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/>
  <mc:AlternateContent xmlns:mc="http://schemas.openxmlformats.org/markup-compatibility/2006">
    <mc:Choice Requires="x15">
      <x15ac:absPath xmlns:x15ac="http://schemas.microsoft.com/office/spreadsheetml/2010/11/ac" url="https://uskudaredutr-my.sharepoint.com/personal/nurdan_sandikci_uskudar_edu_tr/Documents/DÜZENLEME/EĞİTİM/2024-2025/GÜZ/LİSANS/Müfredat/"/>
    </mc:Choice>
  </mc:AlternateContent>
  <xr:revisionPtr revIDLastSave="2240" documentId="13_ncr:1_{1B4C7031-9891-4929-B5D4-C97FE7CDC7FA}" xr6:coauthVersionLast="47" xr6:coauthVersionMax="47" xr10:uidLastSave="{FBFB8355-3A4F-40BA-BC2A-2BAD1BC7DB2E}"/>
  <bookViews>
    <workbookView xWindow="-108" yWindow="-108" windowWidth="23256" windowHeight="12456" firstSheet="2" activeTab="4" xr2:uid="{00000000-000D-0000-FFFF-FFFF00000000}"/>
  </bookViews>
  <sheets>
    <sheet name="Bilgisayar Müh.-Adli bilimler" sheetId="1" r:id="rId1"/>
    <sheet name="Biyomühendislik-Adli Bilimler" sheetId="2" r:id="rId2"/>
    <sheet name="Elektr-Elektronik-Adli Bilimler" sheetId="8" r:id="rId3"/>
    <sheet name="Endüstri Müh.-Adli Bilimler" sheetId="4" r:id="rId4"/>
    <sheet name="Kimya Müh.-Adli Bilimler" sheetId="5" r:id="rId5"/>
    <sheet name="MBG(EN)-Adli Bilimler" sheetId="7" r:id="rId6"/>
    <sheet name="MBG-Adli Bilimler" sheetId="6" r:id="rId7"/>
    <sheet name="Yazılım Müh.-Adli Bilimler" sheetId="3" r:id="rId8"/>
  </sheets>
  <calcPr calcId="191029" calcCompleted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I76" i="3" l="1"/>
  <c r="AE79" i="3" s="1"/>
  <c r="AH76" i="3"/>
  <c r="AG76" i="3"/>
  <c r="AF76" i="3"/>
  <c r="AE76" i="3"/>
  <c r="AI68" i="3"/>
  <c r="AH68" i="3"/>
  <c r="AG68" i="3"/>
  <c r="AF68" i="3"/>
  <c r="AE68" i="3"/>
  <c r="AI60" i="3"/>
  <c r="AH60" i="3"/>
  <c r="AE78" i="3" s="1"/>
  <c r="AG60" i="3"/>
  <c r="AF60" i="3"/>
  <c r="AE60" i="3"/>
  <c r="AI51" i="3"/>
  <c r="AH51" i="3"/>
  <c r="AG51" i="3"/>
  <c r="AF51" i="3"/>
  <c r="AE51" i="3"/>
  <c r="AI41" i="3"/>
  <c r="AH41" i="3"/>
  <c r="AG41" i="3"/>
  <c r="AF41" i="3"/>
  <c r="AE41" i="3"/>
  <c r="AI31" i="3"/>
  <c r="AH31" i="3"/>
  <c r="AG31" i="3"/>
  <c r="AF31" i="3"/>
  <c r="AE31" i="3"/>
  <c r="AI19" i="3"/>
  <c r="AH19" i="3"/>
  <c r="AG19" i="3"/>
  <c r="AF19" i="3"/>
  <c r="AE19" i="3"/>
  <c r="AI8" i="3"/>
  <c r="AH8" i="3"/>
  <c r="AG8" i="3"/>
  <c r="AF8" i="3"/>
  <c r="AE8" i="3"/>
  <c r="AI76" i="6"/>
  <c r="AE79" i="6" s="1"/>
  <c r="AH76" i="6"/>
  <c r="AE78" i="6" s="1"/>
  <c r="AG76" i="6"/>
  <c r="AF76" i="6"/>
  <c r="AE76" i="6"/>
  <c r="AI68" i="6"/>
  <c r="AH68" i="6"/>
  <c r="AG68" i="6"/>
  <c r="AF68" i="6"/>
  <c r="AE68" i="6"/>
  <c r="AI60" i="6"/>
  <c r="AH60" i="6"/>
  <c r="AG60" i="6"/>
  <c r="AF60" i="6"/>
  <c r="AE60" i="6"/>
  <c r="AI51" i="6"/>
  <c r="AH51" i="6"/>
  <c r="AG51" i="6"/>
  <c r="AF51" i="6"/>
  <c r="AE51" i="6"/>
  <c r="AI41" i="6"/>
  <c r="AH41" i="6"/>
  <c r="AG41" i="6"/>
  <c r="AF41" i="6"/>
  <c r="AE41" i="6"/>
  <c r="AI31" i="6"/>
  <c r="AH31" i="6"/>
  <c r="AG31" i="6"/>
  <c r="AF31" i="6"/>
  <c r="AE31" i="6"/>
  <c r="AI19" i="6"/>
  <c r="AH19" i="6"/>
  <c r="AG19" i="6"/>
  <c r="AF19" i="6"/>
  <c r="AE19" i="6"/>
  <c r="AI8" i="6"/>
  <c r="AH8" i="6"/>
  <c r="AG8" i="6"/>
  <c r="AF8" i="6"/>
  <c r="AE8" i="6"/>
  <c r="AI76" i="7"/>
  <c r="AE79" i="7" s="1"/>
  <c r="AH76" i="7"/>
  <c r="AE78" i="7" s="1"/>
  <c r="AG76" i="7"/>
  <c r="AF76" i="7"/>
  <c r="AE76" i="7"/>
  <c r="AI68" i="7"/>
  <c r="AH68" i="7"/>
  <c r="AG68" i="7"/>
  <c r="AF68" i="7"/>
  <c r="AE68" i="7"/>
  <c r="AI60" i="7"/>
  <c r="AH60" i="7"/>
  <c r="AG60" i="7"/>
  <c r="AF60" i="7"/>
  <c r="AE60" i="7"/>
  <c r="AI51" i="7"/>
  <c r="AH51" i="7"/>
  <c r="AG51" i="7"/>
  <c r="AF51" i="7"/>
  <c r="AE51" i="7"/>
  <c r="AI41" i="7"/>
  <c r="AH41" i="7"/>
  <c r="AG41" i="7"/>
  <c r="AF41" i="7"/>
  <c r="AE41" i="7"/>
  <c r="AI31" i="7"/>
  <c r="AH31" i="7"/>
  <c r="AG31" i="7"/>
  <c r="AF31" i="7"/>
  <c r="AE31" i="7"/>
  <c r="AI19" i="7"/>
  <c r="AH19" i="7"/>
  <c r="AG19" i="7"/>
  <c r="AF19" i="7"/>
  <c r="AE19" i="7"/>
  <c r="AI8" i="7"/>
  <c r="AH8" i="7"/>
  <c r="AG8" i="7"/>
  <c r="AF8" i="7"/>
  <c r="AE8" i="7"/>
  <c r="AI76" i="5"/>
  <c r="AE79" i="5" s="1"/>
  <c r="AH76" i="5"/>
  <c r="AE78" i="5" s="1"/>
  <c r="AG76" i="5"/>
  <c r="AF76" i="5"/>
  <c r="AE76" i="5"/>
  <c r="AI68" i="5"/>
  <c r="AH68" i="5"/>
  <c r="AG68" i="5"/>
  <c r="AF68" i="5"/>
  <c r="AE68" i="5"/>
  <c r="AI60" i="5"/>
  <c r="AH60" i="5"/>
  <c r="AG60" i="5"/>
  <c r="AF60" i="5"/>
  <c r="AE60" i="5"/>
  <c r="AI51" i="5"/>
  <c r="AH51" i="5"/>
  <c r="AG51" i="5"/>
  <c r="AF51" i="5"/>
  <c r="AE51" i="5"/>
  <c r="AI41" i="5"/>
  <c r="AH41" i="5"/>
  <c r="AG41" i="5"/>
  <c r="AF41" i="5"/>
  <c r="AE41" i="5"/>
  <c r="AI31" i="5"/>
  <c r="AH31" i="5"/>
  <c r="AG31" i="5"/>
  <c r="AF31" i="5"/>
  <c r="AE31" i="5"/>
  <c r="AI19" i="5"/>
  <c r="AH19" i="5"/>
  <c r="AG19" i="5"/>
  <c r="AF19" i="5"/>
  <c r="AE19" i="5"/>
  <c r="AI8" i="5"/>
  <c r="AH8" i="5"/>
  <c r="AG8" i="5"/>
  <c r="AF8" i="5"/>
  <c r="AE8" i="5"/>
  <c r="AI76" i="4"/>
  <c r="AE79" i="4" s="1"/>
  <c r="AH76" i="4"/>
  <c r="AE78" i="4" s="1"/>
  <c r="AG76" i="4"/>
  <c r="AF76" i="4"/>
  <c r="AE76" i="4"/>
  <c r="AI68" i="4"/>
  <c r="AH68" i="4"/>
  <c r="AG68" i="4"/>
  <c r="AF68" i="4"/>
  <c r="AE68" i="4"/>
  <c r="AI60" i="4"/>
  <c r="AH60" i="4"/>
  <c r="AG60" i="4"/>
  <c r="AF60" i="4"/>
  <c r="AE60" i="4"/>
  <c r="AI51" i="4"/>
  <c r="AH51" i="4"/>
  <c r="AG51" i="4"/>
  <c r="AF51" i="4"/>
  <c r="AE51" i="4"/>
  <c r="AI41" i="4"/>
  <c r="AH41" i="4"/>
  <c r="AG41" i="4"/>
  <c r="AF41" i="4"/>
  <c r="AE41" i="4"/>
  <c r="AI31" i="4"/>
  <c r="AH31" i="4"/>
  <c r="AG31" i="4"/>
  <c r="AF31" i="4"/>
  <c r="AE31" i="4"/>
  <c r="AI19" i="4"/>
  <c r="AH19" i="4"/>
  <c r="AG19" i="4"/>
  <c r="AF19" i="4"/>
  <c r="AE19" i="4"/>
  <c r="AI8" i="4"/>
  <c r="AH8" i="4"/>
  <c r="AG8" i="4"/>
  <c r="AF8" i="4"/>
  <c r="AE8" i="4"/>
  <c r="AI76" i="8"/>
  <c r="AE79" i="8" s="1"/>
  <c r="AH76" i="8"/>
  <c r="AG76" i="8"/>
  <c r="AF76" i="8"/>
  <c r="AE76" i="8"/>
  <c r="AI68" i="8"/>
  <c r="AH68" i="8"/>
  <c r="AE78" i="8" s="1"/>
  <c r="AG68" i="8"/>
  <c r="AF68" i="8"/>
  <c r="AE68" i="8"/>
  <c r="AI60" i="8"/>
  <c r="AH60" i="8"/>
  <c r="AG60" i="8"/>
  <c r="AF60" i="8"/>
  <c r="AE60" i="8"/>
  <c r="AI51" i="8"/>
  <c r="AH51" i="8"/>
  <c r="AG51" i="8"/>
  <c r="AF51" i="8"/>
  <c r="AE51" i="8"/>
  <c r="AI41" i="8"/>
  <c r="AH41" i="8"/>
  <c r="AG41" i="8"/>
  <c r="AF41" i="8"/>
  <c r="AE41" i="8"/>
  <c r="AI31" i="8"/>
  <c r="AH31" i="8"/>
  <c r="AG31" i="8"/>
  <c r="AF31" i="8"/>
  <c r="AE31" i="8"/>
  <c r="AI19" i="8"/>
  <c r="AH19" i="8"/>
  <c r="AG19" i="8"/>
  <c r="AF19" i="8"/>
  <c r="AE19" i="8"/>
  <c r="AI8" i="8"/>
  <c r="AH8" i="8"/>
  <c r="AG8" i="8"/>
  <c r="AF8" i="8"/>
  <c r="AE8" i="8"/>
  <c r="AI76" i="2"/>
  <c r="AE79" i="2" s="1"/>
  <c r="AH76" i="2"/>
  <c r="AE78" i="2" s="1"/>
  <c r="AG76" i="2"/>
  <c r="AF76" i="2"/>
  <c r="AE76" i="2"/>
  <c r="AI68" i="2"/>
  <c r="AH68" i="2"/>
  <c r="AG68" i="2"/>
  <c r="AF68" i="2"/>
  <c r="AE68" i="2"/>
  <c r="AI60" i="2"/>
  <c r="AH60" i="2"/>
  <c r="AG60" i="2"/>
  <c r="AF60" i="2"/>
  <c r="AE60" i="2"/>
  <c r="AI51" i="2"/>
  <c r="AH51" i="2"/>
  <c r="AG51" i="2"/>
  <c r="AF51" i="2"/>
  <c r="AE51" i="2"/>
  <c r="AI41" i="2"/>
  <c r="AH41" i="2"/>
  <c r="AG41" i="2"/>
  <c r="AF41" i="2"/>
  <c r="AE41" i="2"/>
  <c r="AI31" i="2"/>
  <c r="AH31" i="2"/>
  <c r="AG31" i="2"/>
  <c r="AF31" i="2"/>
  <c r="AE31" i="2"/>
  <c r="AI19" i="2"/>
  <c r="AH19" i="2"/>
  <c r="AG19" i="2"/>
  <c r="AF19" i="2"/>
  <c r="AE19" i="2"/>
  <c r="AI8" i="2"/>
  <c r="AH8" i="2"/>
  <c r="AG8" i="2"/>
  <c r="AF8" i="2"/>
  <c r="AE8" i="2"/>
  <c r="C12" i="8"/>
  <c r="D12" i="8"/>
  <c r="E12" i="8"/>
  <c r="F12" i="8"/>
  <c r="G12" i="8"/>
  <c r="C12" i="2"/>
  <c r="D12" i="2"/>
  <c r="E12" i="2"/>
  <c r="F12" i="2"/>
  <c r="G12" i="2"/>
  <c r="C24" i="2"/>
  <c r="D24" i="2"/>
  <c r="E24" i="2"/>
  <c r="F24" i="2"/>
  <c r="G24" i="2"/>
  <c r="C34" i="2"/>
  <c r="D34" i="2"/>
  <c r="E34" i="2"/>
  <c r="F34" i="2"/>
  <c r="G34" i="2"/>
  <c r="C44" i="2"/>
  <c r="D44" i="2"/>
  <c r="E44" i="2"/>
  <c r="F44" i="2"/>
  <c r="G44" i="2"/>
  <c r="C54" i="2"/>
  <c r="D54" i="2"/>
  <c r="E54" i="2"/>
  <c r="F54" i="2"/>
  <c r="G54" i="2"/>
  <c r="C64" i="2"/>
  <c r="D64" i="2"/>
  <c r="E64" i="2"/>
  <c r="F64" i="2"/>
  <c r="G64" i="2"/>
  <c r="C73" i="2"/>
  <c r="D73" i="2"/>
  <c r="E73" i="2"/>
  <c r="F73" i="2"/>
  <c r="G73" i="2"/>
  <c r="C82" i="2"/>
  <c r="C85" i="2" s="1"/>
  <c r="D82" i="2"/>
  <c r="E82" i="2"/>
  <c r="F82" i="2"/>
  <c r="G82" i="2"/>
  <c r="C89" i="2"/>
  <c r="Y76" i="3"/>
  <c r="X76" i="3"/>
  <c r="W76" i="3"/>
  <c r="V76" i="3"/>
  <c r="U76" i="3"/>
  <c r="Y68" i="3"/>
  <c r="X68" i="3"/>
  <c r="W68" i="3"/>
  <c r="V68" i="3"/>
  <c r="U68" i="3"/>
  <c r="Y60" i="3"/>
  <c r="X60" i="3"/>
  <c r="W60" i="3"/>
  <c r="V60" i="3"/>
  <c r="U60" i="3"/>
  <c r="Y51" i="3"/>
  <c r="X51" i="3"/>
  <c r="W51" i="3"/>
  <c r="V51" i="3"/>
  <c r="U51" i="3"/>
  <c r="Y41" i="3"/>
  <c r="X41" i="3"/>
  <c r="W41" i="3"/>
  <c r="V41" i="3"/>
  <c r="U41" i="3"/>
  <c r="Y31" i="3"/>
  <c r="X31" i="3"/>
  <c r="W31" i="3"/>
  <c r="V31" i="3"/>
  <c r="U31" i="3"/>
  <c r="Y19" i="3"/>
  <c r="X19" i="3"/>
  <c r="W19" i="3"/>
  <c r="V19" i="3"/>
  <c r="U19" i="3"/>
  <c r="Y8" i="3"/>
  <c r="X8" i="3"/>
  <c r="W8" i="3"/>
  <c r="V8" i="3"/>
  <c r="U8" i="3"/>
  <c r="Y76" i="6"/>
  <c r="X76" i="6"/>
  <c r="W76" i="6"/>
  <c r="V76" i="6"/>
  <c r="U76" i="6"/>
  <c r="Y68" i="6"/>
  <c r="X68" i="6"/>
  <c r="W68" i="6"/>
  <c r="V68" i="6"/>
  <c r="U68" i="6"/>
  <c r="Y60" i="6"/>
  <c r="X60" i="6"/>
  <c r="W60" i="6"/>
  <c r="V60" i="6"/>
  <c r="U60" i="6"/>
  <c r="Y51" i="6"/>
  <c r="X51" i="6"/>
  <c r="W51" i="6"/>
  <c r="V51" i="6"/>
  <c r="U51" i="6"/>
  <c r="Y41" i="6"/>
  <c r="X41" i="6"/>
  <c r="W41" i="6"/>
  <c r="V41" i="6"/>
  <c r="U41" i="6"/>
  <c r="Y31" i="6"/>
  <c r="X31" i="6"/>
  <c r="W31" i="6"/>
  <c r="V31" i="6"/>
  <c r="U31" i="6"/>
  <c r="Y19" i="6"/>
  <c r="X19" i="6"/>
  <c r="W19" i="6"/>
  <c r="V19" i="6"/>
  <c r="U19" i="6"/>
  <c r="Y8" i="6"/>
  <c r="X8" i="6"/>
  <c r="W8" i="6"/>
  <c r="V8" i="6"/>
  <c r="U8" i="6"/>
  <c r="Y76" i="7"/>
  <c r="X76" i="7"/>
  <c r="W76" i="7"/>
  <c r="V76" i="7"/>
  <c r="U76" i="7"/>
  <c r="Y68" i="7"/>
  <c r="X68" i="7"/>
  <c r="W68" i="7"/>
  <c r="V68" i="7"/>
  <c r="U68" i="7"/>
  <c r="Y60" i="7"/>
  <c r="X60" i="7"/>
  <c r="W60" i="7"/>
  <c r="V60" i="7"/>
  <c r="U60" i="7"/>
  <c r="Y51" i="7"/>
  <c r="X51" i="7"/>
  <c r="W51" i="7"/>
  <c r="V51" i="7"/>
  <c r="U51" i="7"/>
  <c r="Y41" i="7"/>
  <c r="X41" i="7"/>
  <c r="W41" i="7"/>
  <c r="V41" i="7"/>
  <c r="U41" i="7"/>
  <c r="Y31" i="7"/>
  <c r="X31" i="7"/>
  <c r="W31" i="7"/>
  <c r="V31" i="7"/>
  <c r="U31" i="7"/>
  <c r="Y19" i="7"/>
  <c r="X19" i="7"/>
  <c r="W19" i="7"/>
  <c r="V19" i="7"/>
  <c r="U19" i="7"/>
  <c r="Y8" i="7"/>
  <c r="X8" i="7"/>
  <c r="W8" i="7"/>
  <c r="V8" i="7"/>
  <c r="U8" i="7"/>
  <c r="Y76" i="5"/>
  <c r="X76" i="5"/>
  <c r="W76" i="5"/>
  <c r="V76" i="5"/>
  <c r="U76" i="5"/>
  <c r="Y68" i="5"/>
  <c r="X68" i="5"/>
  <c r="W68" i="5"/>
  <c r="V68" i="5"/>
  <c r="U68" i="5"/>
  <c r="Y60" i="5"/>
  <c r="X60" i="5"/>
  <c r="W60" i="5"/>
  <c r="V60" i="5"/>
  <c r="U60" i="5"/>
  <c r="Y51" i="5"/>
  <c r="X51" i="5"/>
  <c r="W51" i="5"/>
  <c r="V51" i="5"/>
  <c r="U51" i="5"/>
  <c r="Y41" i="5"/>
  <c r="X41" i="5"/>
  <c r="W41" i="5"/>
  <c r="V41" i="5"/>
  <c r="U41" i="5"/>
  <c r="Y31" i="5"/>
  <c r="X31" i="5"/>
  <c r="W31" i="5"/>
  <c r="V31" i="5"/>
  <c r="U31" i="5"/>
  <c r="Y19" i="5"/>
  <c r="X19" i="5"/>
  <c r="W19" i="5"/>
  <c r="V19" i="5"/>
  <c r="U19" i="5"/>
  <c r="Y8" i="5"/>
  <c r="X8" i="5"/>
  <c r="W8" i="5"/>
  <c r="V8" i="5"/>
  <c r="U8" i="5"/>
  <c r="Y76" i="4"/>
  <c r="X76" i="4"/>
  <c r="W76" i="4"/>
  <c r="V76" i="4"/>
  <c r="U76" i="4"/>
  <c r="Y68" i="4"/>
  <c r="X68" i="4"/>
  <c r="W68" i="4"/>
  <c r="V68" i="4"/>
  <c r="U68" i="4"/>
  <c r="Y60" i="4"/>
  <c r="X60" i="4"/>
  <c r="W60" i="4"/>
  <c r="V60" i="4"/>
  <c r="U60" i="4"/>
  <c r="Y51" i="4"/>
  <c r="X51" i="4"/>
  <c r="W51" i="4"/>
  <c r="V51" i="4"/>
  <c r="U51" i="4"/>
  <c r="Y41" i="4"/>
  <c r="X41" i="4"/>
  <c r="W41" i="4"/>
  <c r="V41" i="4"/>
  <c r="U41" i="4"/>
  <c r="Y31" i="4"/>
  <c r="X31" i="4"/>
  <c r="W31" i="4"/>
  <c r="V31" i="4"/>
  <c r="U31" i="4"/>
  <c r="Y19" i="4"/>
  <c r="X19" i="4"/>
  <c r="W19" i="4"/>
  <c r="V19" i="4"/>
  <c r="U19" i="4"/>
  <c r="Y8" i="4"/>
  <c r="X8" i="4"/>
  <c r="W8" i="4"/>
  <c r="V8" i="4"/>
  <c r="U8" i="4"/>
  <c r="Y76" i="8"/>
  <c r="X76" i="8"/>
  <c r="W76" i="8"/>
  <c r="V76" i="8"/>
  <c r="U76" i="8"/>
  <c r="Y68" i="8"/>
  <c r="X68" i="8"/>
  <c r="W68" i="8"/>
  <c r="V68" i="8"/>
  <c r="U68" i="8"/>
  <c r="Y60" i="8"/>
  <c r="X60" i="8"/>
  <c r="W60" i="8"/>
  <c r="V60" i="8"/>
  <c r="U60" i="8"/>
  <c r="Y51" i="8"/>
  <c r="X51" i="8"/>
  <c r="W51" i="8"/>
  <c r="V51" i="8"/>
  <c r="U51" i="8"/>
  <c r="Y41" i="8"/>
  <c r="X41" i="8"/>
  <c r="W41" i="8"/>
  <c r="V41" i="8"/>
  <c r="U41" i="8"/>
  <c r="Y31" i="8"/>
  <c r="X31" i="8"/>
  <c r="W31" i="8"/>
  <c r="V31" i="8"/>
  <c r="U31" i="8"/>
  <c r="Y19" i="8"/>
  <c r="X19" i="8"/>
  <c r="W19" i="8"/>
  <c r="V19" i="8"/>
  <c r="U19" i="8"/>
  <c r="Y8" i="8"/>
  <c r="X8" i="8"/>
  <c r="W8" i="8"/>
  <c r="V8" i="8"/>
  <c r="U8" i="8"/>
  <c r="Y76" i="2"/>
  <c r="X76" i="2"/>
  <c r="W76" i="2"/>
  <c r="V76" i="2"/>
  <c r="U76" i="2"/>
  <c r="Y68" i="2"/>
  <c r="X68" i="2"/>
  <c r="W68" i="2"/>
  <c r="V68" i="2"/>
  <c r="U68" i="2"/>
  <c r="Y60" i="2"/>
  <c r="X60" i="2"/>
  <c r="W60" i="2"/>
  <c r="V60" i="2"/>
  <c r="U60" i="2"/>
  <c r="Y51" i="2"/>
  <c r="X51" i="2"/>
  <c r="W51" i="2"/>
  <c r="V51" i="2"/>
  <c r="U51" i="2"/>
  <c r="Y41" i="2"/>
  <c r="X41" i="2"/>
  <c r="W41" i="2"/>
  <c r="V41" i="2"/>
  <c r="U41" i="2"/>
  <c r="Y31" i="2"/>
  <c r="X31" i="2"/>
  <c r="W31" i="2"/>
  <c r="V31" i="2"/>
  <c r="U31" i="2"/>
  <c r="Y19" i="2"/>
  <c r="X19" i="2"/>
  <c r="W19" i="2"/>
  <c r="V19" i="2"/>
  <c r="U19" i="2"/>
  <c r="Y8" i="2"/>
  <c r="X8" i="2"/>
  <c r="W8" i="2"/>
  <c r="V8" i="2"/>
  <c r="U8" i="2"/>
  <c r="AI76" i="1"/>
  <c r="AH76" i="1"/>
  <c r="AG76" i="1"/>
  <c r="AF76" i="1"/>
  <c r="AE76" i="1"/>
  <c r="AI68" i="1"/>
  <c r="AH68" i="1"/>
  <c r="AG68" i="1"/>
  <c r="AF68" i="1"/>
  <c r="AE68" i="1"/>
  <c r="AI60" i="1"/>
  <c r="AH60" i="1"/>
  <c r="AG60" i="1"/>
  <c r="AF60" i="1"/>
  <c r="AE60" i="1"/>
  <c r="AI51" i="1"/>
  <c r="AH51" i="1"/>
  <c r="AG51" i="1"/>
  <c r="AF51" i="1"/>
  <c r="AE51" i="1"/>
  <c r="AI41" i="1"/>
  <c r="AH41" i="1"/>
  <c r="AG41" i="1"/>
  <c r="AF41" i="1"/>
  <c r="AE41" i="1"/>
  <c r="AI31" i="1"/>
  <c r="AH31" i="1"/>
  <c r="AG31" i="1"/>
  <c r="AF31" i="1"/>
  <c r="AE31" i="1"/>
  <c r="AI19" i="1"/>
  <c r="AH19" i="1"/>
  <c r="AG19" i="1"/>
  <c r="AF19" i="1"/>
  <c r="AE19" i="1"/>
  <c r="AI8" i="1"/>
  <c r="AH8" i="1"/>
  <c r="AG8" i="1"/>
  <c r="AF8" i="1"/>
  <c r="AE8" i="1"/>
  <c r="AE78" i="1" l="1"/>
  <c r="AE79" i="1"/>
  <c r="U78" i="3"/>
  <c r="U79" i="3"/>
  <c r="U78" i="6"/>
  <c r="U79" i="6"/>
  <c r="U78" i="7"/>
  <c r="U79" i="7"/>
  <c r="U78" i="5"/>
  <c r="U79" i="5"/>
  <c r="U78" i="4"/>
  <c r="U79" i="4"/>
  <c r="U78" i="8"/>
  <c r="U79" i="8"/>
  <c r="C88" i="2"/>
  <c r="C90" i="2" s="1"/>
  <c r="C84" i="2"/>
  <c r="C87" i="2"/>
  <c r="C86" i="2"/>
  <c r="U78" i="2"/>
  <c r="U79" i="2"/>
  <c r="L90" i="4"/>
  <c r="P84" i="4"/>
  <c r="O84" i="4"/>
  <c r="N84" i="4"/>
  <c r="M84" i="4"/>
  <c r="L84" i="4"/>
  <c r="P75" i="4"/>
  <c r="O75" i="4"/>
  <c r="N75" i="4"/>
  <c r="M75" i="4"/>
  <c r="L75" i="4"/>
  <c r="P64" i="4"/>
  <c r="O64" i="4"/>
  <c r="N64" i="4"/>
  <c r="M64" i="4"/>
  <c r="L64" i="4"/>
  <c r="P54" i="4"/>
  <c r="O54" i="4"/>
  <c r="N54" i="4"/>
  <c r="M54" i="4"/>
  <c r="L54" i="4"/>
  <c r="P45" i="4"/>
  <c r="O45" i="4"/>
  <c r="N45" i="4"/>
  <c r="M45" i="4"/>
  <c r="L45" i="4"/>
  <c r="P34" i="4"/>
  <c r="O34" i="4"/>
  <c r="N34" i="4"/>
  <c r="M34" i="4"/>
  <c r="L34" i="4"/>
  <c r="P23" i="4"/>
  <c r="O23" i="4"/>
  <c r="N23" i="4"/>
  <c r="M23" i="4"/>
  <c r="L23" i="4"/>
  <c r="P12" i="4"/>
  <c r="O12" i="4"/>
  <c r="N12" i="4"/>
  <c r="M12" i="4"/>
  <c r="L12" i="4"/>
  <c r="L88" i="4" l="1"/>
  <c r="L86" i="4"/>
  <c r="L87" i="4"/>
  <c r="L89" i="4"/>
  <c r="L91" i="4" s="1"/>
  <c r="L85" i="4"/>
  <c r="G84" i="4" l="1"/>
  <c r="D84" i="4"/>
  <c r="E84" i="4"/>
  <c r="F84" i="4"/>
  <c r="C84" i="4"/>
  <c r="D74" i="4"/>
  <c r="E74" i="4"/>
  <c r="F74" i="4"/>
  <c r="G74" i="4"/>
  <c r="C74" i="4"/>
  <c r="D65" i="4"/>
  <c r="E65" i="4"/>
  <c r="F65" i="4"/>
  <c r="G65" i="4"/>
  <c r="C65" i="4"/>
  <c r="D55" i="4"/>
  <c r="E55" i="4"/>
  <c r="F55" i="4"/>
  <c r="G55" i="4"/>
  <c r="C55" i="4"/>
  <c r="G45" i="4"/>
  <c r="D45" i="4"/>
  <c r="E45" i="4"/>
  <c r="F45" i="4"/>
  <c r="C45" i="4"/>
  <c r="D34" i="4"/>
  <c r="E34" i="4"/>
  <c r="F34" i="4"/>
  <c r="G34" i="4"/>
  <c r="C34" i="4"/>
  <c r="D24" i="4"/>
  <c r="E24" i="4"/>
  <c r="F24" i="4"/>
  <c r="G24" i="4"/>
  <c r="C24" i="4"/>
  <c r="D12" i="4"/>
  <c r="E12" i="4"/>
  <c r="F12" i="4"/>
  <c r="G12" i="4"/>
  <c r="C12" i="4"/>
  <c r="C90" i="3"/>
  <c r="G84" i="3"/>
  <c r="F84" i="3"/>
  <c r="E84" i="3"/>
  <c r="D84" i="3"/>
  <c r="C84" i="3"/>
  <c r="G74" i="3"/>
  <c r="F74" i="3"/>
  <c r="E74" i="3"/>
  <c r="D74" i="3"/>
  <c r="C74" i="3"/>
  <c r="G65" i="3"/>
  <c r="F65" i="3"/>
  <c r="E65" i="3"/>
  <c r="D65" i="3"/>
  <c r="C65" i="3"/>
  <c r="G55" i="3"/>
  <c r="F55" i="3"/>
  <c r="E55" i="3"/>
  <c r="D55" i="3"/>
  <c r="C55" i="3"/>
  <c r="G45" i="3"/>
  <c r="F45" i="3"/>
  <c r="E45" i="3"/>
  <c r="D45" i="3"/>
  <c r="C45" i="3"/>
  <c r="G34" i="3"/>
  <c r="F34" i="3"/>
  <c r="E34" i="3"/>
  <c r="D34" i="3"/>
  <c r="C34" i="3"/>
  <c r="G24" i="3"/>
  <c r="F24" i="3"/>
  <c r="E24" i="3"/>
  <c r="D24" i="3"/>
  <c r="C24" i="3"/>
  <c r="G12" i="3"/>
  <c r="F12" i="3"/>
  <c r="E12" i="3"/>
  <c r="D12" i="3"/>
  <c r="C12" i="3"/>
  <c r="L12" i="3"/>
  <c r="M12" i="3"/>
  <c r="N12" i="3"/>
  <c r="O12" i="3"/>
  <c r="L22" i="3"/>
  <c r="M22" i="3"/>
  <c r="N22" i="3"/>
  <c r="O22" i="3"/>
  <c r="L35" i="3"/>
  <c r="M35" i="3"/>
  <c r="N35" i="3"/>
  <c r="O35" i="3"/>
  <c r="L45" i="3"/>
  <c r="M45" i="3"/>
  <c r="N45" i="3"/>
  <c r="O45" i="3"/>
  <c r="L54" i="3"/>
  <c r="M54" i="3"/>
  <c r="N54" i="3"/>
  <c r="O54" i="3"/>
  <c r="L64" i="3"/>
  <c r="M64" i="3"/>
  <c r="N64" i="3"/>
  <c r="O64" i="3"/>
  <c r="L84" i="3"/>
  <c r="M84" i="3"/>
  <c r="N84" i="3"/>
  <c r="O84" i="3"/>
  <c r="L90" i="3"/>
  <c r="C90" i="6"/>
  <c r="G84" i="6"/>
  <c r="F84" i="6"/>
  <c r="E84" i="6"/>
  <c r="D84" i="6"/>
  <c r="C84" i="6"/>
  <c r="G74" i="6"/>
  <c r="F74" i="6"/>
  <c r="E74" i="6"/>
  <c r="D74" i="6"/>
  <c r="C74" i="6"/>
  <c r="G65" i="6"/>
  <c r="F65" i="6"/>
  <c r="E65" i="6"/>
  <c r="D65" i="6"/>
  <c r="C65" i="6"/>
  <c r="G55" i="6"/>
  <c r="F55" i="6"/>
  <c r="E55" i="6"/>
  <c r="D55" i="6"/>
  <c r="C55" i="6"/>
  <c r="G45" i="6"/>
  <c r="F45" i="6"/>
  <c r="E45" i="6"/>
  <c r="D45" i="6"/>
  <c r="C45" i="6"/>
  <c r="G34" i="6"/>
  <c r="F34" i="6"/>
  <c r="E34" i="6"/>
  <c r="D34" i="6"/>
  <c r="C34" i="6"/>
  <c r="G24" i="6"/>
  <c r="F24" i="6"/>
  <c r="E24" i="6"/>
  <c r="D24" i="6"/>
  <c r="C24" i="6"/>
  <c r="G12" i="6"/>
  <c r="F12" i="6"/>
  <c r="E12" i="6"/>
  <c r="D12" i="6"/>
  <c r="C12" i="6"/>
  <c r="C90" i="7"/>
  <c r="G84" i="7"/>
  <c r="F84" i="7"/>
  <c r="E84" i="7"/>
  <c r="D84" i="7"/>
  <c r="C84" i="7"/>
  <c r="G74" i="7"/>
  <c r="F74" i="7"/>
  <c r="E74" i="7"/>
  <c r="D74" i="7"/>
  <c r="C74" i="7"/>
  <c r="G65" i="7"/>
  <c r="F65" i="7"/>
  <c r="E65" i="7"/>
  <c r="D65" i="7"/>
  <c r="C65" i="7"/>
  <c r="G55" i="7"/>
  <c r="F55" i="7"/>
  <c r="E55" i="7"/>
  <c r="D55" i="7"/>
  <c r="C55" i="7"/>
  <c r="G45" i="7"/>
  <c r="F45" i="7"/>
  <c r="E45" i="7"/>
  <c r="D45" i="7"/>
  <c r="C45" i="7"/>
  <c r="G34" i="7"/>
  <c r="F34" i="7"/>
  <c r="E34" i="7"/>
  <c r="D34" i="7"/>
  <c r="C34" i="7"/>
  <c r="G24" i="7"/>
  <c r="F24" i="7"/>
  <c r="E24" i="7"/>
  <c r="D24" i="7"/>
  <c r="C24" i="7"/>
  <c r="G12" i="7"/>
  <c r="F12" i="7"/>
  <c r="E12" i="7"/>
  <c r="D12" i="7"/>
  <c r="C12" i="7"/>
  <c r="M84" i="5"/>
  <c r="N84" i="5"/>
  <c r="O84" i="5"/>
  <c r="P84" i="5"/>
  <c r="L84" i="5"/>
  <c r="P74" i="5"/>
  <c r="M74" i="5"/>
  <c r="N74" i="5"/>
  <c r="O74" i="5"/>
  <c r="L74" i="5"/>
  <c r="M64" i="5"/>
  <c r="N64" i="5"/>
  <c r="O64" i="5"/>
  <c r="P64" i="5"/>
  <c r="L64" i="5"/>
  <c r="M54" i="5"/>
  <c r="N54" i="5"/>
  <c r="O54" i="5"/>
  <c r="P54" i="5"/>
  <c r="L54" i="5"/>
  <c r="M45" i="5"/>
  <c r="N45" i="5"/>
  <c r="O45" i="5"/>
  <c r="P45" i="5"/>
  <c r="L45" i="5"/>
  <c r="M35" i="5"/>
  <c r="N35" i="5"/>
  <c r="O35" i="5"/>
  <c r="P35" i="5"/>
  <c r="L35" i="5"/>
  <c r="M22" i="5"/>
  <c r="N22" i="5"/>
  <c r="O22" i="5"/>
  <c r="P22" i="5"/>
  <c r="L22" i="5"/>
  <c r="M12" i="5"/>
  <c r="N12" i="5"/>
  <c r="O12" i="5"/>
  <c r="P12" i="5"/>
  <c r="L12" i="5"/>
  <c r="C90" i="5"/>
  <c r="G84" i="5"/>
  <c r="F84" i="5"/>
  <c r="E84" i="5"/>
  <c r="D84" i="5"/>
  <c r="C84" i="5"/>
  <c r="G74" i="5"/>
  <c r="F74" i="5"/>
  <c r="E74" i="5"/>
  <c r="D74" i="5"/>
  <c r="C74" i="5"/>
  <c r="G65" i="5"/>
  <c r="F65" i="5"/>
  <c r="E65" i="5"/>
  <c r="D65" i="5"/>
  <c r="C65" i="5"/>
  <c r="G55" i="5"/>
  <c r="F55" i="5"/>
  <c r="E55" i="5"/>
  <c r="D55" i="5"/>
  <c r="C55" i="5"/>
  <c r="G45" i="5"/>
  <c r="F45" i="5"/>
  <c r="E45" i="5"/>
  <c r="D45" i="5"/>
  <c r="C45" i="5"/>
  <c r="G34" i="5"/>
  <c r="F34" i="5"/>
  <c r="E34" i="5"/>
  <c r="D34" i="5"/>
  <c r="C34" i="5"/>
  <c r="G24" i="5"/>
  <c r="F24" i="5"/>
  <c r="E24" i="5"/>
  <c r="D24" i="5"/>
  <c r="C24" i="5"/>
  <c r="G12" i="5"/>
  <c r="F12" i="5"/>
  <c r="E12" i="5"/>
  <c r="D12" i="5"/>
  <c r="C12" i="5"/>
  <c r="C90" i="4"/>
  <c r="C90" i="8"/>
  <c r="L90" i="8"/>
  <c r="M83" i="8"/>
  <c r="N83" i="8"/>
  <c r="O83" i="8"/>
  <c r="P83" i="8"/>
  <c r="L83" i="8"/>
  <c r="M73" i="8"/>
  <c r="N73" i="8"/>
  <c r="O73" i="8"/>
  <c r="P73" i="8"/>
  <c r="L73" i="8"/>
  <c r="M64" i="8"/>
  <c r="N64" i="8"/>
  <c r="O64" i="8"/>
  <c r="P64" i="8"/>
  <c r="L64" i="8"/>
  <c r="M53" i="8"/>
  <c r="N53" i="8"/>
  <c r="O53" i="8"/>
  <c r="P53" i="8"/>
  <c r="L53" i="8"/>
  <c r="M45" i="8"/>
  <c r="N45" i="8"/>
  <c r="O45" i="8"/>
  <c r="P45" i="8"/>
  <c r="L45" i="8"/>
  <c r="M35" i="8"/>
  <c r="N35" i="8"/>
  <c r="O35" i="8"/>
  <c r="P35" i="8"/>
  <c r="L35" i="8"/>
  <c r="M24" i="8"/>
  <c r="N24" i="8"/>
  <c r="O24" i="8"/>
  <c r="P24" i="8"/>
  <c r="L24" i="8"/>
  <c r="M12" i="8"/>
  <c r="N12" i="8"/>
  <c r="O12" i="8"/>
  <c r="P12" i="8"/>
  <c r="L12" i="8"/>
  <c r="G83" i="8"/>
  <c r="F83" i="8"/>
  <c r="E83" i="8"/>
  <c r="D83" i="8"/>
  <c r="C83" i="8"/>
  <c r="G74" i="8"/>
  <c r="F74" i="8"/>
  <c r="E74" i="8"/>
  <c r="D74" i="8"/>
  <c r="C74" i="8"/>
  <c r="G65" i="8"/>
  <c r="F65" i="8"/>
  <c r="E65" i="8"/>
  <c r="D65" i="8"/>
  <c r="C65" i="8"/>
  <c r="G55" i="8"/>
  <c r="F55" i="8"/>
  <c r="E55" i="8"/>
  <c r="D55" i="8"/>
  <c r="C55" i="8"/>
  <c r="G45" i="8"/>
  <c r="F45" i="8"/>
  <c r="E45" i="8"/>
  <c r="D45" i="8"/>
  <c r="C45" i="8"/>
  <c r="G34" i="8"/>
  <c r="F34" i="8"/>
  <c r="E34" i="8"/>
  <c r="D34" i="8"/>
  <c r="C34" i="8"/>
  <c r="G24" i="8"/>
  <c r="F24" i="8"/>
  <c r="E24" i="8"/>
  <c r="D24" i="8"/>
  <c r="C24" i="8"/>
  <c r="V76" i="1"/>
  <c r="W76" i="1"/>
  <c r="X76" i="1"/>
  <c r="Y76" i="1"/>
  <c r="U76" i="1"/>
  <c r="V68" i="1"/>
  <c r="W68" i="1"/>
  <c r="X68" i="1"/>
  <c r="Y68" i="1"/>
  <c r="U68" i="1"/>
  <c r="V60" i="1"/>
  <c r="W60" i="1"/>
  <c r="X60" i="1"/>
  <c r="Y60" i="1"/>
  <c r="U60" i="1"/>
  <c r="V51" i="1"/>
  <c r="W51" i="1"/>
  <c r="X51" i="1"/>
  <c r="Y51" i="1"/>
  <c r="U51" i="1"/>
  <c r="V41" i="1"/>
  <c r="W41" i="1"/>
  <c r="X41" i="1"/>
  <c r="Y41" i="1"/>
  <c r="U41" i="1"/>
  <c r="V31" i="1"/>
  <c r="W31" i="1"/>
  <c r="X31" i="1"/>
  <c r="Y31" i="1"/>
  <c r="U31" i="1"/>
  <c r="V19" i="1"/>
  <c r="W19" i="1"/>
  <c r="X19" i="1"/>
  <c r="Y19" i="1"/>
  <c r="U19" i="1"/>
  <c r="V8" i="1"/>
  <c r="W8" i="1"/>
  <c r="X8" i="1"/>
  <c r="Y8" i="1"/>
  <c r="U8" i="1"/>
  <c r="L23" i="1"/>
  <c r="M23" i="1"/>
  <c r="N23" i="1"/>
  <c r="O23" i="1"/>
  <c r="P23" i="1"/>
  <c r="C84" i="1"/>
  <c r="G12" i="1"/>
  <c r="C86" i="6" l="1"/>
  <c r="C86" i="3"/>
  <c r="C87" i="3"/>
  <c r="C88" i="3"/>
  <c r="C85" i="3"/>
  <c r="C89" i="3"/>
  <c r="C91" i="3" s="1"/>
  <c r="C85" i="6"/>
  <c r="C87" i="6"/>
  <c r="C88" i="6"/>
  <c r="C89" i="6"/>
  <c r="C91" i="6" s="1"/>
  <c r="C88" i="7"/>
  <c r="L85" i="5"/>
  <c r="C86" i="5"/>
  <c r="C88" i="5"/>
  <c r="C87" i="5"/>
  <c r="C89" i="5"/>
  <c r="C91" i="5" s="1"/>
  <c r="C85" i="5"/>
  <c r="C87" i="8"/>
  <c r="C89" i="8"/>
  <c r="C91" i="8" s="1"/>
  <c r="L89" i="8"/>
  <c r="L91" i="8" s="1"/>
  <c r="C88" i="8"/>
  <c r="L88" i="8"/>
  <c r="L87" i="8"/>
  <c r="U79" i="1"/>
  <c r="U78" i="1"/>
  <c r="C85" i="4"/>
  <c r="C85" i="7"/>
  <c r="C89" i="7"/>
  <c r="C91" i="7" s="1"/>
  <c r="C86" i="7"/>
  <c r="C87" i="7"/>
  <c r="C87" i="4"/>
  <c r="C88" i="4"/>
  <c r="C89" i="4"/>
  <c r="C91" i="4" s="1"/>
  <c r="C86" i="4"/>
  <c r="C85" i="8"/>
  <c r="C86" i="8"/>
  <c r="P64" i="2"/>
  <c r="P61" i="1"/>
  <c r="P43" i="1"/>
  <c r="P12" i="1"/>
  <c r="L86" i="8" l="1"/>
  <c r="L85" i="8"/>
  <c r="L90" i="6" l="1"/>
  <c r="P84" i="6"/>
  <c r="O84" i="6"/>
  <c r="N84" i="6"/>
  <c r="M84" i="6"/>
  <c r="L84" i="6"/>
  <c r="P74" i="6"/>
  <c r="O74" i="6"/>
  <c r="N74" i="6"/>
  <c r="M74" i="6"/>
  <c r="L74" i="6"/>
  <c r="P63" i="6"/>
  <c r="O63" i="6"/>
  <c r="N63" i="6"/>
  <c r="M63" i="6"/>
  <c r="L63" i="6"/>
  <c r="P55" i="6"/>
  <c r="O55" i="6"/>
  <c r="N55" i="6"/>
  <c r="M55" i="6"/>
  <c r="L55" i="6"/>
  <c r="P45" i="6"/>
  <c r="O45" i="6"/>
  <c r="N45" i="6"/>
  <c r="M45" i="6"/>
  <c r="L45" i="6"/>
  <c r="P34" i="6"/>
  <c r="O34" i="6"/>
  <c r="N34" i="6"/>
  <c r="M34" i="6"/>
  <c r="L34" i="6"/>
  <c r="P21" i="6"/>
  <c r="O21" i="6"/>
  <c r="N21" i="6"/>
  <c r="M21" i="6"/>
  <c r="L21" i="6"/>
  <c r="P11" i="6"/>
  <c r="O11" i="6"/>
  <c r="N11" i="6"/>
  <c r="M11" i="6"/>
  <c r="L11" i="6"/>
  <c r="L90" i="7"/>
  <c r="P84" i="7"/>
  <c r="O84" i="7"/>
  <c r="N84" i="7"/>
  <c r="M84" i="7"/>
  <c r="L84" i="7"/>
  <c r="P63" i="7"/>
  <c r="O63" i="7"/>
  <c r="N63" i="7"/>
  <c r="M63" i="7"/>
  <c r="L63" i="7"/>
  <c r="P55" i="7"/>
  <c r="O55" i="7"/>
  <c r="N55" i="7"/>
  <c r="M55" i="7"/>
  <c r="L55" i="7"/>
  <c r="P45" i="7"/>
  <c r="O45" i="7"/>
  <c r="N45" i="7"/>
  <c r="M45" i="7"/>
  <c r="L45" i="7"/>
  <c r="P34" i="7"/>
  <c r="O34" i="7"/>
  <c r="N34" i="7"/>
  <c r="M34" i="7"/>
  <c r="L34" i="7"/>
  <c r="P21" i="7"/>
  <c r="O21" i="7"/>
  <c r="N21" i="7"/>
  <c r="M21" i="7"/>
  <c r="L21" i="7"/>
  <c r="P11" i="7"/>
  <c r="O11" i="7"/>
  <c r="N11" i="7"/>
  <c r="M11" i="7"/>
  <c r="L11" i="7"/>
  <c r="L90" i="5"/>
  <c r="L88" i="6" l="1"/>
  <c r="L87" i="6"/>
  <c r="L86" i="6"/>
  <c r="L85" i="6"/>
  <c r="L89" i="6"/>
  <c r="P12" i="3" l="1"/>
  <c r="L84" i="1"/>
  <c r="L89" i="2"/>
  <c r="O64" i="2"/>
  <c r="N64" i="2"/>
  <c r="M64" i="2"/>
  <c r="L64" i="2"/>
  <c r="L34" i="2"/>
  <c r="M34" i="2"/>
  <c r="N34" i="2"/>
  <c r="O34" i="2"/>
  <c r="P34" i="2"/>
  <c r="P84" i="3"/>
  <c r="P64" i="3"/>
  <c r="P54" i="3"/>
  <c r="P45" i="3"/>
  <c r="P35" i="3"/>
  <c r="P22" i="3"/>
  <c r="P82" i="2"/>
  <c r="O82" i="2"/>
  <c r="N82" i="2"/>
  <c r="M82" i="2"/>
  <c r="L82" i="2"/>
  <c r="P54" i="2"/>
  <c r="O54" i="2"/>
  <c r="N54" i="2"/>
  <c r="M54" i="2"/>
  <c r="L54" i="2"/>
  <c r="P44" i="2"/>
  <c r="O44" i="2"/>
  <c r="N44" i="2"/>
  <c r="M44" i="2"/>
  <c r="L44" i="2"/>
  <c r="P24" i="2"/>
  <c r="O24" i="2"/>
  <c r="N24" i="2"/>
  <c r="M24" i="2"/>
  <c r="L24" i="2"/>
  <c r="P12" i="2"/>
  <c r="O12" i="2"/>
  <c r="N12" i="2"/>
  <c r="M12" i="2"/>
  <c r="L12" i="2"/>
  <c r="L33" i="1"/>
  <c r="P78" i="1"/>
  <c r="O78" i="1"/>
  <c r="N78" i="1"/>
  <c r="M78" i="1"/>
  <c r="L78" i="1"/>
  <c r="P69" i="1"/>
  <c r="O69" i="1"/>
  <c r="N69" i="1"/>
  <c r="M69" i="1"/>
  <c r="L69" i="1"/>
  <c r="O61" i="1"/>
  <c r="N61" i="1"/>
  <c r="M61" i="1"/>
  <c r="L61" i="1"/>
  <c r="P52" i="1"/>
  <c r="O52" i="1"/>
  <c r="N52" i="1"/>
  <c r="M52" i="1"/>
  <c r="L52" i="1"/>
  <c r="O43" i="1"/>
  <c r="N43" i="1"/>
  <c r="M43" i="1"/>
  <c r="L43" i="1"/>
  <c r="P33" i="1"/>
  <c r="O33" i="1"/>
  <c r="N33" i="1"/>
  <c r="M33" i="1"/>
  <c r="O12" i="1"/>
  <c r="N12" i="1"/>
  <c r="M12" i="1"/>
  <c r="L12" i="1"/>
  <c r="G78" i="1"/>
  <c r="F78" i="1"/>
  <c r="E78" i="1"/>
  <c r="D78" i="1"/>
  <c r="C78" i="1"/>
  <c r="G69" i="1"/>
  <c r="F69" i="1"/>
  <c r="E69" i="1"/>
  <c r="D69" i="1"/>
  <c r="C69" i="1"/>
  <c r="G61" i="1"/>
  <c r="F61" i="1"/>
  <c r="E61" i="1"/>
  <c r="D61" i="1"/>
  <c r="C61" i="1"/>
  <c r="G52" i="1"/>
  <c r="F52" i="1"/>
  <c r="E52" i="1"/>
  <c r="D52" i="1"/>
  <c r="C52" i="1"/>
  <c r="G43" i="1"/>
  <c r="F43" i="1"/>
  <c r="E43" i="1"/>
  <c r="D43" i="1"/>
  <c r="C43" i="1"/>
  <c r="G33" i="1"/>
  <c r="F33" i="1"/>
  <c r="E33" i="1"/>
  <c r="D33" i="1"/>
  <c r="C33" i="1"/>
  <c r="G23" i="1"/>
  <c r="F23" i="1"/>
  <c r="E23" i="1"/>
  <c r="D23" i="1"/>
  <c r="C23" i="1"/>
  <c r="F12" i="1"/>
  <c r="E12" i="1"/>
  <c r="D12" i="1"/>
  <c r="C12" i="1"/>
  <c r="L83" i="1" l="1"/>
  <c r="L85" i="1" s="1"/>
  <c r="L79" i="1"/>
  <c r="C80" i="1"/>
  <c r="L81" i="1"/>
  <c r="L80" i="1"/>
  <c r="L82" i="1"/>
  <c r="C82" i="1"/>
  <c r="C81" i="1"/>
  <c r="C83" i="1"/>
  <c r="C85" i="1" s="1"/>
  <c r="C79" i="1"/>
  <c r="L91" i="6" l="1"/>
  <c r="L86" i="5"/>
  <c r="L88" i="5"/>
  <c r="L87" i="5"/>
  <c r="L89" i="5"/>
  <c r="L91" i="5" s="1"/>
  <c r="L90" i="2"/>
  <c r="L88" i="2"/>
  <c r="P73" i="2"/>
  <c r="L86" i="3"/>
  <c r="L73" i="3"/>
  <c r="L91" i="3"/>
  <c r="L89" i="3"/>
  <c r="P73" i="3"/>
  <c r="L91" i="7"/>
  <c r="L89" i="7"/>
  <c r="P74" i="7"/>
  <c r="N73" i="3"/>
  <c r="L88" i="3"/>
  <c r="L86" i="7"/>
  <c r="L74" i="7"/>
  <c r="L86" i="2"/>
  <c r="M73" i="2"/>
  <c r="L85" i="7"/>
  <c r="O74" i="7"/>
  <c r="M73" i="3"/>
  <c r="L87" i="3"/>
  <c r="N74" i="7"/>
  <c r="L88" i="7"/>
  <c r="O73" i="3"/>
  <c r="L85" i="3"/>
  <c r="N73" i="2"/>
  <c r="L87" i="2"/>
  <c r="L73" i="2"/>
  <c r="L85" i="2"/>
  <c r="O73" i="2"/>
  <c r="L84" i="2"/>
  <c r="M74" i="7"/>
  <c r="L87" i="7"/>
</calcChain>
</file>

<file path=xl/sharedStrings.xml><?xml version="1.0" encoding="utf-8"?>
<sst xmlns="http://schemas.openxmlformats.org/spreadsheetml/2006/main" count="5783" uniqueCount="590">
  <si>
    <t>ÜSKÜDAR ÜNİVERSİTESİ
MÜHENDİSLİK VE DOĞA BİLİMLERİ FAKÜLTESİ
ADLİ BİLİMLER BÖLÜMÜ
LİSANS 4 YILLIK DERS PLANI</t>
  </si>
  <si>
    <t>BİLGİSAYAR MÜHENDİSLİĞİ BÖLÜMÜ ÖĞRENCİLERİNİN ADLİ BİLİMLER BÖLÜMÜ İÇİN ÇİFT ANADAL VE YANDAL DERSLERİ</t>
  </si>
  <si>
    <t>1. Dönem</t>
  </si>
  <si>
    <t>Kod</t>
  </si>
  <si>
    <t>Ders Adı</t>
  </si>
  <si>
    <t>T</t>
  </si>
  <si>
    <t>U</t>
  </si>
  <si>
    <t>L</t>
  </si>
  <si>
    <t>K</t>
  </si>
  <si>
    <t>AKTS</t>
  </si>
  <si>
    <t>ATA101</t>
  </si>
  <si>
    <t>Atatürk İlkeleri ve İnkılap Tarihi I</t>
  </si>
  <si>
    <t>TURK101</t>
  </si>
  <si>
    <t xml:space="preserve">Türk Dili I </t>
  </si>
  <si>
    <t>Üniversite Kültürü I</t>
  </si>
  <si>
    <t>İngilizce I</t>
  </si>
  <si>
    <t>ABL119</t>
  </si>
  <si>
    <t>Adli Biyoloji*</t>
  </si>
  <si>
    <t>ABL121</t>
  </si>
  <si>
    <t>Adli Kimyaya Giriş I*</t>
  </si>
  <si>
    <t>ABL123</t>
  </si>
  <si>
    <t>Adli Matematik I</t>
  </si>
  <si>
    <t>Toplam Kredi</t>
  </si>
  <si>
    <t>2. Dönem</t>
  </si>
  <si>
    <t>ATA102</t>
  </si>
  <si>
    <t>Atatürk İlkeleri ve İnkilap Tarihi II</t>
  </si>
  <si>
    <t>TURK102</t>
  </si>
  <si>
    <t>Türk Dili II</t>
  </si>
  <si>
    <t>Üniversite Kültürü II</t>
  </si>
  <si>
    <t>İngilizce II</t>
  </si>
  <si>
    <t>ABL122</t>
  </si>
  <si>
    <t>Adli Kimyaya Giriş II*</t>
  </si>
  <si>
    <t>ABL124</t>
  </si>
  <si>
    <t>Adli Matematik II</t>
  </si>
  <si>
    <t>ABL110</t>
  </si>
  <si>
    <t>Adli Bilim Uygulamaları ve Yasal Düzenlemeler</t>
  </si>
  <si>
    <t>3. Dönem</t>
  </si>
  <si>
    <t>ABL231</t>
  </si>
  <si>
    <t>Adli Organik Kimya I*</t>
  </si>
  <si>
    <t>ABL223</t>
  </si>
  <si>
    <t>Adli Fiziğe Giriş I*</t>
  </si>
  <si>
    <t>ABL211</t>
  </si>
  <si>
    <t>Adli Bilimlerde Mesleki İngilizce I</t>
  </si>
  <si>
    <t>ABLXXX</t>
  </si>
  <si>
    <t>Bölüm Seçmeli I*</t>
  </si>
  <si>
    <t xml:space="preserve">Bölüm Seçmeli II* </t>
  </si>
  <si>
    <t>RPSI109</t>
  </si>
  <si>
    <t>Pozitif Psikoloji ve İletişim Becerileri</t>
  </si>
  <si>
    <t>4. Dönem</t>
  </si>
  <si>
    <t>ABL232</t>
  </si>
  <si>
    <t>Adli Organik Kimya II*</t>
  </si>
  <si>
    <t>ABL224</t>
  </si>
  <si>
    <t>Adli Fiziğe Giriş II*</t>
  </si>
  <si>
    <t>ABL212</t>
  </si>
  <si>
    <t>Adli Bilimlerde Mesleki İngilizce II</t>
  </si>
  <si>
    <t>Bölüm Seçmeli III*</t>
  </si>
  <si>
    <t>RPRG104</t>
  </si>
  <si>
    <t>Girişimcilik ve Proje Kültürü</t>
  </si>
  <si>
    <t>ABL236</t>
  </si>
  <si>
    <t>Adli Genetik*</t>
  </si>
  <si>
    <t>5. Dönem</t>
  </si>
  <si>
    <t>ABL331</t>
  </si>
  <si>
    <t>Kriminalistik</t>
  </si>
  <si>
    <t>ABL335</t>
  </si>
  <si>
    <t>Olay Yeri İnceleme*</t>
  </si>
  <si>
    <t>Bölüm Seçmeli IV*</t>
  </si>
  <si>
    <t>Bölüm Seçmeli V*</t>
  </si>
  <si>
    <t>XXXXXX</t>
  </si>
  <si>
    <t>Sosyal Seçmeli I</t>
  </si>
  <si>
    <t>6. Dönem</t>
  </si>
  <si>
    <t>ABL332</t>
  </si>
  <si>
    <t>Kriminoloji ve Viktimoloji</t>
  </si>
  <si>
    <t>ABL334</t>
  </si>
  <si>
    <t>Adli Bilimlerde İstatistik*</t>
  </si>
  <si>
    <t>ABL340</t>
  </si>
  <si>
    <t>Bilimsel Araştırma Yöntemleri ve Akademik Yazım</t>
  </si>
  <si>
    <t>Bölüm Seçmeli VI*</t>
  </si>
  <si>
    <t>Bölüm Seçmeli VII*</t>
  </si>
  <si>
    <t>Sosyal Seçmeli II</t>
  </si>
  <si>
    <t>7. Dönem</t>
  </si>
  <si>
    <t>Bitirme Projesi I*</t>
  </si>
  <si>
    <t>Bölüm Seçmeli VIII</t>
  </si>
  <si>
    <t>ABL413</t>
  </si>
  <si>
    <t>Adli Bilimlerde Güncel Konular</t>
  </si>
  <si>
    <t>8. Dönem</t>
  </si>
  <si>
    <t>Bölüm Seçmeli IX</t>
  </si>
  <si>
    <t xml:space="preserve">Mezuniyet için Toplam Yerel Kredi </t>
  </si>
  <si>
    <t>Toplam Teorik Saatler</t>
  </si>
  <si>
    <t>Toplam Uygulama Saatleri</t>
  </si>
  <si>
    <t>Toplam Laboratuvar Saatleri</t>
  </si>
  <si>
    <t>Mezuniyet için AKTS Kredisi</t>
  </si>
  <si>
    <t>Seçmeli Dersler AKTS Kredisi</t>
  </si>
  <si>
    <t>% Seçmeli Ders AKTS</t>
  </si>
  <si>
    <t>* Uygulamalı Ders</t>
  </si>
  <si>
    <t>ÜSKÜDAR ÜNİVERSİTESİ
MÜHENDİSLİK VE DOĞA BİLİMLERİ FAKÜLTESİ
BİLGİSAYAR MÜHENDİSLİĞİ BÖLÜMÜ
LİSANS 4 YILLIK DERS PLANI</t>
  </si>
  <si>
    <t>COME103</t>
  </si>
  <si>
    <t>Introduction to Computer Engineering</t>
  </si>
  <si>
    <t>MATH101</t>
  </si>
  <si>
    <t>Calculus I*</t>
  </si>
  <si>
    <t>PHYS101</t>
  </si>
  <si>
    <t>Physics I*</t>
  </si>
  <si>
    <t>CHEM101</t>
  </si>
  <si>
    <t>General Chemistry I*</t>
  </si>
  <si>
    <t>ENG101</t>
  </si>
  <si>
    <t>English-I</t>
  </si>
  <si>
    <t>RPSC109</t>
  </si>
  <si>
    <t>Positive Phychology and Communication Skills</t>
  </si>
  <si>
    <t>RCUL101</t>
  </si>
  <si>
    <t>University Culture I*</t>
  </si>
  <si>
    <t>COME102</t>
  </si>
  <si>
    <t>Introduction to Algorithms and Programming*</t>
  </si>
  <si>
    <t>COME104</t>
  </si>
  <si>
    <t>MATH102</t>
  </si>
  <si>
    <t>Calculus II*</t>
  </si>
  <si>
    <t>MATH104</t>
  </si>
  <si>
    <t>Basic Linear Algebra*</t>
  </si>
  <si>
    <t>PHYS102</t>
  </si>
  <si>
    <t>Physics II*</t>
  </si>
  <si>
    <t>ENG102</t>
  </si>
  <si>
    <t>English II</t>
  </si>
  <si>
    <t>RCUL102</t>
  </si>
  <si>
    <t>University Culture II*</t>
  </si>
  <si>
    <t>COME205</t>
  </si>
  <si>
    <t>Data Structures*</t>
  </si>
  <si>
    <t>COME209</t>
  </si>
  <si>
    <t>Introduction to Signals and Systems*</t>
  </si>
  <si>
    <t>COME215</t>
  </si>
  <si>
    <t>Electronic Circuits*</t>
  </si>
  <si>
    <t>MATH203</t>
  </si>
  <si>
    <t>Differential Equations*</t>
  </si>
  <si>
    <t>Entrepreneurship and Project Culture</t>
  </si>
  <si>
    <t>Turkish Language I</t>
  </si>
  <si>
    <t>COME204</t>
  </si>
  <si>
    <t>Logic Circuits*</t>
  </si>
  <si>
    <t>COME206</t>
  </si>
  <si>
    <t>Object Oriented Programming*</t>
  </si>
  <si>
    <t>COMEXXX</t>
  </si>
  <si>
    <t>Departmental Elective I</t>
  </si>
  <si>
    <t>MATH204</t>
  </si>
  <si>
    <t>Statistics</t>
  </si>
  <si>
    <t>Turkish Language II</t>
  </si>
  <si>
    <t>COME284</t>
  </si>
  <si>
    <t>Summer Practice I**</t>
  </si>
  <si>
    <t>COME301</t>
  </si>
  <si>
    <t>Database Management Systems*</t>
  </si>
  <si>
    <t>COME305</t>
  </si>
  <si>
    <t>Analysis of Algorithms</t>
  </si>
  <si>
    <t>COME315</t>
  </si>
  <si>
    <t>Computer Architecture</t>
  </si>
  <si>
    <t>Departmental Elective II (Project Based)</t>
  </si>
  <si>
    <t>Field Elective I</t>
  </si>
  <si>
    <t>COME302</t>
  </si>
  <si>
    <t>Operating Systems</t>
  </si>
  <si>
    <t>COME322</t>
  </si>
  <si>
    <t>Microprocessors*</t>
  </si>
  <si>
    <t>Departmental Elective III (Project Based)</t>
  </si>
  <si>
    <t>MATH302</t>
  </si>
  <si>
    <t>Numerical Analysis</t>
  </si>
  <si>
    <t>COME384</t>
  </si>
  <si>
    <t>Summer Practice II**</t>
  </si>
  <si>
    <t>Social Elective I</t>
  </si>
  <si>
    <t>COME413</t>
  </si>
  <si>
    <t>Computer Networks</t>
  </si>
  <si>
    <t>COME491</t>
  </si>
  <si>
    <t>Graduation Project</t>
  </si>
  <si>
    <t>Departmental Elective IV</t>
  </si>
  <si>
    <t>Field Elective II</t>
  </si>
  <si>
    <t>Field Elective III</t>
  </si>
  <si>
    <t>OHS401</t>
  </si>
  <si>
    <t>Occupational Health and Safety I</t>
  </si>
  <si>
    <t>COME492</t>
  </si>
  <si>
    <t>Graduation Thesis*</t>
  </si>
  <si>
    <t>Departmental Elective V</t>
  </si>
  <si>
    <t>Departmental Elective VI</t>
  </si>
  <si>
    <t>Field Elective IV</t>
  </si>
  <si>
    <t>Social Elective II</t>
  </si>
  <si>
    <t>OHS402</t>
  </si>
  <si>
    <t>Occupational Health and Safety II</t>
  </si>
  <si>
    <t>ÜSKÜDAR ÜNİVERSİTESİ
MÜHENDİSLİK VE DOĞA BİLİMLERİ FAKÜLTESİ
BİLGİSAYAR MÜHENDİSLİĞİ / ADLİ BİLİMLER LİSANS ÇİFT ANADAL DERSLERİ</t>
  </si>
  <si>
    <t>Zorunlu</t>
  </si>
  <si>
    <t>Zorunlu Toplam</t>
  </si>
  <si>
    <t>Zorunlu Toplamı:</t>
  </si>
  <si>
    <t>Alan Seçmeli I</t>
  </si>
  <si>
    <t>Mezuniyet İçin Toplam Kredi</t>
  </si>
  <si>
    <t>ÜSKÜDAR ÜNİVERSİTESİ
MÜHENDİSLİK VE DOĞA BİLİMLERİ FAKÜLTESİ
BİLGİSAYAR MÜHENDİSLİĞİ / ADLİ BİLİMLER LİSANS YAN DAL DERSLERİ</t>
  </si>
  <si>
    <t>BİYOMÜHENDİSLİK BÖLÜMÜ ÖĞRENCİLERİNİN ADLİ BİLİMLER BÖLÜMÜ İÇİN ÇİFT ANADAL VE YANDAL DERSLERİ</t>
  </si>
  <si>
    <t>ÜSKÜDAR ÜNİVERSİTESİ
MÜHENDİSLİK VE DOĞA BİLİMLERİ FAKÜLTESİ
BİYOMÜHENDİSLİK BÖLÜMÜ
LİSANS 4 YILLIK DERS PLANI</t>
  </si>
  <si>
    <t>CHEM103</t>
  </si>
  <si>
    <t>Turkish Language-I</t>
  </si>
  <si>
    <t>CHEM104</t>
  </si>
  <si>
    <t>Turkish Language-II</t>
  </si>
  <si>
    <t>BEN102</t>
  </si>
  <si>
    <t>Introduction to Bioengineering</t>
  </si>
  <si>
    <t>MBG154</t>
  </si>
  <si>
    <t>English-II</t>
  </si>
  <si>
    <t>BEN205</t>
  </si>
  <si>
    <t>Stoichiometry</t>
  </si>
  <si>
    <t>CHEM203</t>
  </si>
  <si>
    <t>Physicalchemistry</t>
  </si>
  <si>
    <t>COME211</t>
  </si>
  <si>
    <t>BEN209</t>
  </si>
  <si>
    <t>Differential Equations</t>
  </si>
  <si>
    <t>Social Elective-I</t>
  </si>
  <si>
    <t>Principles of Atatürk and History of Revolutions-I</t>
  </si>
  <si>
    <t>BEN202</t>
  </si>
  <si>
    <t>Biochemistry</t>
  </si>
  <si>
    <t>BEN207</t>
  </si>
  <si>
    <t>Principles of Atatürk and History of Revolutions-II</t>
  </si>
  <si>
    <t>BEN216</t>
  </si>
  <si>
    <t xml:space="preserve">Kinetics and Reactor Design </t>
  </si>
  <si>
    <t>RPRE104</t>
  </si>
  <si>
    <t>BEN284</t>
  </si>
  <si>
    <t>BEN301</t>
  </si>
  <si>
    <t>Heat and Mass Transfer</t>
  </si>
  <si>
    <t>BEN341</t>
  </si>
  <si>
    <t>Human Physiology</t>
  </si>
  <si>
    <t>BEN333</t>
  </si>
  <si>
    <t>BENXXX</t>
  </si>
  <si>
    <t>Departmental Elective-I</t>
  </si>
  <si>
    <t>Field Elective-I</t>
  </si>
  <si>
    <t>BEN304</t>
  </si>
  <si>
    <t>BEN326</t>
  </si>
  <si>
    <t>Bioinformatics-I</t>
  </si>
  <si>
    <t>Departmental Elective-II</t>
  </si>
  <si>
    <t>BEN328</t>
  </si>
  <si>
    <t>BEN384</t>
  </si>
  <si>
    <t>BEN489</t>
  </si>
  <si>
    <t>BEN409</t>
  </si>
  <si>
    <t>Process Dynamics and Control</t>
  </si>
  <si>
    <t>MBG408</t>
  </si>
  <si>
    <t>Bioethics</t>
  </si>
  <si>
    <t>BEN492</t>
  </si>
  <si>
    <t>Departmental Elective-V</t>
  </si>
  <si>
    <t>ÜSKÜDAR ÜNİVERSİTESİ
MÜHENDİSLİK VE DOĞA BİLİMLERİ FAKÜLTESİ
YAZILIM MÜHENDİSLİĞİ BÖLÜMÜ
LİSANS 4 YILLIK DERS PLANI</t>
  </si>
  <si>
    <t>Software Requirements Analysis</t>
  </si>
  <si>
    <t>Software Design and Architecture</t>
  </si>
  <si>
    <t>Field Elective - I</t>
  </si>
  <si>
    <t>Social Elective - I</t>
  </si>
  <si>
    <t>Departmental Elective - IV</t>
  </si>
  <si>
    <t>Graduation Thesis</t>
  </si>
  <si>
    <t>Field Elective - IV</t>
  </si>
  <si>
    <t>Social Elective - II</t>
  </si>
  <si>
    <t>Introduction to Programming for Engineers*</t>
  </si>
  <si>
    <t>CHE206</t>
  </si>
  <si>
    <t>Fluid Mechanics and Applications</t>
  </si>
  <si>
    <t>Physics-I*</t>
  </si>
  <si>
    <t>Calculus-I*</t>
  </si>
  <si>
    <t>Fundamentals of Chemistry*</t>
  </si>
  <si>
    <t>University Culture-I*</t>
  </si>
  <si>
    <t>Physics-II*</t>
  </si>
  <si>
    <t>Calculus-II*</t>
  </si>
  <si>
    <t>Organic Chemistry*</t>
  </si>
  <si>
    <t>General Biology*</t>
  </si>
  <si>
    <t>University Culture-II*</t>
  </si>
  <si>
    <t>Cell Biology*</t>
  </si>
  <si>
    <t>Bioengineering Laboratory-I*</t>
  </si>
  <si>
    <t>Summer Practice-I**</t>
  </si>
  <si>
    <t>General Microbiology*</t>
  </si>
  <si>
    <t>Bioengineering Laboratory-II*</t>
  </si>
  <si>
    <t>Genetic Engineering*</t>
  </si>
  <si>
    <t>Graduation Project*</t>
  </si>
  <si>
    <t>Departmental Elective III</t>
  </si>
  <si>
    <t>Total Credits</t>
  </si>
  <si>
    <t>Positive Psychology and Communication Skills</t>
  </si>
  <si>
    <t>Discrete Mathematics</t>
  </si>
  <si>
    <t>Principles of Atatürk and History of Turkish Revolution I</t>
  </si>
  <si>
    <t>Social Elective III</t>
  </si>
  <si>
    <t>SE101</t>
  </si>
  <si>
    <t>Introduction to Software Engineering*</t>
  </si>
  <si>
    <t>English I</t>
  </si>
  <si>
    <t>SE201</t>
  </si>
  <si>
    <t>COME201</t>
  </si>
  <si>
    <t>Object Oriented Programming I*</t>
  </si>
  <si>
    <t>COME207</t>
  </si>
  <si>
    <t>Principles of Atatürk and History of Turkish Revolution-I</t>
  </si>
  <si>
    <t>SE202</t>
  </si>
  <si>
    <t>SE204</t>
  </si>
  <si>
    <t>Software Construction*</t>
  </si>
  <si>
    <t>COME202</t>
  </si>
  <si>
    <t>Object Oriented Programming II*</t>
  </si>
  <si>
    <t>Principles of Atatürk and History of Turkish Revolution-II</t>
  </si>
  <si>
    <t>SE284</t>
  </si>
  <si>
    <t>SE301</t>
  </si>
  <si>
    <t>Software Validation and Testing*</t>
  </si>
  <si>
    <t>COME307</t>
  </si>
  <si>
    <t>Operating Systems*</t>
  </si>
  <si>
    <t>SEXXX</t>
  </si>
  <si>
    <t>Departmental Elective I  (Project Based)</t>
  </si>
  <si>
    <t>SE302</t>
  </si>
  <si>
    <t>Software Project Management*</t>
  </si>
  <si>
    <t>SE384</t>
  </si>
  <si>
    <t>SE491</t>
  </si>
  <si>
    <t>SE492</t>
  </si>
  <si>
    <t>ENDÜSTRİ MÜHENDİSLİĞİ BÖLÜMÜ ÖĞRENCİLERİNİN ADLİ BİLİMLER BÖLÜMÜ İÇİN ÇİFT ANADAL VE YANDAL DERSLERİ</t>
  </si>
  <si>
    <t>ÜSKÜDAR ÜNİVERSİTESİ
MÜHENDİSLİK VE DOĞA BİLİMLERİ FAKÜLTESİ
ENDÜSTRİ MÜHENDİSLİĞİ BÖLÜMÜ
LİSANS 4 YILLIK DERS PLANI</t>
  </si>
  <si>
    <t>Introduction to Industrial Engineering</t>
  </si>
  <si>
    <t>Manufacturing Systems Analysis</t>
  </si>
  <si>
    <t>Engineering Economics</t>
  </si>
  <si>
    <t>Work Systems Analysis and Design</t>
  </si>
  <si>
    <t>Production and Inventory Systems</t>
  </si>
  <si>
    <t>Ergonomics</t>
  </si>
  <si>
    <t>Facility Planning and Layout Design</t>
  </si>
  <si>
    <t>Management Information Systems</t>
  </si>
  <si>
    <t>Departmental Elective II</t>
  </si>
  <si>
    <t>Statistical Quality Control</t>
  </si>
  <si>
    <t>XXXXX</t>
  </si>
  <si>
    <t>Supply Chain Management</t>
  </si>
  <si>
    <t>IE110</t>
  </si>
  <si>
    <t>Principles of Atatürk and History of Turkish Revolution II</t>
  </si>
  <si>
    <t>MATH207</t>
  </si>
  <si>
    <t>Probability*</t>
  </si>
  <si>
    <t>IE215</t>
  </si>
  <si>
    <t>Operations Research I*</t>
  </si>
  <si>
    <t>IE223</t>
  </si>
  <si>
    <t>Computer Aided Engineering Graphics*</t>
  </si>
  <si>
    <t>IE217</t>
  </si>
  <si>
    <t>IE211</t>
  </si>
  <si>
    <t>IE226</t>
  </si>
  <si>
    <t>Operations Research II*</t>
  </si>
  <si>
    <t>IE250</t>
  </si>
  <si>
    <t>IE284</t>
  </si>
  <si>
    <t>Summer Practice  I**</t>
  </si>
  <si>
    <t>IE305</t>
  </si>
  <si>
    <t>System Simulation*</t>
  </si>
  <si>
    <t>IE325</t>
  </si>
  <si>
    <t>IE351</t>
  </si>
  <si>
    <t>IEXXX</t>
  </si>
  <si>
    <t>IE304</t>
  </si>
  <si>
    <t>IE346</t>
  </si>
  <si>
    <t>IE384</t>
  </si>
  <si>
    <t>IE491</t>
  </si>
  <si>
    <t>IE413</t>
  </si>
  <si>
    <t>IE492</t>
  </si>
  <si>
    <t>IE408</t>
  </si>
  <si>
    <t>ÜSKÜDAR ÜNİVERSİTESİ
MÜHENDİSLİK VE DOĞA BİLİMLERİ FAKÜLTESİ
YAZILIM MÜHENDİSLİĞİ / ADLİ BİLİMLER LİSANS ÇİFT ANADAL DERSLERİ</t>
  </si>
  <si>
    <t>ÜSKÜDAR ÜNİVERSİTESİ
MÜHENDİSLİK VE DOĞA BİLİMLERİ FAKÜLTESİ
YAZILIM MÜHENDİSLİĞİ/ ADLİ BİLİMLER LİSANS YAN DAL DERSLERİ</t>
  </si>
  <si>
    <t>ÜSKÜDAR ÜNİVERSİTESİ
MÜHENDİSLİK VE DOĞA BİLİMLERİ FAKÜLTESİ
ENDÜSTRİ  MÜHENDİSLİĞİ / ADLİ BİLİMLER LİSANS ÇİFT ANADAL DERSLERİ</t>
  </si>
  <si>
    <t>ÜSKÜDAR ÜNİVERSİTESİ
MÜHENDİSLİK VE DOĞA BİLİMLERİ FAKÜLTESİ
ENDÜSTRİ  MÜHENDİSLİĞİ/ ADLİ BİLİMLER LİSANS YAN DAL DERSLERİ</t>
  </si>
  <si>
    <t>KİMYA MÜHENDİSLİĞİ BÖLÜMÜ ÖĞRENCİLERİNİN ADLİ BİLİMLER BÖLÜMÜ İÇİN ÇİFT ANADAL VE YANDAL DERSLERİ</t>
  </si>
  <si>
    <t>ÜSKÜDAR ÜNİVERSİTESİ
MÜHENDİSLİK VE DOĞA BİLİMLERİ FAKÜLTESİ
KİMYA   MÜHENDİSLİĞİ BÖLÜMÜ
LİSANS 4 YILLIK DERS PLANI</t>
  </si>
  <si>
    <t>General Chemistry I *</t>
  </si>
  <si>
    <t>CHE105</t>
  </si>
  <si>
    <t>CHEM102</t>
  </si>
  <si>
    <t>General Chemistry II*</t>
  </si>
  <si>
    <t>CHE102</t>
  </si>
  <si>
    <t>Introduction to Chemical Engineering</t>
  </si>
  <si>
    <t>CHE201</t>
  </si>
  <si>
    <t>Mass and Energy Balances</t>
  </si>
  <si>
    <t>CHE221</t>
  </si>
  <si>
    <t>Introduction to Programming for Chemical Engineering*</t>
  </si>
  <si>
    <t>Physical Chemistry</t>
  </si>
  <si>
    <t>CHE204</t>
  </si>
  <si>
    <t>Chemical Engineering Thermodynamics *</t>
  </si>
  <si>
    <t>CHE292</t>
  </si>
  <si>
    <t>CHE301</t>
  </si>
  <si>
    <t>Heat Transfer</t>
  </si>
  <si>
    <t>CHE307</t>
  </si>
  <si>
    <t>Chemical Reaction Engineering- I*</t>
  </si>
  <si>
    <t>CHEXXX</t>
  </si>
  <si>
    <t>Departmental Elective I (Project Based)</t>
  </si>
  <si>
    <t>CHE310</t>
  </si>
  <si>
    <t>Mass Transfer</t>
  </si>
  <si>
    <t>CHE312</t>
  </si>
  <si>
    <t>Chemical Reaction Engineering- II*</t>
  </si>
  <si>
    <t>Chemical Engineering Laboratory I*</t>
  </si>
  <si>
    <t>CHE392</t>
  </si>
  <si>
    <t>CHE491</t>
  </si>
  <si>
    <t>CHE403</t>
  </si>
  <si>
    <t>Chemical Process Control</t>
  </si>
  <si>
    <t>CHE421</t>
  </si>
  <si>
    <t>Mathematical Modeling for Chemical Engineering</t>
  </si>
  <si>
    <t>CHE431</t>
  </si>
  <si>
    <t>Chemical Engineering Laboratory II*</t>
  </si>
  <si>
    <t>CHE492</t>
  </si>
  <si>
    <t>ÜSKÜDAR ÜNİVERSİTESİ
MÜHENDİSLİK VE DOĞA BİLİMLERİ FAKÜLTESİ
KİMYA MÜHENDİSLİĞİ / ADLİ BİLİMLER LİSANS ÇİFT ANADAL DERSLERİ</t>
  </si>
  <si>
    <t>ÜSKÜDAR ÜNİVERSİTESİ
MÜHENDİSLİK VE DOĞA BİLİMLERİ FAKÜLTESİ
KİMYA  MÜHENDİSLİĞİ/ ADLİ BİLİMLER LİSANS YAN DAL DERSLERİ</t>
  </si>
  <si>
    <t>MOLEKÜLER BİYOLOJİ VE GENETİK BÖLÜMÜ ÖĞRENCİLERİNİN ADLİ BİLİMLER BÖLÜMÜ İÇİN ÇİFT ANADAL VE YANDAL DERSLERİ</t>
  </si>
  <si>
    <t>ÜSKÜDAR ÜNİVERSİTESİ
MÜHENDİSLİK VE DOĞA BİLİMLERİ FAKÜLTESİ
MOLEKÜLER BİYOLOJİ VE GENETİK BÖLÜMÜ
LİSANS 4 YILLIK DERS PLANI</t>
  </si>
  <si>
    <t>MBI101</t>
  </si>
  <si>
    <t>Genel Biyoloji I*</t>
  </si>
  <si>
    <t>MAT101</t>
  </si>
  <si>
    <t>Matematik I*</t>
  </si>
  <si>
    <t>FIZ101</t>
  </si>
  <si>
    <t>Fizik I*</t>
  </si>
  <si>
    <t>KIM101</t>
  </si>
  <si>
    <t>Genel Kimya I*</t>
  </si>
  <si>
    <t>Üniversite Kültürü I*</t>
  </si>
  <si>
    <t>MBI102</t>
  </si>
  <si>
    <t>Genel Biyoloji II*</t>
  </si>
  <si>
    <t>MAT102</t>
  </si>
  <si>
    <t>Matematik II*</t>
  </si>
  <si>
    <t>FIZ102</t>
  </si>
  <si>
    <t>Fizik II*</t>
  </si>
  <si>
    <t>KIM102</t>
  </si>
  <si>
    <t>Genel Kimya II*</t>
  </si>
  <si>
    <t>MBI108</t>
  </si>
  <si>
    <t>Programlamaya Giriş*</t>
  </si>
  <si>
    <t>Üniversite Kültürü II*</t>
  </si>
  <si>
    <t>MBI211</t>
  </si>
  <si>
    <t>Genetik*</t>
  </si>
  <si>
    <t>MBI209</t>
  </si>
  <si>
    <t>Mikrobiyoloji*</t>
  </si>
  <si>
    <t>MBIXXX</t>
  </si>
  <si>
    <t>Bölüm Seçmeli I</t>
  </si>
  <si>
    <t>Türk Dili I</t>
  </si>
  <si>
    <t>MBI212</t>
  </si>
  <si>
    <t>Moleküler Genetik</t>
  </si>
  <si>
    <t>MBI204</t>
  </si>
  <si>
    <t>Biyoinformatiğe Giriş*</t>
  </si>
  <si>
    <t>KIM104</t>
  </si>
  <si>
    <t>Organik Kimya*</t>
  </si>
  <si>
    <t>MBI210</t>
  </si>
  <si>
    <t>Fizyoloji*</t>
  </si>
  <si>
    <t>Atatürk İlkeleri ve İnkılap Tarihi II</t>
  </si>
  <si>
    <t>MBI309</t>
  </si>
  <si>
    <t>Biyokimya I*</t>
  </si>
  <si>
    <t>MBI325</t>
  </si>
  <si>
    <t>Biyoteknoloji</t>
  </si>
  <si>
    <t>MBI331</t>
  </si>
  <si>
    <t>Moleküler Biyolojide Güncel Gelişmeler*</t>
  </si>
  <si>
    <t>Bölüm Seçmeli II</t>
  </si>
  <si>
    <t>Sosyal Seçmeli I (SOS251-İnsan Hakları ve Eşitlik)</t>
  </si>
  <si>
    <t>Biyokimya II*</t>
  </si>
  <si>
    <t>Rekombinant DNA Teknolojisi*</t>
  </si>
  <si>
    <t>Moleküler Hücre Biyolojisi*</t>
  </si>
  <si>
    <t>Bölüm Seçmeli III</t>
  </si>
  <si>
    <t>Yaz Stajı**</t>
  </si>
  <si>
    <t>MBI310</t>
  </si>
  <si>
    <t>MBI304</t>
  </si>
  <si>
    <t>MBI314</t>
  </si>
  <si>
    <t>MBI384</t>
  </si>
  <si>
    <t>MBI493</t>
  </si>
  <si>
    <t>Proje*</t>
  </si>
  <si>
    <t>MBI405</t>
  </si>
  <si>
    <t>İmmunoloji</t>
  </si>
  <si>
    <t>Bölüm Seçmeli IV</t>
  </si>
  <si>
    <t>Alan Seçmeli II</t>
  </si>
  <si>
    <t>Sosyal Seçmeli III</t>
  </si>
  <si>
    <t>MBI494</t>
  </si>
  <si>
    <t>Mezuniyet Tezi*</t>
  </si>
  <si>
    <t>Bölüm Seçmeli V</t>
  </si>
  <si>
    <t>Bölüm Seçmeli VI</t>
  </si>
  <si>
    <t>MBI408</t>
  </si>
  <si>
    <t>Biyoetik</t>
  </si>
  <si>
    <t>MOLEKÜLER BİYOLOJİ VE GENETİK (İNGİLİZCE) BÖLÜMÜ ÖĞRENCİLERİNİN ADLİ BİLİMLER BÖLÜMÜ İÇİN ÇİFT ANADAL VE YANDAL DERSLERİ</t>
  </si>
  <si>
    <t>ÜSKÜDAR ÜNİVERSİTESİ
MÜHENDİSLİK VE DOĞA BİLİMLERİ FAKÜLTESİ
MOLEKÜLER BİYOLOJİ VE GENETİK (İNGİLİZCE) BÖLÜMÜ
LİSANS 4 YILLIK DERS PLANI</t>
  </si>
  <si>
    <t>Positive Psychology and Communcation Skills</t>
  </si>
  <si>
    <t>Turkish Language - I</t>
  </si>
  <si>
    <t>Principles of Atatürk and History of Revolutions - I</t>
  </si>
  <si>
    <t>Molecular Genetics</t>
  </si>
  <si>
    <t>Turkish Language - II</t>
  </si>
  <si>
    <t>Principles of Atatürk and History of Revolutions - II</t>
  </si>
  <si>
    <t>Biotechnology</t>
  </si>
  <si>
    <t>Immunology</t>
  </si>
  <si>
    <t>Departmental Elective -VI</t>
  </si>
  <si>
    <t>Occupational Health and Safety</t>
  </si>
  <si>
    <t>ÜSKÜDAR ÜNİVERSİTESİ
MÜHENDİSLİK VE DOĞA BİLİMLERİ FAKÜLTESİ
MOLEKÜLER BİYOLOJİ VE GENETİK (İNGİLİZCE) / ADLİ BİLİMLER LİSANS ÇİFT ANADAL DERSLERİ</t>
  </si>
  <si>
    <t>ÜSKÜDAR ÜNİVERSİTESİ
MÜHENDİSLİK VE DOĞA BİLİMLERİ FAKÜLTESİ
MOLEKÜLER BİYOLOJİ VE GENETİK (İNGİLİZCE)/ ADLİ BİLİMLER LİSANS YAN DAL DERSLERİ</t>
  </si>
  <si>
    <t>ÜSKÜDAR ÜNİVERSİTESİ
MÜHENDİSLİK VE DOĞA BİLİMLERİ FAKÜLTESİ
ELEKTRİK - ELEKTRONİK MÜHENDİSLİĞİ BÖLÜMÜ
LİSANS 4 YILLIK DERS PLANI</t>
  </si>
  <si>
    <t>EEE101</t>
  </si>
  <si>
    <t>Orientation to Electrical Engineering</t>
  </si>
  <si>
    <t>EEE102</t>
  </si>
  <si>
    <t>Introduction to Digital Systems</t>
  </si>
  <si>
    <t>EEE201</t>
  </si>
  <si>
    <t>Circuit Theory I*</t>
  </si>
  <si>
    <t>EEE203</t>
  </si>
  <si>
    <t>Computer Tools for Electrical Engineering</t>
  </si>
  <si>
    <t>EEE205</t>
  </si>
  <si>
    <t>Digital Systems Design*</t>
  </si>
  <si>
    <t>EEE207</t>
  </si>
  <si>
    <t>Probability and Random Variables</t>
  </si>
  <si>
    <t>EEE202</t>
  </si>
  <si>
    <t>Circuit Theory II*</t>
  </si>
  <si>
    <t>EEE204</t>
  </si>
  <si>
    <t>Electromagnetic Field Theory</t>
  </si>
  <si>
    <t>EEE206</t>
  </si>
  <si>
    <t>Numerical Methods for Electrical Engineering</t>
  </si>
  <si>
    <t>EEE208</t>
  </si>
  <si>
    <t>Signals and Systems*</t>
  </si>
  <si>
    <t>EEE284</t>
  </si>
  <si>
    <t>EEE301</t>
  </si>
  <si>
    <t>Electronics I*</t>
  </si>
  <si>
    <t>EEE303</t>
  </si>
  <si>
    <t>Communication Engineering*</t>
  </si>
  <si>
    <t>EEE307</t>
  </si>
  <si>
    <t>Introduction to Microprocessors*</t>
  </si>
  <si>
    <t>EEE305</t>
  </si>
  <si>
    <t>Electromagnetic Waves</t>
  </si>
  <si>
    <t>EEE302</t>
  </si>
  <si>
    <t>Electronics II*</t>
  </si>
  <si>
    <t>EEE304</t>
  </si>
  <si>
    <t>Control Systems</t>
  </si>
  <si>
    <t>EEE3XX</t>
  </si>
  <si>
    <t>EEE384</t>
  </si>
  <si>
    <t>EEE491</t>
  </si>
  <si>
    <t>EEE4XX</t>
  </si>
  <si>
    <t>EEE492</t>
  </si>
  <si>
    <t>ÜSKÜDAR ÜNİVERSİTESİ
MÜHENDİSLİK VE DOĞA BİLİMLERİ FAKÜLTESİ
ELEKTRİK - ELEKTRONİK MÜHENDİSLİĞİ / ADLİ BİLİMLER LİSANS ÇİFT ANADAL DERSLERİ</t>
  </si>
  <si>
    <t>ÜSKÜDAR ÜNİVERSİTESİ
MÜHENDİSLİK VE DOĞA BİLİMLERİ FAKÜLTESİ
ELEKTRİK - ELEKTRONİK MÜHENDİSLİĞİ/ ADLİ BİLİMLER LİSANS YAN DAL DERSLERİ</t>
  </si>
  <si>
    <r>
      <t xml:space="preserve">*  </t>
    </r>
    <r>
      <rPr>
        <i/>
        <sz val="12"/>
        <color rgb="FF000000"/>
        <rFont val="Calibri"/>
        <family val="2"/>
        <charset val="162"/>
        <scheme val="minor"/>
      </rPr>
      <t>Uygulamalı ders</t>
    </r>
  </si>
  <si>
    <r>
      <t>**</t>
    </r>
    <r>
      <rPr>
        <i/>
        <sz val="12"/>
        <color rgb="FF000000"/>
        <rFont val="Calibri"/>
        <family val="2"/>
        <charset val="162"/>
        <scheme val="minor"/>
      </rPr>
      <t> Staj dersi kapsamında</t>
    </r>
  </si>
  <si>
    <t>ÜSKÜDAR ÜNİVERSİTESİ
MÜHENDİSLİK VE DOĞA BİLİMLERİ FAKÜLTESİ
MOLEKÜLER BİYOLOJİ VE GENETİK/ ADLİ BİLİMLER LİSANS ÇİFT ANADAL DERSLERİ</t>
  </si>
  <si>
    <t>ÜSKÜDAR ÜNİVERSİTESİ
MÜHENDİSLİK VE DOĞA BİLİMLERİ FAKÜLTESİ
MOLEKÜLER BİYOLOJİ VE GENETİK/ ADLİ BİLİMLER LİSANS YAN DAL DERSLERİ</t>
  </si>
  <si>
    <t>ENG103</t>
  </si>
  <si>
    <t>RCUL103</t>
  </si>
  <si>
    <t>ENG104</t>
  </si>
  <si>
    <t>RCUL104</t>
  </si>
  <si>
    <t>TURK103</t>
  </si>
  <si>
    <t>ATA103</t>
  </si>
  <si>
    <t>TURK104</t>
  </si>
  <si>
    <t>ATA104</t>
  </si>
  <si>
    <t>Elective (2nd Foreign Language)</t>
  </si>
  <si>
    <t>OHS404</t>
  </si>
  <si>
    <t>BEN419</t>
  </si>
  <si>
    <t>Bioethics for Engineering</t>
  </si>
  <si>
    <t xml:space="preserve">Occupational Health and Safety </t>
  </si>
  <si>
    <t>CHE332</t>
  </si>
  <si>
    <t>MBG101</t>
  </si>
  <si>
    <t>MBG102</t>
  </si>
  <si>
    <t>MBG108</t>
  </si>
  <si>
    <t>MBG209</t>
  </si>
  <si>
    <t>MBG211</t>
  </si>
  <si>
    <t>MBGXXX</t>
  </si>
  <si>
    <t>MBG204</t>
  </si>
  <si>
    <t>MBG210</t>
  </si>
  <si>
    <t>MBG212</t>
  </si>
  <si>
    <t>Departmental Elective-III</t>
  </si>
  <si>
    <t>MBG309</t>
  </si>
  <si>
    <t>MBG325</t>
  </si>
  <si>
    <t>MBG331</t>
  </si>
  <si>
    <r>
      <t>MBG</t>
    </r>
    <r>
      <rPr>
        <sz val="10"/>
        <rFont val="Calibri"/>
        <family val="2"/>
        <charset val="162"/>
      </rPr>
      <t>XXX</t>
    </r>
  </si>
  <si>
    <t>MBG304</t>
  </si>
  <si>
    <t>MBG310</t>
  </si>
  <si>
    <t>MBG314</t>
  </si>
  <si>
    <t>MBG384</t>
  </si>
  <si>
    <t>Summer Practice**</t>
  </si>
  <si>
    <t>Departmental Elective - V</t>
  </si>
  <si>
    <t>Departmental Elective - VI</t>
  </si>
  <si>
    <t>Social Elective - III</t>
  </si>
  <si>
    <t>MBG405</t>
  </si>
  <si>
    <r>
      <t>MBG</t>
    </r>
    <r>
      <rPr>
        <sz val="10"/>
        <rFont val="Calibri"/>
        <family val="2"/>
        <charset val="162"/>
      </rPr>
      <t>493</t>
    </r>
  </si>
  <si>
    <t>MBG496</t>
  </si>
  <si>
    <t>General Biology-I *</t>
  </si>
  <si>
    <t>Calculus-I *</t>
  </si>
  <si>
    <t>Physics-I *</t>
  </si>
  <si>
    <t>General Chemistry-I *</t>
  </si>
  <si>
    <t>General Biology-II *</t>
  </si>
  <si>
    <t>Introduction to Programming*</t>
  </si>
  <si>
    <t>Calculus-II *</t>
  </si>
  <si>
    <t>Physics-II *</t>
  </si>
  <si>
    <t>General Chemistry-II *</t>
  </si>
  <si>
    <t>Microbiology*</t>
  </si>
  <si>
    <t>Genetics*</t>
  </si>
  <si>
    <t>Introduction to Bioinformatics*</t>
  </si>
  <si>
    <t>Physiology*</t>
  </si>
  <si>
    <t>Biochemistry-I*</t>
  </si>
  <si>
    <t>Current Developments in Molecular Biology*</t>
  </si>
  <si>
    <t>Recombinant DNA Technology**</t>
  </si>
  <si>
    <t>Biochemistry-II*</t>
  </si>
  <si>
    <t>Molecular Cell Biology *</t>
  </si>
  <si>
    <t>RKUL103</t>
  </si>
  <si>
    <t>RKUL104</t>
  </si>
  <si>
    <t>ING103</t>
  </si>
  <si>
    <t>ING104</t>
  </si>
  <si>
    <t>ISG404</t>
  </si>
  <si>
    <t xml:space="preserve">İş Sağlığı ve Güvenliği </t>
  </si>
  <si>
    <t>Bölüm Seçmeli VII</t>
  </si>
  <si>
    <t>ABL128</t>
  </si>
  <si>
    <t>Adli Bilimlerde Programlamaya Giriş ve Yapay Zeka Uygulamaları</t>
  </si>
  <si>
    <t>ABL339</t>
  </si>
  <si>
    <t>Adli Bilimlerde Etik</t>
  </si>
  <si>
    <t>Bitirme Projesi II*</t>
  </si>
  <si>
    <t>Klinik Çalışma ve Kurgusal Duruşma</t>
  </si>
  <si>
    <t>ABL416</t>
  </si>
  <si>
    <t>Bölüm Seçmeli X</t>
  </si>
  <si>
    <t>2024-2025</t>
  </si>
  <si>
    <t>ÜSKÜDAR ÜNİVERSİTESİ
MÜHENDİSLİK VE DOĞA BİLİMLERİ FAKÜLTESİ
BİYOMÜHENDİSLİK / ADLİ BİLİMLER LİSANS ÇİFT ANADAL DERSLERİ</t>
  </si>
  <si>
    <t>IE406</t>
  </si>
  <si>
    <t>Engineering Project Management</t>
  </si>
  <si>
    <t>YAZILIM MÜHENDİSLİĞİ BÖLÜMÜ ÖĞRENCİLERİNİN ADLİ BİLİMLER BÖLÜMÜ İÇİN ÇİFT ANADAL VE YANDAL DERSLERİ</t>
  </si>
  <si>
    <t>Ön Koşul</t>
  </si>
  <si>
    <t>ING103, ING104</t>
  </si>
  <si>
    <t>ABL119, ABL122, ABL223</t>
  </si>
  <si>
    <t>ABL123, ABL124, ABL128</t>
  </si>
  <si>
    <t>ABL331, ABL334, ABL335</t>
  </si>
  <si>
    <t>ABL331, ABL335</t>
  </si>
  <si>
    <t>ABL415</t>
  </si>
  <si>
    <t>ABL417</t>
  </si>
  <si>
    <t>ELEKTRİK-ELEKTRONİK MÜHENDİSLİĞİ BÖLÜMÜ ÖĞRENCİLERİNİN ADLİ BİLİMLER BÖLÜMÜ İÇİN ÇİFT ANADAL VE YANDAL DERSLERİ</t>
  </si>
  <si>
    <t>ÜSKÜDAR ÜNİVERSİTESİ
MÜHENDİSLİK VE DOĞA BİLİMLERİ FAKÜLTESİ
BİYOMÜHENDİSLİK / ADLİ BİLİMLER LİSANS YAN DAL DERSLERİ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</si>
</sst>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Arial"/>
      <family val="2"/>
      <charset val="162"/>
    </font>
    <font>
      <b/>
      <sz val="18"/>
      <color rgb="FF000000"/>
      <name val="Calibri"/>
      <family val="2"/>
      <scheme val="minor"/>
    </font>
    <font>
      <b/>
      <sz val="10"/>
      <color rgb="FF000000"/>
      <name val="Calibri"/>
      <family val="2"/>
    </font>
    <font>
      <b/>
      <sz val="10"/>
      <name val="Calibri"/>
      <family val="2"/>
      <charset val="162"/>
      <scheme val="minor"/>
    </font>
    <font>
      <sz val="10"/>
      <name val="Arial Tur"/>
      <family val="2"/>
      <charset val="162"/>
    </font>
    <font>
      <sz val="10"/>
      <name val="Arial"/>
      <family val="2"/>
      <charset val="162"/>
    </font>
    <font>
      <sz val="10"/>
      <name val="Calibri"/>
      <family val="2"/>
      <charset val="162"/>
      <scheme val="minor"/>
    </font>
    <font>
      <b/>
      <sz val="10"/>
      <color rgb="FF000000"/>
      <name val="Calibri"/>
      <family val="2"/>
      <charset val="162"/>
    </font>
    <font>
      <sz val="10"/>
      <name val="Calibri"/>
      <family val="2"/>
      <charset val="162"/>
    </font>
    <font>
      <b/>
      <sz val="10"/>
      <name val="Calibri"/>
      <family val="2"/>
      <charset val="162"/>
    </font>
    <font>
      <sz val="10"/>
      <color theme="1"/>
      <name val="Calibri"/>
      <family val="2"/>
      <charset val="162"/>
    </font>
    <font>
      <sz val="11"/>
      <color rgb="FF000000"/>
      <name val="Calibri"/>
      <family val="2"/>
      <charset val="162"/>
    </font>
    <font>
      <sz val="10"/>
      <color rgb="FF000000"/>
      <name val="Calibri"/>
      <family val="2"/>
      <charset val="162"/>
    </font>
    <font>
      <b/>
      <sz val="14"/>
      <name val="Calibri"/>
      <family val="2"/>
      <scheme val="minor"/>
    </font>
    <font>
      <b/>
      <sz val="11"/>
      <name val="Calibri"/>
      <family val="2"/>
      <charset val="16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2"/>
      <name val="Calibri"/>
      <family val="2"/>
      <scheme val="minor"/>
    </font>
    <font>
      <sz val="10"/>
      <color theme="1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  <font>
      <sz val="10"/>
      <name val="Calibri"/>
      <family val="2"/>
      <scheme val="minor"/>
    </font>
    <font>
      <sz val="10"/>
      <color rgb="FF000000"/>
      <name val="Times New Roman"/>
      <charset val="204"/>
    </font>
    <font>
      <i/>
      <sz val="11"/>
      <name val="Calibri"/>
      <family val="2"/>
      <charset val="162"/>
      <scheme val="minor"/>
    </font>
    <font>
      <i/>
      <vertAlign val="superscript"/>
      <sz val="12"/>
      <color rgb="FF000000"/>
      <name val="Calibri"/>
      <family val="2"/>
      <charset val="162"/>
      <scheme val="minor"/>
    </font>
    <font>
      <i/>
      <sz val="12"/>
      <color rgb="FF000000"/>
      <name val="Calibri"/>
      <family val="2"/>
      <charset val="162"/>
      <scheme val="minor"/>
    </font>
    <font>
      <b/>
      <sz val="12"/>
      <name val="Calibri"/>
      <family val="2"/>
      <charset val="16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C0C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31"/>
      </patternFill>
    </fill>
    <fill>
      <patternFill patternType="solid">
        <fgColor theme="2"/>
        <bgColor indexed="64"/>
      </patternFill>
    </fill>
  </fills>
  <borders count="1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18" fillId="0" borderId="0"/>
    <xf numFmtId="0" fontId="1" fillId="0" borderId="0"/>
    <xf numFmtId="0" fontId="23" fillId="0" borderId="0"/>
    <xf numFmtId="0" fontId="7" fillId="0" borderId="0"/>
    <xf numFmtId="0" fontId="7" fillId="0" borderId="0"/>
  </cellStyleXfs>
  <cellXfs count="594">
    <xf numFmtId="0" fontId="0" fillId="0" borderId="0" xfId="0"/>
    <xf numFmtId="0" fontId="5" fillId="2" borderId="7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1" applyFont="1" applyFill="1" applyBorder="1" applyAlignment="1">
      <alignment horizontal="center" vertical="center"/>
    </xf>
    <xf numFmtId="0" fontId="8" fillId="3" borderId="10" xfId="2" applyFont="1" applyFill="1" applyBorder="1" applyAlignment="1">
      <alignment horizontal="left" vertical="center" wrapText="1"/>
    </xf>
    <xf numFmtId="0" fontId="8" fillId="0" borderId="11" xfId="2" applyFont="1" applyBorder="1" applyAlignment="1">
      <alignment horizontal="left" vertical="center" wrapText="1"/>
    </xf>
    <xf numFmtId="0" fontId="8" fillId="3" borderId="11" xfId="2" applyFont="1" applyFill="1" applyBorder="1" applyAlignment="1">
      <alignment horizontal="center" vertical="center" wrapText="1"/>
    </xf>
    <xf numFmtId="0" fontId="8" fillId="3" borderId="12" xfId="2" applyFont="1" applyFill="1" applyBorder="1" applyAlignment="1">
      <alignment horizontal="center" vertical="center" wrapText="1"/>
    </xf>
    <xf numFmtId="0" fontId="8" fillId="0" borderId="10" xfId="2" applyFont="1" applyBorder="1" applyAlignment="1">
      <alignment horizontal="left" vertical="center" wrapText="1"/>
    </xf>
    <xf numFmtId="0" fontId="8" fillId="0" borderId="10" xfId="0" applyFont="1" applyBorder="1" applyAlignment="1">
      <alignment horizontal="justify" vertical="center" wrapText="1"/>
    </xf>
    <xf numFmtId="0" fontId="8" fillId="0" borderId="11" xfId="0" applyFont="1" applyBorder="1" applyAlignment="1">
      <alignment horizontal="justify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justify" vertical="center" wrapText="1"/>
    </xf>
    <xf numFmtId="0" fontId="10" fillId="0" borderId="11" xfId="0" applyFont="1" applyBorder="1" applyAlignment="1">
      <alignment horizontal="justify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8" fillId="0" borderId="10" xfId="3" applyFont="1" applyBorder="1" applyAlignment="1">
      <alignment horizontal="left" vertical="center" wrapText="1"/>
    </xf>
    <xf numFmtId="0" fontId="9" fillId="4" borderId="19" xfId="0" applyFont="1" applyFill="1" applyBorder="1" applyAlignment="1">
      <alignment vertical="center" wrapText="1"/>
    </xf>
    <xf numFmtId="0" fontId="9" fillId="4" borderId="20" xfId="0" applyFont="1" applyFill="1" applyBorder="1" applyAlignment="1">
      <alignment vertical="center" wrapText="1"/>
    </xf>
    <xf numFmtId="0" fontId="9" fillId="4" borderId="20" xfId="0" applyFont="1" applyFill="1" applyBorder="1" applyAlignment="1">
      <alignment horizontal="center" vertical="center" wrapText="1"/>
    </xf>
    <xf numFmtId="0" fontId="9" fillId="4" borderId="21" xfId="0" applyFont="1" applyFill="1" applyBorder="1" applyAlignment="1">
      <alignment horizontal="center" vertical="center"/>
    </xf>
    <xf numFmtId="0" fontId="12" fillId="0" borderId="12" xfId="0" applyFont="1" applyBorder="1" applyAlignment="1">
      <alignment horizontal="center" vertical="center" wrapText="1"/>
    </xf>
    <xf numFmtId="0" fontId="9" fillId="4" borderId="26" xfId="0" applyFont="1" applyFill="1" applyBorder="1" applyAlignment="1">
      <alignment vertical="center" wrapText="1"/>
    </xf>
    <xf numFmtId="0" fontId="9" fillId="4" borderId="27" xfId="0" applyFont="1" applyFill="1" applyBorder="1" applyAlignment="1">
      <alignment vertical="center" wrapText="1"/>
    </xf>
    <xf numFmtId="0" fontId="9" fillId="4" borderId="27" xfId="0" applyFont="1" applyFill="1" applyBorder="1" applyAlignment="1">
      <alignment horizontal="center" vertical="center" wrapText="1"/>
    </xf>
    <xf numFmtId="0" fontId="9" fillId="4" borderId="28" xfId="0" applyFont="1" applyFill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9" fillId="0" borderId="4" xfId="0" applyFont="1" applyBorder="1" applyAlignment="1">
      <alignment horizontal="left" vertical="center" wrapText="1"/>
    </xf>
    <xf numFmtId="0" fontId="9" fillId="0" borderId="32" xfId="0" applyFont="1" applyBorder="1" applyAlignment="1">
      <alignment horizontal="left" vertical="center" wrapText="1"/>
    </xf>
    <xf numFmtId="0" fontId="14" fillId="0" borderId="17" xfId="0" applyFont="1" applyBorder="1"/>
    <xf numFmtId="0" fontId="16" fillId="0" borderId="35" xfId="2" applyFont="1" applyBorder="1" applyAlignment="1">
      <alignment horizontal="right" vertical="center"/>
    </xf>
    <xf numFmtId="0" fontId="16" fillId="0" borderId="11" xfId="2" applyFont="1" applyBorder="1" applyAlignment="1">
      <alignment horizontal="right" vertical="center"/>
    </xf>
    <xf numFmtId="0" fontId="16" fillId="0" borderId="11" xfId="5" applyFont="1" applyBorder="1" applyAlignment="1">
      <alignment horizontal="right" vertical="center"/>
    </xf>
    <xf numFmtId="0" fontId="16" fillId="0" borderId="39" xfId="5" applyFont="1" applyBorder="1" applyAlignment="1">
      <alignment horizontal="right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8" fillId="0" borderId="30" xfId="0" applyFont="1" applyBorder="1" applyAlignment="1">
      <alignment horizontal="justify" vertical="center" wrapText="1"/>
    </xf>
    <xf numFmtId="0" fontId="8" fillId="0" borderId="30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justify" vertical="center" wrapText="1"/>
    </xf>
    <xf numFmtId="0" fontId="10" fillId="0" borderId="30" xfId="0" applyFont="1" applyBorder="1" applyAlignment="1">
      <alignment horizontal="justify" vertical="center" wrapText="1"/>
    </xf>
    <xf numFmtId="0" fontId="10" fillId="0" borderId="30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5" fillId="2" borderId="40" xfId="0" applyFont="1" applyFill="1" applyBorder="1" applyAlignment="1">
      <alignment vertical="center" wrapText="1"/>
    </xf>
    <xf numFmtId="0" fontId="5" fillId="2" borderId="35" xfId="0" applyFont="1" applyFill="1" applyBorder="1" applyAlignment="1">
      <alignment vertical="center" wrapText="1"/>
    </xf>
    <xf numFmtId="0" fontId="5" fillId="2" borderId="35" xfId="0" applyFont="1" applyFill="1" applyBorder="1" applyAlignment="1">
      <alignment horizontal="center" vertical="center" wrapText="1"/>
    </xf>
    <xf numFmtId="0" fontId="5" fillId="2" borderId="36" xfId="1" applyFont="1" applyFill="1" applyBorder="1" applyAlignment="1">
      <alignment horizontal="center" vertical="center"/>
    </xf>
    <xf numFmtId="0" fontId="8" fillId="0" borderId="29" xfId="0" applyFont="1" applyBorder="1" applyAlignment="1">
      <alignment horizontal="justify" vertical="center" wrapText="1"/>
    </xf>
    <xf numFmtId="0" fontId="8" fillId="0" borderId="31" xfId="0" applyFont="1" applyBorder="1" applyAlignment="1">
      <alignment horizontal="center" vertical="center" wrapText="1"/>
    </xf>
    <xf numFmtId="0" fontId="0" fillId="0" borderId="16" xfId="0" applyBorder="1"/>
    <xf numFmtId="0" fontId="0" fillId="0" borderId="17" xfId="0" applyBorder="1"/>
    <xf numFmtId="0" fontId="10" fillId="0" borderId="12" xfId="0" applyFont="1" applyBorder="1" applyAlignment="1">
      <alignment horizontal="center" vertical="center"/>
    </xf>
    <xf numFmtId="0" fontId="0" fillId="0" borderId="18" xfId="0" applyBorder="1"/>
    <xf numFmtId="0" fontId="0" fillId="0" borderId="49" xfId="0" applyBorder="1"/>
    <xf numFmtId="0" fontId="0" fillId="0" borderId="50" xfId="0" applyBorder="1"/>
    <xf numFmtId="0" fontId="8" fillId="0" borderId="10" xfId="4" applyFont="1" applyBorder="1" applyAlignment="1">
      <alignment horizontal="left" vertical="center" wrapText="1"/>
    </xf>
    <xf numFmtId="0" fontId="10" fillId="0" borderId="11" xfId="4" applyFont="1" applyBorder="1" applyAlignment="1">
      <alignment horizontal="justify" vertical="center" wrapText="1"/>
    </xf>
    <xf numFmtId="0" fontId="8" fillId="0" borderId="11" xfId="4" applyFont="1" applyBorder="1" applyAlignment="1">
      <alignment horizontal="center" vertical="center" wrapText="1"/>
    </xf>
    <xf numFmtId="0" fontId="8" fillId="0" borderId="12" xfId="5" applyFont="1" applyBorder="1" applyAlignment="1">
      <alignment horizontal="center" vertical="center" wrapText="1"/>
    </xf>
    <xf numFmtId="0" fontId="8" fillId="0" borderId="11" xfId="4" applyFont="1" applyBorder="1" applyAlignment="1">
      <alignment horizontal="left" vertical="center" wrapText="1"/>
    </xf>
    <xf numFmtId="0" fontId="8" fillId="0" borderId="10" xfId="4" applyFont="1" applyBorder="1" applyAlignment="1">
      <alignment vertical="center" wrapText="1"/>
    </xf>
    <xf numFmtId="0" fontId="8" fillId="0" borderId="11" xfId="4" applyFont="1" applyBorder="1" applyAlignment="1">
      <alignment vertical="center" wrapText="1"/>
    </xf>
    <xf numFmtId="0" fontId="8" fillId="0" borderId="12" xfId="4" applyFont="1" applyBorder="1" applyAlignment="1">
      <alignment horizontal="center" vertical="center" wrapText="1"/>
    </xf>
    <xf numFmtId="0" fontId="8" fillId="0" borderId="29" xfId="4" applyFont="1" applyBorder="1" applyAlignment="1">
      <alignment horizontal="left" vertical="center" wrapText="1"/>
    </xf>
    <xf numFmtId="0" fontId="10" fillId="0" borderId="30" xfId="4" applyFont="1" applyBorder="1" applyAlignment="1">
      <alignment horizontal="justify" vertical="center" wrapText="1"/>
    </xf>
    <xf numFmtId="0" fontId="8" fillId="0" borderId="30" xfId="4" applyFont="1" applyBorder="1" applyAlignment="1">
      <alignment horizontal="center" vertical="center" wrapText="1"/>
    </xf>
    <xf numFmtId="0" fontId="8" fillId="0" borderId="31" xfId="5" applyFont="1" applyBorder="1" applyAlignment="1">
      <alignment horizontal="center" vertical="center" wrapText="1"/>
    </xf>
    <xf numFmtId="0" fontId="5" fillId="0" borderId="14" xfId="4" applyFont="1" applyBorder="1" applyAlignment="1">
      <alignment horizontal="center" vertical="center" wrapText="1"/>
    </xf>
    <xf numFmtId="0" fontId="5" fillId="0" borderId="15" xfId="4" applyFont="1" applyBorder="1" applyAlignment="1">
      <alignment horizontal="center" vertical="center" wrapText="1"/>
    </xf>
    <xf numFmtId="0" fontId="9" fillId="4" borderId="54" xfId="0" applyFont="1" applyFill="1" applyBorder="1" applyAlignment="1">
      <alignment vertical="center" wrapText="1"/>
    </xf>
    <xf numFmtId="0" fontId="9" fillId="4" borderId="22" xfId="0" applyFont="1" applyFill="1" applyBorder="1" applyAlignment="1">
      <alignment vertical="center" wrapText="1"/>
    </xf>
    <xf numFmtId="0" fontId="9" fillId="4" borderId="22" xfId="0" applyFont="1" applyFill="1" applyBorder="1" applyAlignment="1">
      <alignment horizontal="center" vertical="center" wrapText="1"/>
    </xf>
    <xf numFmtId="0" fontId="9" fillId="4" borderId="23" xfId="0" applyFont="1" applyFill="1" applyBorder="1" applyAlignment="1">
      <alignment horizontal="center" vertical="center"/>
    </xf>
    <xf numFmtId="0" fontId="5" fillId="0" borderId="8" xfId="4" applyFont="1" applyBorder="1" applyAlignment="1">
      <alignment horizontal="center" vertical="center" wrapText="1"/>
    </xf>
    <xf numFmtId="0" fontId="5" fillId="0" borderId="9" xfId="4" applyFont="1" applyBorder="1" applyAlignment="1">
      <alignment horizontal="center" vertical="center" wrapText="1"/>
    </xf>
    <xf numFmtId="0" fontId="8" fillId="0" borderId="0" xfId="4" applyFont="1" applyAlignment="1">
      <alignment vertical="center" wrapText="1"/>
    </xf>
    <xf numFmtId="0" fontId="8" fillId="0" borderId="55" xfId="5" applyFont="1" applyBorder="1" applyAlignment="1">
      <alignment horizontal="center" vertical="center" wrapText="1"/>
    </xf>
    <xf numFmtId="0" fontId="8" fillId="3" borderId="10" xfId="4" applyFont="1" applyFill="1" applyBorder="1" applyAlignment="1">
      <alignment vertical="center"/>
    </xf>
    <xf numFmtId="0" fontId="8" fillId="3" borderId="11" xfId="4" applyFont="1" applyFill="1" applyBorder="1" applyAlignment="1">
      <alignment horizontal="left" vertical="center" wrapText="1"/>
    </xf>
    <xf numFmtId="0" fontId="8" fillId="3" borderId="11" xfId="4" applyFont="1" applyFill="1" applyBorder="1" applyAlignment="1">
      <alignment horizontal="center" vertical="center"/>
    </xf>
    <xf numFmtId="0" fontId="8" fillId="3" borderId="12" xfId="4" applyFont="1" applyFill="1" applyBorder="1" applyAlignment="1">
      <alignment horizontal="center" vertical="center" wrapText="1"/>
    </xf>
    <xf numFmtId="0" fontId="5" fillId="0" borderId="11" xfId="4" applyFont="1" applyBorder="1" applyAlignment="1">
      <alignment horizontal="center" vertical="center" wrapText="1"/>
    </xf>
    <xf numFmtId="0" fontId="5" fillId="0" borderId="12" xfId="4" applyFont="1" applyBorder="1" applyAlignment="1">
      <alignment horizontal="center" vertical="center" wrapText="1"/>
    </xf>
    <xf numFmtId="0" fontId="8" fillId="3" borderId="10" xfId="4" applyFont="1" applyFill="1" applyBorder="1" applyAlignment="1">
      <alignment vertical="center" wrapText="1"/>
    </xf>
    <xf numFmtId="0" fontId="8" fillId="3" borderId="7" xfId="4" applyFont="1" applyFill="1" applyBorder="1" applyAlignment="1">
      <alignment horizontal="left" vertical="center" wrapText="1"/>
    </xf>
    <xf numFmtId="0" fontId="8" fillId="3" borderId="8" xfId="4" applyFont="1" applyFill="1" applyBorder="1" applyAlignment="1">
      <alignment horizontal="left" vertical="center" wrapText="1"/>
    </xf>
    <xf numFmtId="0" fontId="8" fillId="3" borderId="8" xfId="4" applyFont="1" applyFill="1" applyBorder="1" applyAlignment="1">
      <alignment horizontal="center" vertical="center" wrapText="1"/>
    </xf>
    <xf numFmtId="0" fontId="8" fillId="3" borderId="56" xfId="5" applyFont="1" applyFill="1" applyBorder="1" applyAlignment="1">
      <alignment horizontal="center" vertical="center" wrapText="1"/>
    </xf>
    <xf numFmtId="0" fontId="8" fillId="0" borderId="7" xfId="4" applyFont="1" applyBorder="1" applyAlignment="1">
      <alignment horizontal="left" vertical="center" wrapText="1"/>
    </xf>
    <xf numFmtId="0" fontId="8" fillId="0" borderId="8" xfId="4" applyFont="1" applyBorder="1" applyAlignment="1">
      <alignment horizontal="left" vertical="center" wrapText="1"/>
    </xf>
    <xf numFmtId="0" fontId="8" fillId="0" borderId="8" xfId="4" applyFont="1" applyBorder="1" applyAlignment="1">
      <alignment horizontal="center" vertical="center" wrapText="1"/>
    </xf>
    <xf numFmtId="0" fontId="8" fillId="0" borderId="56" xfId="5" applyFont="1" applyBorder="1" applyAlignment="1">
      <alignment horizontal="center" vertical="center" wrapText="1"/>
    </xf>
    <xf numFmtId="0" fontId="8" fillId="0" borderId="11" xfId="4" applyFont="1" applyBorder="1" applyAlignment="1">
      <alignment horizontal="left" vertical="center"/>
    </xf>
    <xf numFmtId="0" fontId="8" fillId="3" borderId="29" xfId="4" applyFont="1" applyFill="1" applyBorder="1" applyAlignment="1">
      <alignment horizontal="left" vertical="center" wrapText="1"/>
    </xf>
    <xf numFmtId="0" fontId="8" fillId="3" borderId="30" xfId="4" applyFont="1" applyFill="1" applyBorder="1" applyAlignment="1">
      <alignment horizontal="left" vertical="center" wrapText="1"/>
    </xf>
    <xf numFmtId="0" fontId="8" fillId="3" borderId="30" xfId="4" applyFont="1" applyFill="1" applyBorder="1" applyAlignment="1">
      <alignment horizontal="center" vertical="center" wrapText="1"/>
    </xf>
    <xf numFmtId="0" fontId="8" fillId="3" borderId="57" xfId="5" applyFont="1" applyFill="1" applyBorder="1" applyAlignment="1">
      <alignment horizontal="center" vertical="center" wrapText="1"/>
    </xf>
    <xf numFmtId="0" fontId="8" fillId="3" borderId="10" xfId="4" applyFont="1" applyFill="1" applyBorder="1" applyAlignment="1">
      <alignment horizontal="left" vertical="center" wrapText="1"/>
    </xf>
    <xf numFmtId="0" fontId="8" fillId="3" borderId="11" xfId="4" applyFont="1" applyFill="1" applyBorder="1" applyAlignment="1">
      <alignment horizontal="center" vertical="center" wrapText="1"/>
    </xf>
    <xf numFmtId="0" fontId="8" fillId="3" borderId="12" xfId="5" applyFont="1" applyFill="1" applyBorder="1" applyAlignment="1">
      <alignment horizontal="center" vertical="center" wrapText="1"/>
    </xf>
    <xf numFmtId="0" fontId="8" fillId="0" borderId="57" xfId="5" applyFont="1" applyBorder="1" applyAlignment="1">
      <alignment horizontal="center" vertical="center" wrapText="1"/>
    </xf>
    <xf numFmtId="0" fontId="8" fillId="3" borderId="55" xfId="5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9" fillId="4" borderId="59" xfId="0" applyFont="1" applyFill="1" applyBorder="1" applyAlignment="1">
      <alignment horizontal="center" vertical="center" wrapText="1"/>
    </xf>
    <xf numFmtId="0" fontId="9" fillId="4" borderId="60" xfId="0" applyFont="1" applyFill="1" applyBorder="1" applyAlignment="1">
      <alignment horizontal="center" vertical="center" wrapText="1"/>
    </xf>
    <xf numFmtId="0" fontId="9" fillId="4" borderId="61" xfId="0" applyFont="1" applyFill="1" applyBorder="1" applyAlignment="1">
      <alignment vertical="center" wrapText="1"/>
    </xf>
    <xf numFmtId="0" fontId="9" fillId="4" borderId="61" xfId="0" applyFont="1" applyFill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6" borderId="63" xfId="0" applyFont="1" applyFill="1" applyBorder="1" applyAlignment="1">
      <alignment horizontal="center" vertical="center"/>
    </xf>
    <xf numFmtId="0" fontId="2" fillId="6" borderId="14" xfId="0" applyFont="1" applyFill="1" applyBorder="1" applyAlignment="1">
      <alignment horizontal="center" vertical="center"/>
    </xf>
    <xf numFmtId="0" fontId="9" fillId="6" borderId="14" xfId="0" applyFont="1" applyFill="1" applyBorder="1" applyAlignment="1">
      <alignment horizontal="right" vertical="center" wrapText="1"/>
    </xf>
    <xf numFmtId="0" fontId="2" fillId="0" borderId="29" xfId="0" applyFont="1" applyBorder="1" applyAlignment="1">
      <alignment horizontal="center" vertical="center"/>
    </xf>
    <xf numFmtId="0" fontId="17" fillId="6" borderId="63" xfId="0" applyFont="1" applyFill="1" applyBorder="1" applyAlignment="1">
      <alignment horizontal="center" vertical="center"/>
    </xf>
    <xf numFmtId="0" fontId="14" fillId="6" borderId="14" xfId="0" applyFont="1" applyFill="1" applyBorder="1" applyAlignment="1">
      <alignment horizontal="center" vertical="center" wrapText="1"/>
    </xf>
    <xf numFmtId="0" fontId="9" fillId="6" borderId="14" xfId="0" applyFont="1" applyFill="1" applyBorder="1" applyAlignment="1">
      <alignment horizontal="center" vertical="center" wrapText="1"/>
    </xf>
    <xf numFmtId="0" fontId="9" fillId="6" borderId="15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/>
    </xf>
    <xf numFmtId="0" fontId="9" fillId="4" borderId="64" xfId="0" applyFont="1" applyFill="1" applyBorder="1" applyAlignment="1">
      <alignment horizontal="center" vertical="center" wrapText="1"/>
    </xf>
    <xf numFmtId="0" fontId="9" fillId="4" borderId="64" xfId="0" applyFont="1" applyFill="1" applyBorder="1" applyAlignment="1">
      <alignment vertical="center" wrapText="1"/>
    </xf>
    <xf numFmtId="0" fontId="9" fillId="4" borderId="65" xfId="0" applyFont="1" applyFill="1" applyBorder="1" applyAlignment="1">
      <alignment horizontal="center" vertical="center" wrapText="1"/>
    </xf>
    <xf numFmtId="0" fontId="17" fillId="6" borderId="14" xfId="0" applyFont="1" applyFill="1" applyBorder="1" applyAlignment="1">
      <alignment horizontal="center" vertical="center"/>
    </xf>
    <xf numFmtId="0" fontId="2" fillId="6" borderId="15" xfId="0" applyFont="1" applyFill="1" applyBorder="1" applyAlignment="1">
      <alignment horizontal="center" vertical="center"/>
    </xf>
    <xf numFmtId="0" fontId="17" fillId="6" borderId="4" xfId="0" applyFont="1" applyFill="1" applyBorder="1" applyAlignment="1">
      <alignment horizontal="center" vertical="center"/>
    </xf>
    <xf numFmtId="0" fontId="9" fillId="6" borderId="67" xfId="0" applyFont="1" applyFill="1" applyBorder="1" applyAlignment="1">
      <alignment horizontal="center" vertical="center"/>
    </xf>
    <xf numFmtId="0" fontId="9" fillId="6" borderId="33" xfId="0" applyFont="1" applyFill="1" applyBorder="1" applyAlignment="1">
      <alignment horizontal="right" vertical="center"/>
    </xf>
    <xf numFmtId="0" fontId="9" fillId="6" borderId="32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/>
    </xf>
    <xf numFmtId="0" fontId="9" fillId="4" borderId="40" xfId="0" applyFont="1" applyFill="1" applyBorder="1" applyAlignment="1">
      <alignment horizontal="center" vertical="center" wrapText="1"/>
    </xf>
    <xf numFmtId="0" fontId="9" fillId="4" borderId="35" xfId="0" applyFont="1" applyFill="1" applyBorder="1" applyAlignment="1">
      <alignment horizontal="center" vertical="center" wrapText="1"/>
    </xf>
    <xf numFmtId="0" fontId="9" fillId="4" borderId="35" xfId="0" applyFont="1" applyFill="1" applyBorder="1" applyAlignment="1">
      <alignment vertical="center" wrapText="1"/>
    </xf>
    <xf numFmtId="0" fontId="9" fillId="4" borderId="36" xfId="0" applyFont="1" applyFill="1" applyBorder="1" applyAlignment="1">
      <alignment horizontal="center" vertical="center"/>
    </xf>
    <xf numFmtId="0" fontId="14" fillId="6" borderId="63" xfId="0" applyFont="1" applyFill="1" applyBorder="1" applyAlignment="1">
      <alignment horizontal="center" vertical="center"/>
    </xf>
    <xf numFmtId="0" fontId="9" fillId="6" borderId="14" xfId="0" applyFont="1" applyFill="1" applyBorder="1" applyAlignment="1">
      <alignment horizontal="center" vertical="center"/>
    </xf>
    <xf numFmtId="0" fontId="9" fillId="6" borderId="14" xfId="0" applyFont="1" applyFill="1" applyBorder="1" applyAlignment="1">
      <alignment horizontal="right" vertical="center"/>
    </xf>
    <xf numFmtId="0" fontId="9" fillId="6" borderId="15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7" fillId="0" borderId="17" xfId="0" applyFont="1" applyBorder="1"/>
    <xf numFmtId="0" fontId="8" fillId="0" borderId="10" xfId="7" applyFont="1" applyBorder="1" applyAlignment="1">
      <alignment horizontal="left" vertical="center" wrapText="1"/>
    </xf>
    <xf numFmtId="0" fontId="8" fillId="0" borderId="11" xfId="7" applyFont="1" applyBorder="1" applyAlignment="1">
      <alignment horizontal="left" vertical="center" wrapText="1"/>
    </xf>
    <xf numFmtId="0" fontId="8" fillId="3" borderId="11" xfId="7" applyFont="1" applyFill="1" applyBorder="1" applyAlignment="1">
      <alignment horizontal="center" vertical="center" wrapText="1"/>
    </xf>
    <xf numFmtId="0" fontId="20" fillId="0" borderId="10" xfId="7" applyFont="1" applyBorder="1" applyAlignment="1">
      <alignment vertical="center"/>
    </xf>
    <xf numFmtId="0" fontId="20" fillId="0" borderId="11" xfId="7" applyFont="1" applyBorder="1" applyAlignment="1">
      <alignment vertical="center"/>
    </xf>
    <xf numFmtId="0" fontId="20" fillId="0" borderId="11" xfId="7" applyFont="1" applyBorder="1" applyAlignment="1">
      <alignment horizontal="center" vertical="center"/>
    </xf>
    <xf numFmtId="0" fontId="20" fillId="0" borderId="11" xfId="7" applyFont="1" applyBorder="1" applyAlignment="1">
      <alignment horizontal="left" vertical="center" wrapText="1"/>
    </xf>
    <xf numFmtId="0" fontId="20" fillId="0" borderId="11" xfId="7" applyFont="1" applyBorder="1" applyAlignment="1">
      <alignment horizontal="center" vertical="center" wrapText="1"/>
    </xf>
    <xf numFmtId="0" fontId="20" fillId="3" borderId="10" xfId="7" applyFont="1" applyFill="1" applyBorder="1" applyAlignment="1">
      <alignment vertical="center"/>
    </xf>
    <xf numFmtId="0" fontId="20" fillId="3" borderId="11" xfId="7" applyFont="1" applyFill="1" applyBorder="1" applyAlignment="1">
      <alignment vertical="center"/>
    </xf>
    <xf numFmtId="0" fontId="20" fillId="3" borderId="11" xfId="7" applyFont="1" applyFill="1" applyBorder="1" applyAlignment="1">
      <alignment horizontal="center" vertical="center"/>
    </xf>
    <xf numFmtId="0" fontId="8" fillId="3" borderId="10" xfId="7" applyFont="1" applyFill="1" applyBorder="1" applyAlignment="1">
      <alignment horizontal="left" vertical="center" wrapText="1"/>
    </xf>
    <xf numFmtId="0" fontId="8" fillId="3" borderId="11" xfId="7" applyFont="1" applyFill="1" applyBorder="1" applyAlignment="1">
      <alignment horizontal="left" vertical="center" wrapText="1"/>
    </xf>
    <xf numFmtId="0" fontId="20" fillId="0" borderId="29" xfId="7" applyFont="1" applyBorder="1" applyAlignment="1">
      <alignment vertical="center"/>
    </xf>
    <xf numFmtId="0" fontId="21" fillId="0" borderId="30" xfId="7" applyFont="1" applyBorder="1" applyAlignment="1">
      <alignment horizontal="justify" vertical="center" wrapText="1"/>
    </xf>
    <xf numFmtId="0" fontId="8" fillId="3" borderId="30" xfId="7" applyFont="1" applyFill="1" applyBorder="1" applyAlignment="1">
      <alignment horizontal="center" vertical="center" wrapText="1"/>
    </xf>
    <xf numFmtId="0" fontId="13" fillId="0" borderId="4" xfId="0" applyFont="1" applyBorder="1"/>
    <xf numFmtId="0" fontId="13" fillId="0" borderId="5" xfId="0" applyFont="1" applyBorder="1"/>
    <xf numFmtId="0" fontId="13" fillId="0" borderId="6" xfId="0" applyFont="1" applyBorder="1"/>
    <xf numFmtId="0" fontId="8" fillId="3" borderId="12" xfId="5" applyFont="1" applyFill="1" applyBorder="1" applyAlignment="1">
      <alignment horizontal="center" vertical="center"/>
    </xf>
    <xf numFmtId="0" fontId="20" fillId="0" borderId="12" xfId="7" applyFont="1" applyBorder="1" applyAlignment="1">
      <alignment horizontal="center" vertical="center"/>
    </xf>
    <xf numFmtId="0" fontId="20" fillId="0" borderId="12" xfId="5" applyFont="1" applyBorder="1" applyAlignment="1">
      <alignment horizontal="center" vertical="center"/>
    </xf>
    <xf numFmtId="0" fontId="20" fillId="3" borderId="12" xfId="7" applyFont="1" applyFill="1" applyBorder="1" applyAlignment="1">
      <alignment horizontal="center" vertical="center"/>
    </xf>
    <xf numFmtId="0" fontId="8" fillId="3" borderId="31" xfId="5" applyFont="1" applyFill="1" applyBorder="1" applyAlignment="1">
      <alignment horizontal="center" vertical="center"/>
    </xf>
    <xf numFmtId="0" fontId="22" fillId="0" borderId="10" xfId="4" applyFont="1" applyBorder="1" applyAlignment="1">
      <alignment horizontal="left" vertical="center" wrapText="1"/>
    </xf>
    <xf numFmtId="0" fontId="22" fillId="0" borderId="11" xfId="4" applyFont="1" applyBorder="1" applyAlignment="1">
      <alignment horizontal="left" vertical="center" wrapText="1"/>
    </xf>
    <xf numFmtId="0" fontId="22" fillId="0" borderId="11" xfId="4" applyFont="1" applyBorder="1" applyAlignment="1">
      <alignment horizontal="center" vertical="center" wrapText="1"/>
    </xf>
    <xf numFmtId="0" fontId="22" fillId="0" borderId="12" xfId="5" applyFont="1" applyBorder="1" applyAlignment="1">
      <alignment horizontal="center" vertical="center" wrapText="1"/>
    </xf>
    <xf numFmtId="0" fontId="22" fillId="0" borderId="29" xfId="4" applyFont="1" applyBorder="1" applyAlignment="1">
      <alignment horizontal="left" vertical="center" wrapText="1"/>
    </xf>
    <xf numFmtId="0" fontId="22" fillId="0" borderId="30" xfId="4" applyFont="1" applyBorder="1" applyAlignment="1">
      <alignment horizontal="center" vertical="center" wrapText="1"/>
    </xf>
    <xf numFmtId="0" fontId="22" fillId="0" borderId="31" xfId="5" applyFont="1" applyBorder="1" applyAlignment="1">
      <alignment horizontal="center" vertical="center" wrapText="1"/>
    </xf>
    <xf numFmtId="0" fontId="22" fillId="0" borderId="55" xfId="5" applyFont="1" applyBorder="1" applyAlignment="1">
      <alignment horizontal="center" vertical="center" wrapText="1"/>
    </xf>
    <xf numFmtId="0" fontId="22" fillId="3" borderId="10" xfId="4" applyFont="1" applyFill="1" applyBorder="1" applyAlignment="1">
      <alignment vertical="center"/>
    </xf>
    <xf numFmtId="0" fontId="22" fillId="3" borderId="11" xfId="4" applyFont="1" applyFill="1" applyBorder="1" applyAlignment="1">
      <alignment horizontal="left" vertical="center" wrapText="1"/>
    </xf>
    <xf numFmtId="0" fontId="22" fillId="3" borderId="11" xfId="4" applyFont="1" applyFill="1" applyBorder="1" applyAlignment="1">
      <alignment horizontal="center" vertical="center"/>
    </xf>
    <xf numFmtId="0" fontId="22" fillId="3" borderId="12" xfId="4" applyFont="1" applyFill="1" applyBorder="1" applyAlignment="1">
      <alignment horizontal="center" vertical="center" wrapText="1"/>
    </xf>
    <xf numFmtId="0" fontId="8" fillId="0" borderId="71" xfId="4" applyFont="1" applyBorder="1" applyAlignment="1">
      <alignment horizontal="center" vertical="center" wrapText="1"/>
    </xf>
    <xf numFmtId="0" fontId="8" fillId="0" borderId="48" xfId="4" applyFont="1" applyBorder="1" applyAlignment="1">
      <alignment horizontal="center" vertical="center" wrapText="1"/>
    </xf>
    <xf numFmtId="0" fontId="8" fillId="0" borderId="72" xfId="5" applyFont="1" applyBorder="1" applyAlignment="1">
      <alignment horizontal="center" vertical="center" wrapText="1"/>
    </xf>
    <xf numFmtId="0" fontId="8" fillId="0" borderId="11" xfId="4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8" fillId="0" borderId="10" xfId="9" applyFont="1" applyBorder="1" applyAlignment="1">
      <alignment horizontal="left" vertical="center" wrapText="1"/>
    </xf>
    <xf numFmtId="0" fontId="8" fillId="0" borderId="11" xfId="9" applyFont="1" applyBorder="1" applyAlignment="1">
      <alignment horizontal="left" vertical="center" wrapText="1"/>
    </xf>
    <xf numFmtId="0" fontId="8" fillId="3" borderId="11" xfId="9" applyFont="1" applyFill="1" applyBorder="1" applyAlignment="1">
      <alignment horizontal="center" vertical="center" wrapText="1"/>
    </xf>
    <xf numFmtId="0" fontId="8" fillId="8" borderId="73" xfId="10" applyFont="1" applyFill="1" applyBorder="1" applyAlignment="1">
      <alignment horizontal="center" vertical="center" wrapText="1"/>
    </xf>
    <xf numFmtId="0" fontId="8" fillId="0" borderId="45" xfId="9" applyFont="1" applyBorder="1" applyAlignment="1">
      <alignment horizontal="left" vertical="center" wrapText="1"/>
    </xf>
    <xf numFmtId="0" fontId="22" fillId="0" borderId="10" xfId="9" applyFont="1" applyBorder="1" applyAlignment="1">
      <alignment vertical="center" wrapText="1"/>
    </xf>
    <xf numFmtId="0" fontId="8" fillId="0" borderId="11" xfId="6" applyFont="1" applyBorder="1" applyAlignment="1">
      <alignment horizontal="left" vertical="center" wrapText="1"/>
    </xf>
    <xf numFmtId="0" fontId="8" fillId="0" borderId="29" xfId="9" applyFont="1" applyBorder="1" applyAlignment="1">
      <alignment horizontal="left" vertical="center" wrapText="1"/>
    </xf>
    <xf numFmtId="0" fontId="8" fillId="3" borderId="11" xfId="9" applyFont="1" applyFill="1" applyBorder="1" applyAlignment="1">
      <alignment horizontal="center" vertical="center"/>
    </xf>
    <xf numFmtId="0" fontId="8" fillId="0" borderId="11" xfId="6" applyFont="1" applyBorder="1" applyAlignment="1">
      <alignment horizontal="center" vertical="center" wrapText="1"/>
    </xf>
    <xf numFmtId="1" fontId="8" fillId="0" borderId="11" xfId="4" applyNumberFormat="1" applyFont="1" applyBorder="1" applyAlignment="1">
      <alignment horizontal="center" vertical="center" wrapText="1"/>
    </xf>
    <xf numFmtId="1" fontId="8" fillId="0" borderId="12" xfId="5" applyNumberFormat="1" applyFont="1" applyBorder="1" applyAlignment="1">
      <alignment horizontal="center" vertical="center" wrapText="1"/>
    </xf>
    <xf numFmtId="1" fontId="8" fillId="0" borderId="12" xfId="4" applyNumberFormat="1" applyFont="1" applyBorder="1" applyAlignment="1">
      <alignment horizontal="center" vertical="center" wrapText="1"/>
    </xf>
    <xf numFmtId="1" fontId="5" fillId="0" borderId="14" xfId="4" applyNumberFormat="1" applyFont="1" applyBorder="1" applyAlignment="1">
      <alignment horizontal="center" vertical="center" wrapText="1"/>
    </xf>
    <xf numFmtId="1" fontId="5" fillId="0" borderId="15" xfId="4" applyNumberFormat="1" applyFont="1" applyBorder="1" applyAlignment="1">
      <alignment horizontal="center" vertical="center" wrapText="1"/>
    </xf>
    <xf numFmtId="0" fontId="8" fillId="3" borderId="40" xfId="2" applyFont="1" applyFill="1" applyBorder="1" applyAlignment="1">
      <alignment horizontal="left" vertical="center" wrapText="1"/>
    </xf>
    <xf numFmtId="0" fontId="8" fillId="3" borderId="35" xfId="2" applyFont="1" applyFill="1" applyBorder="1" applyAlignment="1">
      <alignment horizontal="left" vertical="center" wrapText="1"/>
    </xf>
    <xf numFmtId="0" fontId="8" fillId="3" borderId="35" xfId="2" applyFont="1" applyFill="1" applyBorder="1" applyAlignment="1">
      <alignment horizontal="center" vertical="center" wrapText="1"/>
    </xf>
    <xf numFmtId="0" fontId="8" fillId="3" borderId="74" xfId="5" applyFont="1" applyFill="1" applyBorder="1" applyAlignment="1">
      <alignment horizontal="center" vertical="center"/>
    </xf>
    <xf numFmtId="0" fontId="8" fillId="3" borderId="11" xfId="2" applyFont="1" applyFill="1" applyBorder="1" applyAlignment="1">
      <alignment horizontal="left" vertical="center" wrapText="1"/>
    </xf>
    <xf numFmtId="0" fontId="8" fillId="3" borderId="55" xfId="5" applyFont="1" applyFill="1" applyBorder="1" applyAlignment="1">
      <alignment horizontal="center" vertical="center"/>
    </xf>
    <xf numFmtId="0" fontId="8" fillId="3" borderId="58" xfId="2" applyFont="1" applyFill="1" applyBorder="1" applyAlignment="1">
      <alignment horizontal="left" vertical="center" wrapText="1"/>
    </xf>
    <xf numFmtId="0" fontId="8" fillId="3" borderId="39" xfId="2" applyFont="1" applyFill="1" applyBorder="1" applyAlignment="1">
      <alignment horizontal="center" vertical="center" wrapText="1"/>
    </xf>
    <xf numFmtId="0" fontId="8" fillId="3" borderId="75" xfId="5" applyFont="1" applyFill="1" applyBorder="1" applyAlignment="1">
      <alignment horizontal="center" vertical="center"/>
    </xf>
    <xf numFmtId="0" fontId="8" fillId="3" borderId="11" xfId="2" applyFont="1" applyFill="1" applyBorder="1" applyAlignment="1">
      <alignment vertical="center" wrapText="1"/>
    </xf>
    <xf numFmtId="0" fontId="8" fillId="3" borderId="8" xfId="2" applyFont="1" applyFill="1" applyBorder="1" applyAlignment="1">
      <alignment horizontal="left" vertical="center" wrapText="1"/>
    </xf>
    <xf numFmtId="0" fontId="8" fillId="3" borderId="8" xfId="2" applyFont="1" applyFill="1" applyBorder="1" applyAlignment="1">
      <alignment horizontal="center" vertical="center" wrapText="1"/>
    </xf>
    <xf numFmtId="0" fontId="8" fillId="3" borderId="10" xfId="5" applyFont="1" applyFill="1" applyBorder="1" applyAlignment="1">
      <alignment vertical="center"/>
    </xf>
    <xf numFmtId="0" fontId="8" fillId="3" borderId="7" xfId="2" applyFont="1" applyFill="1" applyBorder="1" applyAlignment="1">
      <alignment horizontal="left" vertical="center" wrapText="1"/>
    </xf>
    <xf numFmtId="0" fontId="8" fillId="3" borderId="56" xfId="5" applyFont="1" applyFill="1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9" fillId="0" borderId="0" xfId="0" applyFont="1" applyAlignment="1">
      <alignment horizontal="right"/>
    </xf>
    <xf numFmtId="0" fontId="9" fillId="0" borderId="0" xfId="0" applyFont="1" applyAlignment="1">
      <alignment horizontal="center"/>
    </xf>
    <xf numFmtId="0" fontId="16" fillId="0" borderId="30" xfId="5" applyFont="1" applyBorder="1" applyAlignment="1">
      <alignment horizontal="right" vertical="center"/>
    </xf>
    <xf numFmtId="0" fontId="17" fillId="0" borderId="0" xfId="0" applyFont="1"/>
    <xf numFmtId="0" fontId="8" fillId="0" borderId="30" xfId="4" applyFont="1" applyBorder="1" applyAlignment="1">
      <alignment horizontal="left" vertical="center" wrapText="1"/>
    </xf>
    <xf numFmtId="0" fontId="8" fillId="0" borderId="31" xfId="4" applyFont="1" applyBorder="1" applyAlignment="1">
      <alignment horizontal="center" vertical="center" wrapText="1"/>
    </xf>
    <xf numFmtId="0" fontId="25" fillId="0" borderId="78" xfId="0" applyFont="1" applyBorder="1" applyAlignment="1">
      <alignment horizontal="left"/>
    </xf>
    <xf numFmtId="0" fontId="25" fillId="0" borderId="79" xfId="0" applyFont="1" applyBorder="1" applyAlignment="1">
      <alignment horizontal="left"/>
    </xf>
    <xf numFmtId="0" fontId="8" fillId="8" borderId="55" xfId="10" applyFont="1" applyFill="1" applyBorder="1" applyAlignment="1">
      <alignment horizontal="center" vertical="center" wrapText="1"/>
    </xf>
    <xf numFmtId="0" fontId="8" fillId="3" borderId="12" xfId="9" applyFont="1" applyFill="1" applyBorder="1" applyAlignment="1">
      <alignment horizontal="center" vertical="center"/>
    </xf>
    <xf numFmtId="0" fontId="8" fillId="0" borderId="12" xfId="5" applyFont="1" applyBorder="1" applyAlignment="1">
      <alignment horizontal="center" vertical="center"/>
    </xf>
    <xf numFmtId="0" fontId="9" fillId="0" borderId="81" xfId="0" applyFont="1" applyBorder="1" applyAlignment="1">
      <alignment horizontal="left" vertical="center" wrapText="1"/>
    </xf>
    <xf numFmtId="0" fontId="9" fillId="0" borderId="82" xfId="0" applyFont="1" applyBorder="1" applyAlignment="1">
      <alignment horizontal="left" vertical="center" wrapText="1"/>
    </xf>
    <xf numFmtId="0" fontId="9" fillId="0" borderId="84" xfId="0" applyFont="1" applyBorder="1" applyAlignment="1">
      <alignment horizontal="center" vertical="center"/>
    </xf>
    <xf numFmtId="0" fontId="4" fillId="0" borderId="84" xfId="0" applyFont="1" applyBorder="1" applyAlignment="1">
      <alignment horizontal="center" vertical="center"/>
    </xf>
    <xf numFmtId="0" fontId="9" fillId="0" borderId="18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 wrapText="1"/>
    </xf>
    <xf numFmtId="0" fontId="11" fillId="0" borderId="86" xfId="0" applyFont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8" fillId="3" borderId="30" xfId="7" applyFont="1" applyFill="1" applyBorder="1" applyAlignment="1">
      <alignment vertical="center"/>
    </xf>
    <xf numFmtId="0" fontId="8" fillId="0" borderId="11" xfId="0" applyFont="1" applyBorder="1" applyAlignment="1">
      <alignment horizontal="left" vertical="center" wrapText="1"/>
    </xf>
    <xf numFmtId="0" fontId="5" fillId="0" borderId="85" xfId="4" applyFont="1" applyBorder="1" applyAlignment="1">
      <alignment horizontal="center" vertical="center" wrapText="1"/>
    </xf>
    <xf numFmtId="0" fontId="5" fillId="0" borderId="86" xfId="4" applyFont="1" applyBorder="1" applyAlignment="1">
      <alignment horizontal="center" vertical="center" wrapText="1"/>
    </xf>
    <xf numFmtId="0" fontId="9" fillId="0" borderId="49" xfId="0" applyFont="1" applyBorder="1" applyAlignment="1">
      <alignment horizontal="left" vertical="center" wrapText="1"/>
    </xf>
    <xf numFmtId="0" fontId="11" fillId="0" borderId="49" xfId="0" applyFont="1" applyBorder="1" applyAlignment="1">
      <alignment horizontal="center" vertical="center" wrapText="1"/>
    </xf>
    <xf numFmtId="0" fontId="11" fillId="0" borderId="50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4" fillId="0" borderId="0" xfId="0" applyFont="1"/>
    <xf numFmtId="0" fontId="9" fillId="0" borderId="0" xfId="0" applyFont="1" applyAlignment="1">
      <alignment horizontal="right" vertical="center"/>
    </xf>
    <xf numFmtId="0" fontId="3" fillId="0" borderId="0" xfId="0" applyFont="1" applyAlignment="1">
      <alignment vertical="center" wrapText="1"/>
    </xf>
    <xf numFmtId="0" fontId="9" fillId="0" borderId="17" xfId="0" applyFont="1" applyBorder="1" applyAlignment="1">
      <alignment horizontal="center" vertical="center"/>
    </xf>
    <xf numFmtId="0" fontId="9" fillId="0" borderId="59" xfId="0" applyFont="1" applyBorder="1" applyAlignment="1">
      <alignment horizontal="right" vertical="center"/>
    </xf>
    <xf numFmtId="0" fontId="9" fillId="0" borderId="68" xfId="0" applyFont="1" applyBorder="1" applyAlignment="1">
      <alignment horizontal="right"/>
    </xf>
    <xf numFmtId="0" fontId="0" fillId="0" borderId="3" xfId="0" applyBorder="1"/>
    <xf numFmtId="0" fontId="8" fillId="0" borderId="10" xfId="0" applyFont="1" applyBorder="1" applyAlignment="1">
      <alignment horizontal="left" vertical="center" wrapText="1"/>
    </xf>
    <xf numFmtId="0" fontId="0" fillId="0" borderId="17" xfId="0" applyBorder="1" applyAlignment="1">
      <alignment horizontal="center"/>
    </xf>
    <xf numFmtId="0" fontId="0" fillId="0" borderId="91" xfId="0" applyBorder="1"/>
    <xf numFmtId="2" fontId="0" fillId="0" borderId="0" xfId="0" applyNumberFormat="1"/>
    <xf numFmtId="0" fontId="22" fillId="0" borderId="0" xfId="4" applyFont="1" applyAlignment="1">
      <alignment vertical="center" wrapText="1"/>
    </xf>
    <xf numFmtId="0" fontId="10" fillId="0" borderId="80" xfId="0" applyFont="1" applyBorder="1" applyAlignment="1">
      <alignment horizontal="center" vertical="center" wrapText="1"/>
    </xf>
    <xf numFmtId="0" fontId="9" fillId="0" borderId="54" xfId="0" applyFont="1" applyBorder="1" applyAlignment="1">
      <alignment vertical="center" wrapText="1"/>
    </xf>
    <xf numFmtId="0" fontId="9" fillId="0" borderId="22" xfId="0" applyFont="1" applyBorder="1" applyAlignment="1">
      <alignment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/>
    </xf>
    <xf numFmtId="0" fontId="9" fillId="6" borderId="92" xfId="0" applyFont="1" applyFill="1" applyBorder="1" applyAlignment="1">
      <alignment horizontal="right" vertical="center" wrapText="1"/>
    </xf>
    <xf numFmtId="0" fontId="9" fillId="6" borderId="33" xfId="0" applyFont="1" applyFill="1" applyBorder="1" applyAlignment="1">
      <alignment horizontal="right" vertical="center" wrapText="1"/>
    </xf>
    <xf numFmtId="0" fontId="9" fillId="6" borderId="33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24" fillId="0" borderId="0" xfId="4" applyFont="1" applyAlignment="1">
      <alignment horizontal="left" vertical="center" wrapText="1"/>
    </xf>
    <xf numFmtId="0" fontId="8" fillId="0" borderId="31" xfId="5" applyFont="1" applyBorder="1" applyAlignment="1">
      <alignment horizontal="center" vertical="center"/>
    </xf>
    <xf numFmtId="0" fontId="5" fillId="2" borderId="46" xfId="1" applyFont="1" applyFill="1" applyBorder="1" applyAlignment="1">
      <alignment horizontal="center" vertical="center"/>
    </xf>
    <xf numFmtId="0" fontId="8" fillId="3" borderId="43" xfId="2" applyFont="1" applyFill="1" applyBorder="1" applyAlignment="1">
      <alignment horizontal="center" vertical="center" wrapText="1"/>
    </xf>
    <xf numFmtId="0" fontId="8" fillId="0" borderId="43" xfId="0" applyFont="1" applyBorder="1" applyAlignment="1">
      <alignment horizontal="center" vertical="center" wrapText="1"/>
    </xf>
    <xf numFmtId="0" fontId="5" fillId="2" borderId="94" xfId="1" applyFont="1" applyFill="1" applyBorder="1" applyAlignment="1">
      <alignment horizontal="center" vertical="center"/>
    </xf>
    <xf numFmtId="0" fontId="8" fillId="0" borderId="95" xfId="0" applyFont="1" applyBorder="1" applyAlignment="1">
      <alignment horizontal="center" vertical="center" wrapText="1"/>
    </xf>
    <xf numFmtId="0" fontId="10" fillId="0" borderId="43" xfId="0" applyFont="1" applyBorder="1" applyAlignment="1">
      <alignment horizontal="center" vertical="center" wrapText="1"/>
    </xf>
    <xf numFmtId="0" fontId="9" fillId="4" borderId="96" xfId="0" applyFont="1" applyFill="1" applyBorder="1" applyAlignment="1">
      <alignment horizontal="center" vertical="center"/>
    </xf>
    <xf numFmtId="0" fontId="12" fillId="0" borderId="43" xfId="0" applyFont="1" applyBorder="1" applyAlignment="1">
      <alignment horizontal="center" vertical="center" wrapText="1"/>
    </xf>
    <xf numFmtId="0" fontId="10" fillId="0" borderId="95" xfId="0" applyFont="1" applyBorder="1" applyAlignment="1">
      <alignment horizontal="center" vertical="center" wrapText="1"/>
    </xf>
    <xf numFmtId="0" fontId="9" fillId="4" borderId="98" xfId="0" applyFont="1" applyFill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0" fontId="9" fillId="0" borderId="97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 wrapText="1"/>
    </xf>
    <xf numFmtId="0" fontId="27" fillId="2" borderId="12" xfId="1" applyFont="1" applyFill="1" applyBorder="1" applyAlignment="1">
      <alignment horizontal="center" vertical="center"/>
    </xf>
    <xf numFmtId="0" fontId="11" fillId="0" borderId="12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99" xfId="0" applyFont="1" applyBorder="1" applyAlignment="1">
      <alignment horizontal="center" vertical="center"/>
    </xf>
    <xf numFmtId="0" fontId="9" fillId="6" borderId="93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/>
    </xf>
    <xf numFmtId="0" fontId="2" fillId="6" borderId="93" xfId="0" applyFont="1" applyFill="1" applyBorder="1" applyAlignment="1">
      <alignment horizontal="center" vertical="center"/>
    </xf>
    <xf numFmtId="0" fontId="9" fillId="6" borderId="5" xfId="0" applyFont="1" applyFill="1" applyBorder="1" applyAlignment="1">
      <alignment horizontal="center" vertical="center"/>
    </xf>
    <xf numFmtId="0" fontId="9" fillId="6" borderId="93" xfId="0" applyFont="1" applyFill="1" applyBorder="1" applyAlignment="1">
      <alignment horizontal="center" vertical="center"/>
    </xf>
    <xf numFmtId="0" fontId="9" fillId="4" borderId="96" xfId="0" applyFont="1" applyFill="1" applyBorder="1" applyAlignment="1">
      <alignment horizontal="center" vertical="center" wrapText="1"/>
    </xf>
    <xf numFmtId="0" fontId="9" fillId="4" borderId="100" xfId="0" applyFont="1" applyFill="1" applyBorder="1" applyAlignment="1">
      <alignment horizontal="center" vertical="center"/>
    </xf>
    <xf numFmtId="0" fontId="9" fillId="4" borderId="65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9" fillId="4" borderId="46" xfId="0" applyFont="1" applyFill="1" applyBorder="1" applyAlignment="1">
      <alignment horizontal="center" vertical="center"/>
    </xf>
    <xf numFmtId="0" fontId="12" fillId="0" borderId="11" xfId="0" applyFont="1" applyBorder="1" applyAlignment="1">
      <alignment horizontal="center" vertical="center" wrapText="1"/>
    </xf>
    <xf numFmtId="0" fontId="0" fillId="0" borderId="80" xfId="0" applyBorder="1"/>
    <xf numFmtId="0" fontId="9" fillId="4" borderId="66" xfId="0" applyFont="1" applyFill="1" applyBorder="1" applyAlignment="1">
      <alignment horizontal="center" vertical="center" wrapText="1"/>
    </xf>
    <xf numFmtId="0" fontId="2" fillId="7" borderId="40" xfId="0" applyFont="1" applyFill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10" fillId="0" borderId="58" xfId="0" applyFont="1" applyBorder="1" applyAlignment="1">
      <alignment horizontal="justify" vertical="center" wrapText="1"/>
    </xf>
    <xf numFmtId="0" fontId="10" fillId="0" borderId="39" xfId="0" applyFont="1" applyBorder="1" applyAlignment="1">
      <alignment horizontal="justify" vertical="center" wrapText="1"/>
    </xf>
    <xf numFmtId="0" fontId="10" fillId="0" borderId="39" xfId="0" applyFont="1" applyBorder="1" applyAlignment="1">
      <alignment horizontal="center" vertical="center" wrapText="1"/>
    </xf>
    <xf numFmtId="0" fontId="10" fillId="0" borderId="41" xfId="0" applyFont="1" applyBorder="1" applyAlignment="1">
      <alignment horizontal="center" vertical="center" wrapText="1"/>
    </xf>
    <xf numFmtId="0" fontId="10" fillId="0" borderId="99" xfId="0" applyFont="1" applyBorder="1" applyAlignment="1">
      <alignment horizontal="center" vertical="center" wrapText="1"/>
    </xf>
    <xf numFmtId="0" fontId="9" fillId="4" borderId="40" xfId="0" applyFont="1" applyFill="1" applyBorder="1" applyAlignment="1">
      <alignment vertical="center" wrapText="1"/>
    </xf>
    <xf numFmtId="0" fontId="9" fillId="4" borderId="60" xfId="0" applyFont="1" applyFill="1" applyBorder="1" applyAlignment="1">
      <alignment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8" fillId="0" borderId="30" xfId="2" applyFont="1" applyBorder="1" applyAlignment="1">
      <alignment horizontal="center" vertical="center" wrapText="1"/>
    </xf>
    <xf numFmtId="0" fontId="8" fillId="0" borderId="95" xfId="2" applyFont="1" applyBorder="1" applyAlignment="1">
      <alignment horizontal="center" vertical="center" wrapText="1"/>
    </xf>
    <xf numFmtId="0" fontId="8" fillId="0" borderId="31" xfId="2" applyFont="1" applyBorder="1" applyAlignment="1">
      <alignment horizontal="center" vertical="center" wrapText="1"/>
    </xf>
    <xf numFmtId="0" fontId="27" fillId="2" borderId="9" xfId="1" applyFont="1" applyFill="1" applyBorder="1" applyAlignment="1">
      <alignment horizontal="center" vertical="center"/>
    </xf>
    <xf numFmtId="0" fontId="8" fillId="0" borderId="31" xfId="5" applyFont="1" applyBorder="1" applyAlignment="1">
      <alignment horizontal="left" vertical="center"/>
    </xf>
    <xf numFmtId="0" fontId="5" fillId="3" borderId="11" xfId="0" applyFont="1" applyFill="1" applyBorder="1" applyAlignment="1">
      <alignment horizontal="center" vertical="center" wrapText="1"/>
    </xf>
    <xf numFmtId="1" fontId="5" fillId="3" borderId="11" xfId="0" applyNumberFormat="1" applyFont="1" applyFill="1" applyBorder="1" applyAlignment="1">
      <alignment horizontal="center" vertical="center" wrapText="1"/>
    </xf>
    <xf numFmtId="0" fontId="5" fillId="3" borderId="30" xfId="0" applyFont="1" applyFill="1" applyBorder="1" applyAlignment="1">
      <alignment horizontal="center" vertical="center" wrapText="1"/>
    </xf>
    <xf numFmtId="1" fontId="5" fillId="3" borderId="30" xfId="0" applyNumberFormat="1" applyFont="1" applyFill="1" applyBorder="1" applyAlignment="1">
      <alignment horizontal="center" vertical="center" wrapText="1"/>
    </xf>
    <xf numFmtId="0" fontId="5" fillId="3" borderId="95" xfId="0" applyFont="1" applyFill="1" applyBorder="1" applyAlignment="1">
      <alignment horizontal="center" vertical="center" wrapText="1"/>
    </xf>
    <xf numFmtId="0" fontId="8" fillId="0" borderId="30" xfId="5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 wrapText="1"/>
    </xf>
    <xf numFmtId="0" fontId="5" fillId="0" borderId="95" xfId="0" applyFont="1" applyBorder="1" applyAlignment="1">
      <alignment horizontal="center" vertical="center" wrapText="1"/>
    </xf>
    <xf numFmtId="0" fontId="5" fillId="0" borderId="30" xfId="9" applyFont="1" applyBorder="1" applyAlignment="1">
      <alignment horizontal="center" vertical="center" wrapText="1"/>
    </xf>
    <xf numFmtId="0" fontId="9" fillId="0" borderId="16" xfId="0" applyFont="1" applyBorder="1" applyAlignment="1">
      <alignment horizontal="left" vertical="center" wrapText="1"/>
    </xf>
    <xf numFmtId="0" fontId="11" fillId="0" borderId="71" xfId="0" applyFont="1" applyBorder="1" applyAlignment="1">
      <alignment horizontal="center" vertical="center" wrapText="1"/>
    </xf>
    <xf numFmtId="0" fontId="11" fillId="0" borderId="48" xfId="0" applyFont="1" applyBorder="1" applyAlignment="1">
      <alignment horizontal="center" vertical="center" wrapText="1"/>
    </xf>
    <xf numFmtId="0" fontId="11" fillId="0" borderId="31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9" fillId="0" borderId="98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9" fillId="0" borderId="104" xfId="0" applyFont="1" applyBorder="1" applyAlignment="1">
      <alignment horizontal="center" vertical="center" wrapText="1"/>
    </xf>
    <xf numFmtId="0" fontId="9" fillId="0" borderId="105" xfId="0" applyFont="1" applyBorder="1" applyAlignment="1">
      <alignment horizontal="center" vertical="center" wrapText="1"/>
    </xf>
    <xf numFmtId="0" fontId="9" fillId="0" borderId="107" xfId="0" applyFont="1" applyBorder="1" applyAlignment="1">
      <alignment horizontal="center" vertical="center" wrapText="1"/>
    </xf>
    <xf numFmtId="0" fontId="9" fillId="0" borderId="108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1" fontId="16" fillId="0" borderId="17" xfId="4" applyNumberFormat="1" applyFont="1" applyBorder="1" applyAlignment="1">
      <alignment horizontal="center" vertical="center" wrapText="1"/>
    </xf>
    <xf numFmtId="0" fontId="16" fillId="0" borderId="17" xfId="4" applyFont="1" applyBorder="1" applyAlignment="1">
      <alignment horizontal="center" vertical="center" wrapText="1"/>
    </xf>
    <xf numFmtId="1" fontId="16" fillId="0" borderId="50" xfId="4" applyNumberFormat="1" applyFont="1" applyBorder="1" applyAlignment="1">
      <alignment horizontal="center" vertical="center" wrapText="1"/>
    </xf>
    <xf numFmtId="0" fontId="5" fillId="0" borderId="71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11" fillId="0" borderId="72" xfId="0" applyFont="1" applyBorder="1" applyAlignment="1">
      <alignment horizontal="center" vertical="center" wrapText="1"/>
    </xf>
    <xf numFmtId="0" fontId="8" fillId="0" borderId="52" xfId="5" applyFont="1" applyBorder="1" applyAlignment="1">
      <alignment horizontal="center" vertical="center"/>
    </xf>
    <xf numFmtId="0" fontId="27" fillId="2" borderId="111" xfId="1" applyFont="1" applyFill="1" applyBorder="1" applyAlignment="1">
      <alignment horizontal="center" vertical="center"/>
    </xf>
    <xf numFmtId="0" fontId="5" fillId="2" borderId="35" xfId="1" applyFont="1" applyFill="1" applyBorder="1" applyAlignment="1">
      <alignment horizontal="center" vertical="center"/>
    </xf>
    <xf numFmtId="0" fontId="11" fillId="0" borderId="80" xfId="0" applyFont="1" applyBorder="1" applyAlignment="1">
      <alignment horizontal="center" vertical="center" wrapText="1"/>
    </xf>
    <xf numFmtId="0" fontId="10" fillId="0" borderId="52" xfId="0" applyFont="1" applyBorder="1" applyAlignment="1">
      <alignment horizontal="center" vertical="center" wrapText="1"/>
    </xf>
    <xf numFmtId="0" fontId="5" fillId="2" borderId="8" xfId="1" applyFont="1" applyFill="1" applyBorder="1" applyAlignment="1">
      <alignment horizontal="center" vertical="center"/>
    </xf>
    <xf numFmtId="0" fontId="9" fillId="0" borderId="80" xfId="0" applyFont="1" applyBorder="1" applyAlignment="1">
      <alignment horizontal="center" vertical="center" wrapText="1"/>
    </xf>
    <xf numFmtId="0" fontId="9" fillId="0" borderId="112" xfId="0" applyFont="1" applyBorder="1" applyAlignment="1">
      <alignment horizontal="center" vertical="center" wrapText="1"/>
    </xf>
    <xf numFmtId="0" fontId="27" fillId="2" borderId="17" xfId="1" applyFont="1" applyFill="1" applyBorder="1" applyAlignment="1">
      <alignment horizontal="center" vertical="center"/>
    </xf>
    <xf numFmtId="0" fontId="9" fillId="4" borderId="112" xfId="0" applyFont="1" applyFill="1" applyBorder="1" applyAlignment="1">
      <alignment horizontal="center" vertical="center"/>
    </xf>
    <xf numFmtId="0" fontId="9" fillId="4" borderId="113" xfId="0" applyFont="1" applyFill="1" applyBorder="1" applyAlignment="1">
      <alignment horizontal="center" vertical="center"/>
    </xf>
    <xf numFmtId="0" fontId="9" fillId="4" borderId="114" xfId="0" applyFont="1" applyFill="1" applyBorder="1" applyAlignment="1">
      <alignment horizontal="center" vertical="center"/>
    </xf>
    <xf numFmtId="0" fontId="5" fillId="0" borderId="31" xfId="0" applyFont="1" applyBorder="1" applyAlignment="1">
      <alignment horizontal="center" vertical="center" wrapText="1"/>
    </xf>
    <xf numFmtId="0" fontId="9" fillId="0" borderId="72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24" fillId="0" borderId="50" xfId="4" applyFont="1" applyBorder="1" applyAlignment="1">
      <alignment horizontal="left" vertical="center" wrapText="1"/>
    </xf>
    <xf numFmtId="0" fontId="10" fillId="0" borderId="52" xfId="0" applyFont="1" applyBorder="1" applyAlignment="1">
      <alignment horizontal="center" vertical="center"/>
    </xf>
    <xf numFmtId="0" fontId="8" fillId="0" borderId="80" xfId="5" applyFont="1" applyBorder="1" applyAlignment="1">
      <alignment horizontal="center" vertical="center"/>
    </xf>
    <xf numFmtId="0" fontId="5" fillId="3" borderId="71" xfId="0" applyFont="1" applyFill="1" applyBorder="1" applyAlignment="1">
      <alignment horizontal="center" vertical="center" wrapText="1"/>
    </xf>
    <xf numFmtId="0" fontId="8" fillId="0" borderId="52" xfId="0" applyFont="1" applyBorder="1" applyAlignment="1">
      <alignment horizontal="center" vertical="center" wrapText="1"/>
    </xf>
    <xf numFmtId="0" fontId="11" fillId="0" borderId="52" xfId="0" applyFont="1" applyBorder="1" applyAlignment="1">
      <alignment horizontal="center" vertical="center" wrapText="1"/>
    </xf>
    <xf numFmtId="0" fontId="11" fillId="0" borderId="87" xfId="0" applyFont="1" applyBorder="1" applyAlignment="1">
      <alignment horizontal="center" vertical="center" wrapText="1"/>
    </xf>
    <xf numFmtId="0" fontId="9" fillId="4" borderId="115" xfId="0" applyFont="1" applyFill="1" applyBorder="1" applyAlignment="1">
      <alignment horizontal="center" vertical="center"/>
    </xf>
    <xf numFmtId="0" fontId="9" fillId="0" borderId="116" xfId="0" applyFont="1" applyBorder="1" applyAlignment="1">
      <alignment horizontal="center" vertical="center" wrapText="1"/>
    </xf>
    <xf numFmtId="0" fontId="9" fillId="0" borderId="117" xfId="0" applyFont="1" applyBorder="1" applyAlignment="1">
      <alignment horizontal="center" vertical="center" wrapText="1"/>
    </xf>
    <xf numFmtId="0" fontId="27" fillId="2" borderId="36" xfId="1" applyFont="1" applyFill="1" applyBorder="1" applyAlignment="1">
      <alignment horizontal="center" vertical="center"/>
    </xf>
    <xf numFmtId="0" fontId="9" fillId="0" borderId="52" xfId="0" applyFont="1" applyBorder="1" applyAlignment="1">
      <alignment horizontal="center" vertical="center" wrapText="1"/>
    </xf>
    <xf numFmtId="0" fontId="9" fillId="0" borderId="119" xfId="0" applyFont="1" applyBorder="1" applyAlignment="1">
      <alignment horizontal="center" vertical="center" wrapText="1"/>
    </xf>
    <xf numFmtId="0" fontId="9" fillId="0" borderId="118" xfId="0" applyFont="1" applyBorder="1" applyAlignment="1">
      <alignment horizontal="center" vertical="center" wrapText="1"/>
    </xf>
    <xf numFmtId="0" fontId="9" fillId="0" borderId="110" xfId="0" applyFont="1" applyBorder="1" applyAlignment="1">
      <alignment horizontal="center" vertical="center" wrapText="1"/>
    </xf>
    <xf numFmtId="0" fontId="9" fillId="0" borderId="107" xfId="0" applyFont="1" applyBorder="1" applyAlignment="1">
      <alignment horizontal="center" vertical="center"/>
    </xf>
    <xf numFmtId="1" fontId="16" fillId="0" borderId="3" xfId="4" applyNumberFormat="1" applyFont="1" applyBorder="1" applyAlignment="1">
      <alignment horizontal="center" vertical="center" wrapText="1"/>
    </xf>
    <xf numFmtId="0" fontId="9" fillId="4" borderId="51" xfId="0" applyFont="1" applyFill="1" applyBorder="1" applyAlignment="1">
      <alignment horizontal="center" vertical="center"/>
    </xf>
    <xf numFmtId="0" fontId="9" fillId="4" borderId="120" xfId="0" applyFont="1" applyFill="1" applyBorder="1" applyAlignment="1">
      <alignment horizontal="center" vertical="center"/>
    </xf>
    <xf numFmtId="0" fontId="11" fillId="0" borderId="43" xfId="0" applyFont="1" applyBorder="1" applyAlignment="1">
      <alignment horizontal="center" vertical="center" wrapText="1"/>
    </xf>
    <xf numFmtId="1" fontId="5" fillId="3" borderId="71" xfId="0" applyNumberFormat="1" applyFont="1" applyFill="1" applyBorder="1" applyAlignment="1">
      <alignment horizontal="center" vertical="center" wrapText="1"/>
    </xf>
    <xf numFmtId="0" fontId="5" fillId="3" borderId="48" xfId="0" applyFont="1" applyFill="1" applyBorder="1" applyAlignment="1">
      <alignment horizontal="center" vertical="center" wrapText="1"/>
    </xf>
    <xf numFmtId="0" fontId="5" fillId="3" borderId="31" xfId="0" applyFont="1" applyFill="1" applyBorder="1" applyAlignment="1">
      <alignment horizontal="center" vertical="center" wrapText="1"/>
    </xf>
    <xf numFmtId="0" fontId="11" fillId="0" borderId="99" xfId="0" applyFont="1" applyBorder="1" applyAlignment="1">
      <alignment horizontal="center" vertical="center" wrapText="1"/>
    </xf>
    <xf numFmtId="0" fontId="8" fillId="0" borderId="11" xfId="2" applyFont="1" applyBorder="1" applyAlignment="1">
      <alignment horizontal="center" vertical="center" wrapText="1"/>
    </xf>
    <xf numFmtId="0" fontId="8" fillId="0" borderId="12" xfId="2" applyFont="1" applyBorder="1" applyAlignment="1">
      <alignment horizontal="center" vertical="center" wrapText="1"/>
    </xf>
    <xf numFmtId="0" fontId="10" fillId="0" borderId="111" xfId="0" applyFont="1" applyBorder="1" applyAlignment="1">
      <alignment horizontal="center" vertical="center" wrapText="1"/>
    </xf>
    <xf numFmtId="0" fontId="9" fillId="6" borderId="97" xfId="0" applyFont="1" applyFill="1" applyBorder="1" applyAlignment="1">
      <alignment horizontal="center" vertical="center"/>
    </xf>
    <xf numFmtId="0" fontId="9" fillId="6" borderId="86" xfId="0" applyFont="1" applyFill="1" applyBorder="1" applyAlignment="1">
      <alignment horizontal="center" vertical="center"/>
    </xf>
    <xf numFmtId="0" fontId="17" fillId="6" borderId="18" xfId="0" applyFont="1" applyFill="1" applyBorder="1" applyAlignment="1">
      <alignment horizontal="center" vertical="center"/>
    </xf>
    <xf numFmtId="0" fontId="9" fillId="6" borderId="84" xfId="0" applyFont="1" applyFill="1" applyBorder="1" applyAlignment="1">
      <alignment horizontal="right" vertical="center"/>
    </xf>
    <xf numFmtId="0" fontId="9" fillId="6" borderId="83" xfId="0" applyFont="1" applyFill="1" applyBorder="1" applyAlignment="1">
      <alignment horizontal="center" vertical="center"/>
    </xf>
    <xf numFmtId="0" fontId="9" fillId="6" borderId="49" xfId="0" applyFont="1" applyFill="1" applyBorder="1" applyAlignment="1">
      <alignment horizontal="center" vertical="center"/>
    </xf>
    <xf numFmtId="0" fontId="9" fillId="6" borderId="85" xfId="0" applyFont="1" applyFill="1" applyBorder="1" applyAlignment="1">
      <alignment horizontal="right" vertical="center" wrapText="1"/>
    </xf>
    <xf numFmtId="0" fontId="2" fillId="6" borderId="85" xfId="0" applyFont="1" applyFill="1" applyBorder="1" applyAlignment="1">
      <alignment horizontal="center" vertical="center"/>
    </xf>
    <xf numFmtId="0" fontId="2" fillId="6" borderId="86" xfId="0" applyFont="1" applyFill="1" applyBorder="1" applyAlignment="1">
      <alignment horizontal="center" vertical="center"/>
    </xf>
    <xf numFmtId="0" fontId="10" fillId="0" borderId="0" xfId="0" applyFont="1" applyAlignment="1">
      <alignment horizontal="justify" vertical="center" wrapText="1"/>
    </xf>
    <xf numFmtId="0" fontId="10" fillId="0" borderId="0" xfId="0" applyFont="1" applyAlignment="1">
      <alignment horizontal="center" vertical="center" wrapText="1"/>
    </xf>
    <xf numFmtId="0" fontId="9" fillId="4" borderId="100" xfId="0" applyFont="1" applyFill="1" applyBorder="1" applyAlignment="1">
      <alignment horizontal="center" vertical="center" wrapText="1"/>
    </xf>
    <xf numFmtId="0" fontId="5" fillId="2" borderId="122" xfId="1" applyFont="1" applyFill="1" applyBorder="1" applyAlignment="1">
      <alignment horizontal="center" vertical="center"/>
    </xf>
    <xf numFmtId="0" fontId="8" fillId="0" borderId="11" xfId="3" applyFont="1" applyBorder="1" applyAlignment="1">
      <alignment horizontal="left" vertical="center" wrapText="1"/>
    </xf>
    <xf numFmtId="0" fontId="17" fillId="6" borderId="11" xfId="0" applyFont="1" applyFill="1" applyBorder="1" applyAlignment="1">
      <alignment horizontal="center" vertical="center"/>
    </xf>
    <xf numFmtId="0" fontId="9" fillId="6" borderId="11" xfId="0" applyFont="1" applyFill="1" applyBorder="1" applyAlignment="1">
      <alignment horizontal="right" vertical="center" wrapText="1"/>
    </xf>
    <xf numFmtId="0" fontId="2" fillId="6" borderId="11" xfId="0" applyFont="1" applyFill="1" applyBorder="1" applyAlignment="1">
      <alignment horizontal="center" vertical="center"/>
    </xf>
    <xf numFmtId="0" fontId="9" fillId="6" borderId="11" xfId="0" applyFont="1" applyFill="1" applyBorder="1" applyAlignment="1">
      <alignment horizontal="center" vertical="center"/>
    </xf>
    <xf numFmtId="0" fontId="0" fillId="0" borderId="123" xfId="0" applyBorder="1"/>
    <xf numFmtId="0" fontId="10" fillId="0" borderId="124" xfId="0" applyFont="1" applyBorder="1" applyAlignment="1">
      <alignment horizontal="justify" vertical="center" wrapText="1"/>
    </xf>
    <xf numFmtId="0" fontId="10" fillId="0" borderId="124" xfId="0" applyFont="1" applyBorder="1" applyAlignment="1">
      <alignment horizontal="center" vertical="center" wrapText="1"/>
    </xf>
    <xf numFmtId="0" fontId="10" fillId="0" borderId="123" xfId="0" applyFont="1" applyBorder="1" applyAlignment="1">
      <alignment horizontal="justify" vertical="center" wrapText="1"/>
    </xf>
    <xf numFmtId="0" fontId="10" fillId="0" borderId="123" xfId="0" applyFont="1" applyBorder="1" applyAlignment="1">
      <alignment horizontal="center" vertical="center" wrapText="1"/>
    </xf>
    <xf numFmtId="0" fontId="14" fillId="6" borderId="38" xfId="0" applyFont="1" applyFill="1" applyBorder="1" applyAlignment="1">
      <alignment horizontal="center" vertical="center"/>
    </xf>
    <xf numFmtId="0" fontId="9" fillId="6" borderId="85" xfId="0" applyFont="1" applyFill="1" applyBorder="1" applyAlignment="1">
      <alignment horizontal="center" vertical="center"/>
    </xf>
    <xf numFmtId="0" fontId="9" fillId="6" borderId="85" xfId="0" applyFont="1" applyFill="1" applyBorder="1" applyAlignment="1">
      <alignment horizontal="right" vertical="center"/>
    </xf>
    <xf numFmtId="0" fontId="9" fillId="6" borderId="121" xfId="0" applyFont="1" applyFill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10" fillId="0" borderId="95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123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 wrapText="1"/>
    </xf>
    <xf numFmtId="0" fontId="17" fillId="6" borderId="10" xfId="0" applyFont="1" applyFill="1" applyBorder="1" applyAlignment="1">
      <alignment horizontal="center" vertical="center"/>
    </xf>
    <xf numFmtId="0" fontId="2" fillId="6" borderId="12" xfId="0" applyFont="1" applyFill="1" applyBorder="1" applyAlignment="1">
      <alignment horizontal="center" vertical="center"/>
    </xf>
    <xf numFmtId="0" fontId="9" fillId="6" borderId="10" xfId="0" applyFont="1" applyFill="1" applyBorder="1" applyAlignment="1">
      <alignment horizontal="right" vertical="center" wrapText="1"/>
    </xf>
    <xf numFmtId="0" fontId="9" fillId="6" borderId="12" xfId="0" applyFont="1" applyFill="1" applyBorder="1" applyAlignment="1">
      <alignment horizontal="center" vertical="center"/>
    </xf>
    <xf numFmtId="0" fontId="0" fillId="0" borderId="88" xfId="0" applyBorder="1"/>
    <xf numFmtId="0" fontId="2" fillId="0" borderId="81" xfId="0" applyFont="1" applyBorder="1" applyAlignment="1">
      <alignment horizontal="center" vertical="center"/>
    </xf>
    <xf numFmtId="0" fontId="2" fillId="0" borderId="88" xfId="0" applyFont="1" applyBorder="1" applyAlignment="1">
      <alignment horizontal="center" vertical="center"/>
    </xf>
    <xf numFmtId="0" fontId="2" fillId="6" borderId="38" xfId="0" applyFont="1" applyFill="1" applyBorder="1" applyAlignment="1">
      <alignment horizontal="center" vertical="center"/>
    </xf>
    <xf numFmtId="0" fontId="2" fillId="6" borderId="18" xfId="0" applyFont="1" applyFill="1" applyBorder="1" applyAlignment="1">
      <alignment horizontal="center" vertical="center"/>
    </xf>
    <xf numFmtId="0" fontId="8" fillId="0" borderId="123" xfId="0" applyFont="1" applyBorder="1" applyAlignment="1">
      <alignment horizontal="justify" vertical="center" wrapText="1"/>
    </xf>
    <xf numFmtId="0" fontId="8" fillId="0" borderId="123" xfId="0" applyFont="1" applyBorder="1" applyAlignment="1">
      <alignment horizontal="center" vertical="center" wrapText="1"/>
    </xf>
    <xf numFmtId="0" fontId="8" fillId="0" borderId="124" xfId="0" applyFont="1" applyBorder="1" applyAlignment="1">
      <alignment horizontal="justify" vertical="center" wrapText="1"/>
    </xf>
    <xf numFmtId="0" fontId="8" fillId="0" borderId="124" xfId="0" applyFont="1" applyBorder="1" applyAlignment="1">
      <alignment horizontal="center" vertical="center" wrapText="1"/>
    </xf>
    <xf numFmtId="0" fontId="8" fillId="0" borderId="80" xfId="0" applyFont="1" applyBorder="1" applyAlignment="1">
      <alignment horizontal="center" vertical="center" wrapText="1"/>
    </xf>
    <xf numFmtId="0" fontId="8" fillId="0" borderId="111" xfId="0" applyFont="1" applyBorder="1" applyAlignment="1">
      <alignment horizontal="center" vertical="center" wrapText="1"/>
    </xf>
    <xf numFmtId="1" fontId="9" fillId="0" borderId="61" xfId="0" applyNumberFormat="1" applyFont="1" applyBorder="1" applyAlignment="1">
      <alignment horizontal="center" vertical="center" wrapText="1"/>
    </xf>
    <xf numFmtId="1" fontId="9" fillId="0" borderId="62" xfId="0" applyNumberFormat="1" applyFont="1" applyBorder="1" applyAlignment="1">
      <alignment horizontal="center" vertical="center" wrapText="1"/>
    </xf>
    <xf numFmtId="0" fontId="9" fillId="0" borderId="69" xfId="0" applyFont="1" applyBorder="1" applyAlignment="1">
      <alignment horizontal="center"/>
    </xf>
    <xf numFmtId="0" fontId="9" fillId="0" borderId="70" xfId="0" applyFont="1" applyBorder="1" applyAlignment="1">
      <alignment horizontal="center"/>
    </xf>
    <xf numFmtId="0" fontId="15" fillId="5" borderId="34" xfId="4" applyFont="1" applyFill="1" applyBorder="1" applyAlignment="1">
      <alignment horizontal="center" vertical="center" textRotation="90"/>
    </xf>
    <xf numFmtId="0" fontId="15" fillId="5" borderId="37" xfId="4" applyFont="1" applyFill="1" applyBorder="1" applyAlignment="1">
      <alignment horizontal="center" vertical="center" textRotation="90"/>
    </xf>
    <xf numFmtId="0" fontId="15" fillId="5" borderId="38" xfId="4" applyFont="1" applyFill="1" applyBorder="1" applyAlignment="1">
      <alignment horizontal="center" vertical="center" textRotation="90"/>
    </xf>
    <xf numFmtId="1" fontId="16" fillId="0" borderId="46" xfId="4" applyNumberFormat="1" applyFont="1" applyBorder="1" applyAlignment="1">
      <alignment horizontal="center" vertical="center" wrapText="1"/>
    </xf>
    <xf numFmtId="1" fontId="16" fillId="0" borderId="47" xfId="4" applyNumberFormat="1" applyFont="1" applyBorder="1" applyAlignment="1">
      <alignment horizontal="center" vertical="center" wrapText="1"/>
    </xf>
    <xf numFmtId="1" fontId="16" fillId="0" borderId="51" xfId="4" applyNumberFormat="1" applyFont="1" applyBorder="1" applyAlignment="1">
      <alignment horizontal="center" vertical="center" wrapText="1"/>
    </xf>
    <xf numFmtId="0" fontId="16" fillId="0" borderId="43" xfId="4" applyFont="1" applyBorder="1" applyAlignment="1">
      <alignment horizontal="center" vertical="center" wrapText="1"/>
    </xf>
    <xf numFmtId="0" fontId="16" fillId="0" borderId="44" xfId="4" applyFont="1" applyBorder="1" applyAlignment="1">
      <alignment horizontal="center" vertical="center" wrapText="1"/>
    </xf>
    <xf numFmtId="0" fontId="16" fillId="0" borderId="52" xfId="4" applyFont="1" applyBorder="1" applyAlignment="1">
      <alignment horizontal="center" vertical="center" wrapText="1"/>
    </xf>
    <xf numFmtId="1" fontId="16" fillId="0" borderId="41" xfId="4" applyNumberFormat="1" applyFont="1" applyBorder="1" applyAlignment="1">
      <alignment horizontal="center" vertical="center" wrapText="1"/>
    </xf>
    <xf numFmtId="1" fontId="16" fillId="0" borderId="42" xfId="4" applyNumberFormat="1" applyFont="1" applyBorder="1" applyAlignment="1">
      <alignment horizontal="center" vertical="center" wrapText="1"/>
    </xf>
    <xf numFmtId="1" fontId="16" fillId="0" borderId="53" xfId="4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9" fillId="9" borderId="4" xfId="0" applyFont="1" applyFill="1" applyBorder="1" applyAlignment="1">
      <alignment horizontal="center" vertical="center" wrapText="1"/>
    </xf>
    <xf numFmtId="0" fontId="9" fillId="9" borderId="5" xfId="0" applyFont="1" applyFill="1" applyBorder="1" applyAlignment="1">
      <alignment horizontal="center" vertical="center" wrapText="1"/>
    </xf>
    <xf numFmtId="0" fontId="9" fillId="9" borderId="6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32" xfId="0" applyFont="1" applyBorder="1" applyAlignment="1">
      <alignment horizontal="left" vertical="center" wrapText="1"/>
    </xf>
    <xf numFmtId="0" fontId="8" fillId="0" borderId="10" xfId="4" applyFont="1" applyBorder="1" applyAlignment="1">
      <alignment horizontal="center" vertical="center" wrapText="1"/>
    </xf>
    <xf numFmtId="0" fontId="10" fillId="0" borderId="11" xfId="4" applyFont="1" applyBorder="1" applyAlignment="1">
      <alignment horizontal="center" vertical="center" wrapText="1"/>
    </xf>
    <xf numFmtId="0" fontId="8" fillId="0" borderId="11" xfId="4" applyFont="1" applyBorder="1" applyAlignment="1">
      <alignment horizontal="center" vertical="center" wrapText="1"/>
    </xf>
    <xf numFmtId="0" fontId="8" fillId="0" borderId="12" xfId="5" applyFont="1" applyBorder="1" applyAlignment="1">
      <alignment horizontal="center" vertical="center" wrapText="1"/>
    </xf>
    <xf numFmtId="0" fontId="0" fillId="0" borderId="76" xfId="0" applyBorder="1" applyAlignment="1">
      <alignment horizontal="center"/>
    </xf>
    <xf numFmtId="0" fontId="0" fillId="0" borderId="77" xfId="0" applyBorder="1" applyAlignment="1">
      <alignment horizontal="center"/>
    </xf>
    <xf numFmtId="0" fontId="19" fillId="0" borderId="1" xfId="6" applyFont="1" applyBorder="1" applyAlignment="1">
      <alignment horizontal="center" vertical="center" wrapText="1"/>
    </xf>
    <xf numFmtId="0" fontId="19" fillId="0" borderId="2" xfId="6" applyFont="1" applyBorder="1" applyAlignment="1">
      <alignment horizontal="center" vertical="center" wrapText="1"/>
    </xf>
    <xf numFmtId="0" fontId="19" fillId="0" borderId="3" xfId="6" applyFont="1" applyBorder="1" applyAlignment="1">
      <alignment horizontal="center" vertical="center" wrapText="1"/>
    </xf>
    <xf numFmtId="0" fontId="19" fillId="0" borderId="18" xfId="6" applyFont="1" applyBorder="1" applyAlignment="1">
      <alignment horizontal="center" vertical="center" wrapText="1"/>
    </xf>
    <xf numFmtId="0" fontId="19" fillId="0" borderId="49" xfId="6" applyFont="1" applyBorder="1" applyAlignment="1">
      <alignment horizontal="center" vertical="center" wrapText="1"/>
    </xf>
    <xf numFmtId="0" fontId="19" fillId="0" borderId="50" xfId="6" applyFont="1" applyBorder="1" applyAlignment="1">
      <alignment horizontal="center" vertical="center" wrapText="1"/>
    </xf>
    <xf numFmtId="0" fontId="24" fillId="0" borderId="4" xfId="4" applyFont="1" applyBorder="1" applyAlignment="1">
      <alignment horizontal="left" vertical="center" wrapText="1"/>
    </xf>
    <xf numFmtId="0" fontId="24" fillId="0" borderId="5" xfId="4" applyFont="1" applyBorder="1" applyAlignment="1">
      <alignment horizontal="left" vertical="center" wrapText="1"/>
    </xf>
    <xf numFmtId="0" fontId="24" fillId="0" borderId="6" xfId="4" applyFont="1" applyBorder="1" applyAlignment="1">
      <alignment horizontal="left" vertical="center" wrapText="1"/>
    </xf>
    <xf numFmtId="0" fontId="5" fillId="3" borderId="95" xfId="0" applyFont="1" applyFill="1" applyBorder="1" applyAlignment="1">
      <alignment horizontal="left" vertical="center" wrapText="1"/>
    </xf>
    <xf numFmtId="0" fontId="5" fillId="3" borderId="102" xfId="0" applyFont="1" applyFill="1" applyBorder="1" applyAlignment="1">
      <alignment horizontal="left" vertical="center" wrapText="1"/>
    </xf>
    <xf numFmtId="0" fontId="5" fillId="0" borderId="95" xfId="0" applyFont="1" applyBorder="1" applyAlignment="1">
      <alignment horizontal="left" vertical="center" wrapText="1"/>
    </xf>
    <xf numFmtId="0" fontId="5" fillId="0" borderId="102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left" vertical="center" wrapText="1"/>
    </xf>
    <xf numFmtId="0" fontId="9" fillId="0" borderId="103" xfId="0" applyFont="1" applyBorder="1" applyAlignment="1">
      <alignment horizontal="left" vertical="center" wrapText="1"/>
    </xf>
    <xf numFmtId="0" fontId="9" fillId="0" borderId="95" xfId="0" applyFont="1" applyBorder="1" applyAlignment="1">
      <alignment horizontal="left" vertical="center" wrapText="1"/>
    </xf>
    <xf numFmtId="0" fontId="9" fillId="0" borderId="106" xfId="0" applyFont="1" applyBorder="1" applyAlignment="1">
      <alignment horizontal="left" vertical="center" wrapText="1"/>
    </xf>
    <xf numFmtId="0" fontId="9" fillId="0" borderId="18" xfId="0" applyFont="1" applyBorder="1" applyAlignment="1">
      <alignment horizontal="left" vertical="center" wrapText="1"/>
    </xf>
    <xf numFmtId="0" fontId="9" fillId="0" borderId="83" xfId="0" applyFont="1" applyBorder="1" applyAlignment="1">
      <alignment horizontal="left" vertical="center" wrapText="1"/>
    </xf>
    <xf numFmtId="0" fontId="10" fillId="0" borderId="29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10" fillId="0" borderId="11" xfId="0" applyFont="1" applyBorder="1" applyAlignment="1">
      <alignment horizontal="left" vertical="center" wrapText="1"/>
    </xf>
    <xf numFmtId="0" fontId="9" fillId="0" borderId="24" xfId="0" applyFont="1" applyBorder="1" applyAlignment="1">
      <alignment horizontal="left" vertical="center" wrapText="1"/>
    </xf>
    <xf numFmtId="0" fontId="9" fillId="0" borderId="25" xfId="0" applyFont="1" applyBorder="1" applyAlignment="1">
      <alignment horizontal="left" vertical="center" wrapText="1"/>
    </xf>
    <xf numFmtId="0" fontId="10" fillId="0" borderId="11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10" fillId="0" borderId="72" xfId="0" applyFont="1" applyBorder="1" applyAlignment="1">
      <alignment horizontal="center" vertical="center" wrapText="1"/>
    </xf>
    <xf numFmtId="0" fontId="2" fillId="0" borderId="101" xfId="0" applyFont="1" applyBorder="1" applyAlignment="1">
      <alignment horizontal="center" vertical="center"/>
    </xf>
    <xf numFmtId="0" fontId="2" fillId="0" borderId="91" xfId="0" applyFont="1" applyBorder="1" applyAlignment="1">
      <alignment horizontal="center" vertical="center"/>
    </xf>
    <xf numFmtId="0" fontId="8" fillId="0" borderId="11" xfId="2" applyFont="1" applyBorder="1" applyAlignment="1">
      <alignment horizontal="center" vertical="center" wrapText="1"/>
    </xf>
    <xf numFmtId="0" fontId="8" fillId="0" borderId="43" xfId="2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0" borderId="124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0" fillId="0" borderId="124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111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9" borderId="1" xfId="0" applyFont="1" applyFill="1" applyBorder="1" applyAlignment="1">
      <alignment horizontal="center" vertical="center" wrapText="1"/>
    </xf>
    <xf numFmtId="0" fontId="4" fillId="9" borderId="2" xfId="0" applyFont="1" applyFill="1" applyBorder="1" applyAlignment="1">
      <alignment horizontal="center" vertical="center" wrapText="1"/>
    </xf>
    <xf numFmtId="0" fontId="4" fillId="9" borderId="3" xfId="0" applyFont="1" applyFill="1" applyBorder="1" applyAlignment="1">
      <alignment horizontal="center" vertical="center" wrapText="1"/>
    </xf>
    <xf numFmtId="0" fontId="10" fillId="0" borderId="37" xfId="0" applyFont="1" applyBorder="1" applyAlignment="1">
      <alignment horizontal="left" vertical="center" wrapText="1"/>
    </xf>
    <xf numFmtId="0" fontId="10" fillId="0" borderId="30" xfId="0" applyFont="1" applyBorder="1" applyAlignment="1">
      <alignment horizontal="left" vertical="center" wrapText="1"/>
    </xf>
    <xf numFmtId="0" fontId="10" fillId="0" borderId="71" xfId="0" applyFont="1" applyBorder="1" applyAlignment="1">
      <alignment horizontal="left" vertical="center" wrapText="1"/>
    </xf>
    <xf numFmtId="0" fontId="10" fillId="0" borderId="30" xfId="0" applyFont="1" applyBorder="1" applyAlignment="1">
      <alignment horizontal="center" vertical="center" wrapText="1"/>
    </xf>
    <xf numFmtId="0" fontId="10" fillId="0" borderId="71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/>
    </xf>
    <xf numFmtId="0" fontId="10" fillId="0" borderId="7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81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10" fillId="0" borderId="124" xfId="0" applyFont="1" applyBorder="1" applyAlignment="1">
      <alignment horizontal="left" vertical="center" wrapText="1"/>
    </xf>
    <xf numFmtId="0" fontId="8" fillId="0" borderId="12" xfId="2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 wrapText="1"/>
    </xf>
    <xf numFmtId="0" fontId="5" fillId="3" borderId="89" xfId="0" applyFont="1" applyFill="1" applyBorder="1" applyAlignment="1">
      <alignment horizontal="left" vertical="center" wrapText="1"/>
    </xf>
    <xf numFmtId="0" fontId="5" fillId="3" borderId="90" xfId="0" applyFont="1" applyFill="1" applyBorder="1" applyAlignment="1">
      <alignment horizontal="left" vertical="center" wrapText="1"/>
    </xf>
    <xf numFmtId="0" fontId="5" fillId="0" borderId="16" xfId="0" applyFont="1" applyBorder="1" applyAlignment="1">
      <alignment horizontal="left" vertical="center" wrapText="1"/>
    </xf>
    <xf numFmtId="0" fontId="5" fillId="0" borderId="110" xfId="0" applyFont="1" applyBorder="1" applyAlignment="1">
      <alignment horizontal="left" vertical="center" wrapText="1"/>
    </xf>
    <xf numFmtId="0" fontId="8" fillId="0" borderId="29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30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/>
    </xf>
    <xf numFmtId="0" fontId="10" fillId="0" borderId="95" xfId="0" applyFont="1" applyBorder="1" applyAlignment="1">
      <alignment horizontal="center" vertical="center" wrapText="1"/>
    </xf>
    <xf numFmtId="0" fontId="10" fillId="0" borderId="94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left" vertical="center" wrapText="1"/>
    </xf>
    <xf numFmtId="0" fontId="8" fillId="0" borderId="30" xfId="2" applyFont="1" applyBorder="1" applyAlignment="1">
      <alignment horizontal="center" vertical="center" wrapText="1"/>
    </xf>
    <xf numFmtId="0" fontId="8" fillId="0" borderId="8" xfId="2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9" fillId="0" borderId="89" xfId="0" applyFont="1" applyBorder="1" applyAlignment="1">
      <alignment horizontal="left" vertical="center" wrapText="1"/>
    </xf>
    <xf numFmtId="0" fontId="9" fillId="0" borderId="109" xfId="0" applyFont="1" applyBorder="1" applyAlignment="1">
      <alignment horizontal="left" vertical="center" wrapText="1"/>
    </xf>
    <xf numFmtId="0" fontId="9" fillId="0" borderId="88" xfId="0" applyFont="1" applyBorder="1" applyAlignment="1">
      <alignment horizontal="left" vertical="center" wrapText="1"/>
    </xf>
    <xf numFmtId="0" fontId="4" fillId="9" borderId="4" xfId="0" applyFont="1" applyFill="1" applyBorder="1" applyAlignment="1">
      <alignment horizontal="center" vertical="center" wrapText="1"/>
    </xf>
    <xf numFmtId="0" fontId="4" fillId="9" borderId="5" xfId="0" applyFont="1" applyFill="1" applyBorder="1" applyAlignment="1">
      <alignment horizontal="center" vertical="center" wrapText="1"/>
    </xf>
    <xf numFmtId="0" fontId="4" fillId="9" borderId="6" xfId="0" applyFont="1" applyFill="1" applyBorder="1" applyAlignment="1">
      <alignment horizontal="center" vertical="center" wrapText="1"/>
    </xf>
    <xf numFmtId="0" fontId="9" fillId="0" borderId="102" xfId="0" applyFont="1" applyBorder="1" applyAlignment="1">
      <alignment horizontal="left" vertical="center" wrapText="1"/>
    </xf>
    <xf numFmtId="0" fontId="8" fillId="0" borderId="12" xfId="5" applyFont="1" applyBorder="1" applyAlignment="1">
      <alignment horizontal="center" vertical="center"/>
    </xf>
    <xf numFmtId="0" fontId="10" fillId="0" borderId="80" xfId="0" applyFont="1" applyBorder="1" applyAlignment="1">
      <alignment horizontal="center" vertical="center" wrapText="1"/>
    </xf>
    <xf numFmtId="0" fontId="8" fillId="0" borderId="52" xfId="2" applyFont="1" applyBorder="1" applyAlignment="1">
      <alignment horizontal="center" vertical="center" wrapText="1"/>
    </xf>
    <xf numFmtId="0" fontId="10" fillId="0" borderId="52" xfId="0" applyFont="1" applyBorder="1" applyAlignment="1">
      <alignment horizontal="center" vertical="center" wrapText="1"/>
    </xf>
    <xf numFmtId="0" fontId="5" fillId="3" borderId="24" xfId="0" applyFont="1" applyFill="1" applyBorder="1" applyAlignment="1">
      <alignment horizontal="left" vertical="center" wrapText="1"/>
    </xf>
    <xf numFmtId="0" fontId="5" fillId="3" borderId="45" xfId="0" applyFont="1" applyFill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0" fontId="8" fillId="0" borderId="43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8" fillId="3" borderId="10" xfId="2" applyFont="1" applyFill="1" applyBorder="1" applyAlignment="1">
      <alignment horizontal="center" vertical="center" wrapText="1"/>
    </xf>
    <xf numFmtId="0" fontId="8" fillId="3" borderId="11" xfId="2" applyFont="1" applyFill="1" applyBorder="1" applyAlignment="1">
      <alignment horizontal="center" vertical="center" wrapText="1"/>
    </xf>
    <xf numFmtId="0" fontId="8" fillId="3" borderId="12" xfId="2" applyFont="1" applyFill="1" applyBorder="1" applyAlignment="1">
      <alignment horizontal="center" vertical="center" wrapText="1"/>
    </xf>
    <xf numFmtId="0" fontId="16" fillId="0" borderId="46" xfId="4" applyFont="1" applyBorder="1" applyAlignment="1">
      <alignment horizontal="center" vertical="center"/>
    </xf>
    <xf numFmtId="0" fontId="16" fillId="0" borderId="47" xfId="4" applyFont="1" applyBorder="1" applyAlignment="1">
      <alignment horizontal="center" vertical="center"/>
    </xf>
    <xf numFmtId="0" fontId="16" fillId="0" borderId="51" xfId="4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9" fillId="9" borderId="18" xfId="0" applyFont="1" applyFill="1" applyBorder="1" applyAlignment="1">
      <alignment horizontal="center" vertical="center" wrapText="1"/>
    </xf>
    <xf numFmtId="0" fontId="9" fillId="9" borderId="49" xfId="0" applyFont="1" applyFill="1" applyBorder="1" applyAlignment="1">
      <alignment horizontal="center" vertical="center" wrapText="1"/>
    </xf>
    <xf numFmtId="0" fontId="9" fillId="9" borderId="50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3" borderId="110" xfId="0" applyFont="1" applyFill="1" applyBorder="1" applyAlignment="1">
      <alignment horizontal="left" vertical="center" wrapText="1"/>
    </xf>
    <xf numFmtId="0" fontId="9" fillId="0" borderId="45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center" vertical="center" wrapText="1"/>
    </xf>
    <xf numFmtId="0" fontId="5" fillId="3" borderId="88" xfId="0" applyFont="1" applyFill="1" applyBorder="1" applyAlignment="1">
      <alignment horizontal="left" vertical="center" wrapText="1"/>
    </xf>
    <xf numFmtId="0" fontId="16" fillId="0" borderId="46" xfId="4" applyFont="1" applyBorder="1" applyAlignment="1">
      <alignment horizontal="center" vertical="center" wrapText="1"/>
    </xf>
    <xf numFmtId="0" fontId="16" fillId="0" borderId="47" xfId="4" applyFont="1" applyBorder="1" applyAlignment="1">
      <alignment horizontal="center" vertical="center" wrapText="1"/>
    </xf>
    <xf numFmtId="0" fontId="16" fillId="0" borderId="51" xfId="4" applyFont="1" applyBorder="1" applyAlignment="1">
      <alignment horizontal="center" vertical="center" wrapText="1"/>
    </xf>
    <xf numFmtId="1" fontId="16" fillId="0" borderId="43" xfId="4" applyNumberFormat="1" applyFont="1" applyBorder="1" applyAlignment="1">
      <alignment horizontal="center" vertical="center" wrapText="1"/>
    </xf>
    <xf numFmtId="1" fontId="16" fillId="0" borderId="44" xfId="4" applyNumberFormat="1" applyFont="1" applyBorder="1" applyAlignment="1">
      <alignment horizontal="center" vertical="center" wrapText="1"/>
    </xf>
    <xf numFmtId="1" fontId="16" fillId="0" borderId="52" xfId="4" applyNumberFormat="1" applyFont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left" vertical="center" wrapText="1"/>
    </xf>
    <xf numFmtId="0" fontId="9" fillId="0" borderId="90" xfId="0" applyFont="1" applyBorder="1" applyAlignment="1">
      <alignment horizontal="left" vertical="center" wrapText="1"/>
    </xf>
    <xf numFmtId="0" fontId="9" fillId="0" borderId="43" xfId="0" applyFont="1" applyBorder="1" applyAlignment="1">
      <alignment horizontal="left" vertical="center" wrapText="1"/>
    </xf>
    <xf numFmtId="1" fontId="9" fillId="0" borderId="0" xfId="0" applyNumberFormat="1" applyFont="1" applyAlignment="1">
      <alignment horizontal="center" vertical="center" wrapText="1"/>
    </xf>
  </cellXfs>
  <cellStyles count="11">
    <cellStyle name="Normal" xfId="0" builtinId="0"/>
    <cellStyle name="Normal 2" xfId="2" xr:uid="{E0C7D361-4DAF-40C9-9D53-C648FC48D760}"/>
    <cellStyle name="Normal 2 2" xfId="6" xr:uid="{9C480B42-D052-4806-B59C-7B5BE49F2621}"/>
    <cellStyle name="Normal 3" xfId="3" xr:uid="{ED470437-8177-42C9-87FE-65B07BEACD68}"/>
    <cellStyle name="Normal 3 2" xfId="10" xr:uid="{07C31AFD-4A76-4FAC-9012-7A600390C07E}"/>
    <cellStyle name="Normal 4" xfId="4" xr:uid="{59A4CFFD-3504-4F21-A6C5-180A09B6743C}"/>
    <cellStyle name="Normal 4 2" xfId="9" xr:uid="{561E2E8D-B2C6-4923-AB25-CDB4B855763C}"/>
    <cellStyle name="Normal 5" xfId="8" xr:uid="{6E605B44-6EA4-436E-84B7-B800DB019E55}"/>
    <cellStyle name="Normal 6" xfId="7" xr:uid="{08F17A02-5BD5-4067-A295-0829270CD0BB}"/>
    <cellStyle name="Normal_EEE UNDERGRADUATE22062009" xfId="1" xr:uid="{DFC060DE-24D1-4341-8F67-FBA650171FE4}"/>
    <cellStyle name="Normal_SON_AREL_CENG_UNDERGRADUATE_CURRICULUM_ENG_3" xfId="5" xr:uid="{BE3C6205-4FE7-4ADB-90B9-A35A9E27B19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7"/>
  <sheetViews>
    <sheetView topLeftCell="W1" zoomScale="60" zoomScaleNormal="60" workbookViewId="0">
      <selection activeCell="AB3" sqref="AB3:AJ87"/>
    </sheetView>
  </sheetViews>
  <sheetFormatPr defaultRowHeight="14.4" x14ac:dyDescent="0.3"/>
  <cols>
    <col min="1" max="1" width="9.33203125" customWidth="1"/>
    <col min="2" max="2" width="43.88671875" customWidth="1"/>
    <col min="3" max="3" width="4.5546875" customWidth="1"/>
    <col min="4" max="4" width="3.44140625" bestFit="1" customWidth="1"/>
    <col min="5" max="5" width="2.88671875" bestFit="1" customWidth="1"/>
    <col min="6" max="6" width="4.5546875" bestFit="1" customWidth="1"/>
    <col min="7" max="7" width="4.5546875" customWidth="1"/>
    <col min="8" max="8" width="20.6640625" bestFit="1" customWidth="1"/>
    <col min="10" max="10" width="11.5546875" customWidth="1"/>
    <col min="11" max="11" width="51.109375" customWidth="1"/>
    <col min="12" max="12" width="5.109375" customWidth="1"/>
    <col min="13" max="13" width="4.109375" customWidth="1"/>
    <col min="14" max="14" width="2.88671875" bestFit="1" customWidth="1"/>
    <col min="15" max="15" width="4.5546875" bestFit="1" customWidth="1"/>
    <col min="16" max="16" width="7.44140625" customWidth="1"/>
    <col min="18" max="18" width="16.33203125" customWidth="1"/>
    <col min="19" max="19" width="9.109375" customWidth="1"/>
    <col min="20" max="20" width="46.77734375" customWidth="1"/>
    <col min="21" max="21" width="6.33203125" customWidth="1"/>
    <col min="22" max="22" width="4.5546875" customWidth="1"/>
    <col min="23" max="23" width="5.6640625" customWidth="1"/>
    <col min="24" max="24" width="4.5546875" customWidth="1"/>
    <col min="25" max="25" width="7.44140625" customWidth="1"/>
    <col min="26" max="26" width="20.6640625" bestFit="1" customWidth="1"/>
    <col min="30" max="30" width="39.5546875" customWidth="1"/>
    <col min="36" max="36" width="13.77734375" bestFit="1" customWidth="1"/>
  </cols>
  <sheetData>
    <row r="1" spans="1:36" ht="54.6" customHeight="1" thickBot="1" x14ac:dyDescent="0.35">
      <c r="A1" s="503" t="s">
        <v>1</v>
      </c>
      <c r="B1" s="504"/>
      <c r="C1" s="504"/>
      <c r="D1" s="504"/>
      <c r="E1" s="504"/>
      <c r="F1" s="504"/>
      <c r="G1" s="504"/>
      <c r="H1" s="504"/>
      <c r="I1" s="504"/>
      <c r="J1" s="504"/>
      <c r="K1" s="504"/>
      <c r="L1" s="504"/>
      <c r="M1" s="504"/>
      <c r="N1" s="504"/>
      <c r="O1" s="504"/>
      <c r="P1" s="504"/>
      <c r="Q1" s="504"/>
      <c r="R1" s="504"/>
      <c r="S1" s="504"/>
      <c r="T1" s="504"/>
      <c r="U1" s="504"/>
      <c r="V1" s="504"/>
      <c r="W1" s="504"/>
      <c r="X1" s="504"/>
      <c r="Y1" s="504"/>
      <c r="Z1" s="504"/>
      <c r="AA1" s="504"/>
      <c r="AB1" s="504"/>
      <c r="AC1" s="504"/>
      <c r="AD1" s="504"/>
      <c r="AE1" s="504"/>
      <c r="AF1" s="504"/>
      <c r="AG1" s="504"/>
      <c r="AH1" s="504"/>
      <c r="AI1" s="504"/>
      <c r="AJ1" s="504"/>
    </row>
    <row r="2" spans="1:36" ht="65.400000000000006" customHeight="1" thickBot="1" x14ac:dyDescent="0.35">
      <c r="A2" s="482" t="s">
        <v>0</v>
      </c>
      <c r="B2" s="483"/>
      <c r="C2" s="483"/>
      <c r="D2" s="483"/>
      <c r="E2" s="483"/>
      <c r="F2" s="483"/>
      <c r="G2" s="483"/>
      <c r="H2" s="484"/>
      <c r="J2" s="441" t="s">
        <v>94</v>
      </c>
      <c r="K2" s="442"/>
      <c r="L2" s="442"/>
      <c r="M2" s="442"/>
      <c r="N2" s="442"/>
      <c r="O2" s="442"/>
      <c r="P2" s="443"/>
      <c r="R2" s="482" t="s">
        <v>178</v>
      </c>
      <c r="S2" s="483"/>
      <c r="T2" s="483"/>
      <c r="U2" s="483"/>
      <c r="V2" s="483"/>
      <c r="W2" s="483"/>
      <c r="X2" s="483"/>
      <c r="Y2" s="483"/>
      <c r="Z2" s="484"/>
      <c r="AB2" s="482" t="s">
        <v>184</v>
      </c>
      <c r="AC2" s="483"/>
      <c r="AD2" s="483"/>
      <c r="AE2" s="483"/>
      <c r="AF2" s="483"/>
      <c r="AG2" s="483"/>
      <c r="AH2" s="483"/>
      <c r="AI2" s="483"/>
      <c r="AJ2" s="484"/>
    </row>
    <row r="3" spans="1:36" ht="15" customHeight="1" thickBot="1" x14ac:dyDescent="0.35">
      <c r="A3" s="505" t="s">
        <v>2</v>
      </c>
      <c r="B3" s="506"/>
      <c r="C3" s="506"/>
      <c r="D3" s="506"/>
      <c r="E3" s="506"/>
      <c r="F3" s="506"/>
      <c r="G3" s="506"/>
      <c r="H3" s="507"/>
      <c r="J3" s="444" t="s">
        <v>2</v>
      </c>
      <c r="K3" s="445"/>
      <c r="L3" s="445"/>
      <c r="M3" s="445"/>
      <c r="N3" s="445"/>
      <c r="O3" s="445"/>
      <c r="P3" s="446"/>
      <c r="R3" s="491" t="s">
        <v>2</v>
      </c>
      <c r="S3" s="492"/>
      <c r="T3" s="492"/>
      <c r="U3" s="492"/>
      <c r="V3" s="492"/>
      <c r="W3" s="492"/>
      <c r="X3" s="492"/>
      <c r="Y3" s="492"/>
      <c r="Z3" s="493"/>
      <c r="AB3" s="491" t="s">
        <v>2</v>
      </c>
      <c r="AC3" s="492"/>
      <c r="AD3" s="492"/>
      <c r="AE3" s="492"/>
      <c r="AF3" s="492"/>
      <c r="AG3" s="492"/>
      <c r="AH3" s="492"/>
      <c r="AI3" s="492"/>
      <c r="AJ3" s="493"/>
    </row>
    <row r="4" spans="1:36" ht="15.6" x14ac:dyDescent="0.3">
      <c r="A4" s="45" t="s">
        <v>3</v>
      </c>
      <c r="B4" s="46" t="s">
        <v>4</v>
      </c>
      <c r="C4" s="47" t="s">
        <v>5</v>
      </c>
      <c r="D4" s="47" t="s">
        <v>6</v>
      </c>
      <c r="E4" s="47" t="s">
        <v>7</v>
      </c>
      <c r="F4" s="47" t="s">
        <v>8</v>
      </c>
      <c r="G4" s="263" t="s">
        <v>9</v>
      </c>
      <c r="H4" s="276" t="s">
        <v>580</v>
      </c>
      <c r="J4" s="20" t="s">
        <v>3</v>
      </c>
      <c r="K4" s="21" t="s">
        <v>4</v>
      </c>
      <c r="L4" s="22" t="s">
        <v>5</v>
      </c>
      <c r="M4" s="22" t="s">
        <v>6</v>
      </c>
      <c r="N4" s="22" t="s">
        <v>7</v>
      </c>
      <c r="O4" s="22" t="s">
        <v>8</v>
      </c>
      <c r="P4" s="23" t="s">
        <v>9</v>
      </c>
      <c r="R4" s="292"/>
      <c r="S4" s="119" t="s">
        <v>3</v>
      </c>
      <c r="T4" s="120" t="s">
        <v>4</v>
      </c>
      <c r="U4" s="119" t="s">
        <v>5</v>
      </c>
      <c r="V4" s="119" t="s">
        <v>6</v>
      </c>
      <c r="W4" s="119" t="s">
        <v>7</v>
      </c>
      <c r="X4" s="119" t="s">
        <v>8</v>
      </c>
      <c r="Y4" s="286" t="s">
        <v>9</v>
      </c>
      <c r="Z4" s="132" t="s">
        <v>580</v>
      </c>
      <c r="AB4" s="292"/>
      <c r="AC4" s="119" t="s">
        <v>3</v>
      </c>
      <c r="AD4" s="120" t="s">
        <v>4</v>
      </c>
      <c r="AE4" s="119" t="s">
        <v>5</v>
      </c>
      <c r="AF4" s="119" t="s">
        <v>6</v>
      </c>
      <c r="AG4" s="119" t="s">
        <v>7</v>
      </c>
      <c r="AH4" s="119" t="s">
        <v>8</v>
      </c>
      <c r="AI4" s="286" t="s">
        <v>9</v>
      </c>
      <c r="AJ4" s="132" t="s">
        <v>580</v>
      </c>
    </row>
    <row r="5" spans="1:36" x14ac:dyDescent="0.3">
      <c r="A5" s="5" t="s">
        <v>508</v>
      </c>
      <c r="B5" s="6" t="s">
        <v>11</v>
      </c>
      <c r="C5" s="7">
        <v>2</v>
      </c>
      <c r="D5" s="7">
        <v>0</v>
      </c>
      <c r="E5" s="7">
        <v>0</v>
      </c>
      <c r="F5" s="7">
        <v>2</v>
      </c>
      <c r="G5" s="264">
        <v>2</v>
      </c>
      <c r="H5" s="222"/>
      <c r="J5" s="57" t="s">
        <v>95</v>
      </c>
      <c r="K5" s="58" t="s">
        <v>96</v>
      </c>
      <c r="L5" s="59">
        <v>3</v>
      </c>
      <c r="M5" s="59">
        <v>0</v>
      </c>
      <c r="N5" s="59">
        <v>0</v>
      </c>
      <c r="O5" s="59">
        <v>3</v>
      </c>
      <c r="P5" s="60">
        <v>4</v>
      </c>
      <c r="R5" s="104" t="s">
        <v>179</v>
      </c>
      <c r="S5" s="5" t="s">
        <v>16</v>
      </c>
      <c r="T5" s="6" t="s">
        <v>17</v>
      </c>
      <c r="U5" s="7">
        <v>3</v>
      </c>
      <c r="V5" s="7">
        <v>0</v>
      </c>
      <c r="W5" s="7">
        <v>4</v>
      </c>
      <c r="X5" s="7">
        <v>5</v>
      </c>
      <c r="Y5" s="264">
        <v>7</v>
      </c>
      <c r="Z5" s="8"/>
      <c r="AB5" s="104" t="s">
        <v>179</v>
      </c>
      <c r="AC5" s="5" t="s">
        <v>16</v>
      </c>
      <c r="AD5" s="6" t="s">
        <v>17</v>
      </c>
      <c r="AE5" s="7">
        <v>3</v>
      </c>
      <c r="AF5" s="7">
        <v>0</v>
      </c>
      <c r="AG5" s="7">
        <v>4</v>
      </c>
      <c r="AH5" s="7">
        <v>5</v>
      </c>
      <c r="AI5" s="264">
        <v>7</v>
      </c>
      <c r="AJ5" s="8"/>
    </row>
    <row r="6" spans="1:36" x14ac:dyDescent="0.3">
      <c r="A6" s="9" t="s">
        <v>507</v>
      </c>
      <c r="B6" s="6" t="s">
        <v>13</v>
      </c>
      <c r="C6" s="7">
        <v>2</v>
      </c>
      <c r="D6" s="7">
        <v>0</v>
      </c>
      <c r="E6" s="7">
        <v>0</v>
      </c>
      <c r="F6" s="7">
        <v>2</v>
      </c>
      <c r="G6" s="264">
        <v>2</v>
      </c>
      <c r="H6" s="222"/>
      <c r="J6" s="57" t="s">
        <v>97</v>
      </c>
      <c r="K6" s="61" t="s">
        <v>98</v>
      </c>
      <c r="L6" s="59">
        <v>3</v>
      </c>
      <c r="M6" s="59">
        <v>2</v>
      </c>
      <c r="N6" s="59">
        <v>0</v>
      </c>
      <c r="O6" s="59">
        <v>4</v>
      </c>
      <c r="P6" s="60">
        <v>6</v>
      </c>
      <c r="R6" s="104" t="s">
        <v>179</v>
      </c>
      <c r="S6" s="5" t="s">
        <v>18</v>
      </c>
      <c r="T6" s="6" t="s">
        <v>19</v>
      </c>
      <c r="U6" s="7">
        <v>3</v>
      </c>
      <c r="V6" s="7">
        <v>0</v>
      </c>
      <c r="W6" s="7">
        <v>2</v>
      </c>
      <c r="X6" s="7">
        <v>4</v>
      </c>
      <c r="Y6" s="264">
        <v>7</v>
      </c>
      <c r="Z6" s="8"/>
      <c r="AB6" s="104" t="s">
        <v>179</v>
      </c>
      <c r="AC6" s="5" t="s">
        <v>18</v>
      </c>
      <c r="AD6" s="6" t="s">
        <v>19</v>
      </c>
      <c r="AE6" s="7">
        <v>3</v>
      </c>
      <c r="AF6" s="7">
        <v>0</v>
      </c>
      <c r="AG6" s="7">
        <v>2</v>
      </c>
      <c r="AH6" s="7">
        <v>4</v>
      </c>
      <c r="AI6" s="264">
        <v>7</v>
      </c>
      <c r="AJ6" s="8"/>
    </row>
    <row r="7" spans="1:36" ht="15" thickBot="1" x14ac:dyDescent="0.35">
      <c r="A7" s="9" t="s">
        <v>560</v>
      </c>
      <c r="B7" s="6" t="s">
        <v>14</v>
      </c>
      <c r="C7" s="7">
        <v>0</v>
      </c>
      <c r="D7" s="7">
        <v>2</v>
      </c>
      <c r="E7" s="7">
        <v>0</v>
      </c>
      <c r="F7" s="7">
        <v>1</v>
      </c>
      <c r="G7" s="264">
        <v>4</v>
      </c>
      <c r="H7" s="222"/>
      <c r="J7" s="57" t="s">
        <v>99</v>
      </c>
      <c r="K7" s="61" t="s">
        <v>100</v>
      </c>
      <c r="L7" s="59">
        <v>3</v>
      </c>
      <c r="M7" s="59">
        <v>0</v>
      </c>
      <c r="N7" s="59">
        <v>2</v>
      </c>
      <c r="O7" s="59">
        <v>4</v>
      </c>
      <c r="P7" s="60">
        <v>6</v>
      </c>
      <c r="R7" s="113" t="s">
        <v>179</v>
      </c>
      <c r="S7" s="49" t="s">
        <v>20</v>
      </c>
      <c r="T7" s="39" t="s">
        <v>21</v>
      </c>
      <c r="U7" s="40">
        <v>3</v>
      </c>
      <c r="V7" s="40">
        <v>0</v>
      </c>
      <c r="W7" s="40">
        <v>0</v>
      </c>
      <c r="X7" s="40">
        <v>3</v>
      </c>
      <c r="Y7" s="267">
        <v>5</v>
      </c>
      <c r="Z7" s="50"/>
      <c r="AB7" s="113" t="s">
        <v>179</v>
      </c>
      <c r="AC7" s="49" t="s">
        <v>20</v>
      </c>
      <c r="AD7" s="39" t="s">
        <v>21</v>
      </c>
      <c r="AE7" s="40">
        <v>3</v>
      </c>
      <c r="AF7" s="40">
        <v>0</v>
      </c>
      <c r="AG7" s="40">
        <v>0</v>
      </c>
      <c r="AH7" s="40">
        <v>3</v>
      </c>
      <c r="AI7" s="267">
        <v>5</v>
      </c>
      <c r="AJ7" s="50"/>
    </row>
    <row r="8" spans="1:36" ht="15" thickBot="1" x14ac:dyDescent="0.35">
      <c r="A8" s="9" t="s">
        <v>562</v>
      </c>
      <c r="B8" s="6" t="s">
        <v>15</v>
      </c>
      <c r="C8" s="7">
        <v>2</v>
      </c>
      <c r="D8" s="7">
        <v>0</v>
      </c>
      <c r="E8" s="7">
        <v>0</v>
      </c>
      <c r="F8" s="7">
        <v>2</v>
      </c>
      <c r="G8" s="264">
        <v>2</v>
      </c>
      <c r="H8" s="222"/>
      <c r="J8" s="57" t="s">
        <v>101</v>
      </c>
      <c r="K8" s="58" t="s">
        <v>102</v>
      </c>
      <c r="L8" s="59">
        <v>3</v>
      </c>
      <c r="M8" s="59">
        <v>0</v>
      </c>
      <c r="N8" s="59">
        <v>2</v>
      </c>
      <c r="O8" s="59">
        <v>4</v>
      </c>
      <c r="P8" s="60">
        <v>6</v>
      </c>
      <c r="R8" s="114"/>
      <c r="S8" s="115"/>
      <c r="T8" s="112" t="s">
        <v>180</v>
      </c>
      <c r="U8" s="116">
        <f>SUM(U5:U7)</f>
        <v>9</v>
      </c>
      <c r="V8" s="116">
        <f>SUM(V5:V7)</f>
        <v>0</v>
      </c>
      <c r="W8" s="116">
        <f>SUM(W5:W7)</f>
        <v>6</v>
      </c>
      <c r="X8" s="116">
        <f>SUM(X5:X7)</f>
        <v>12</v>
      </c>
      <c r="Y8" s="280">
        <f>SUM(Y5:Y7)</f>
        <v>19</v>
      </c>
      <c r="Z8" s="117"/>
      <c r="AB8" s="114"/>
      <c r="AC8" s="115"/>
      <c r="AD8" s="112" t="s">
        <v>180</v>
      </c>
      <c r="AE8" s="116">
        <f>SUM(AE5:AE7)</f>
        <v>9</v>
      </c>
      <c r="AF8" s="116">
        <f>SUM(AF5:AF7)</f>
        <v>0</v>
      </c>
      <c r="AG8" s="116">
        <f>SUM(AG5:AG7)</f>
        <v>6</v>
      </c>
      <c r="AH8" s="116">
        <f>SUM(AH5:AH7)</f>
        <v>12</v>
      </c>
      <c r="AI8" s="280">
        <f>SUM(AI5:AI7)</f>
        <v>19</v>
      </c>
      <c r="AJ8" s="117"/>
    </row>
    <row r="9" spans="1:36" x14ac:dyDescent="0.3">
      <c r="A9" s="5" t="s">
        <v>16</v>
      </c>
      <c r="B9" s="6" t="s">
        <v>17</v>
      </c>
      <c r="C9" s="7">
        <v>3</v>
      </c>
      <c r="D9" s="7">
        <v>0</v>
      </c>
      <c r="E9" s="7">
        <v>4</v>
      </c>
      <c r="F9" s="7">
        <v>5</v>
      </c>
      <c r="G9" s="264">
        <v>7</v>
      </c>
      <c r="H9" s="222"/>
      <c r="J9" s="57" t="s">
        <v>503</v>
      </c>
      <c r="K9" s="58" t="s">
        <v>104</v>
      </c>
      <c r="L9" s="59">
        <v>2</v>
      </c>
      <c r="M9" s="59">
        <v>0</v>
      </c>
      <c r="N9" s="59">
        <v>0</v>
      </c>
      <c r="O9" s="59">
        <v>2</v>
      </c>
      <c r="P9" s="60">
        <v>2</v>
      </c>
      <c r="R9" s="51"/>
      <c r="Z9" s="52"/>
      <c r="AB9" s="51"/>
      <c r="AJ9" s="52"/>
    </row>
    <row r="10" spans="1:36" x14ac:dyDescent="0.3">
      <c r="A10" s="5" t="s">
        <v>18</v>
      </c>
      <c r="B10" s="6" t="s">
        <v>19</v>
      </c>
      <c r="C10" s="7">
        <v>3</v>
      </c>
      <c r="D10" s="7">
        <v>0</v>
      </c>
      <c r="E10" s="7">
        <v>2</v>
      </c>
      <c r="F10" s="7">
        <v>4</v>
      </c>
      <c r="G10" s="264">
        <v>7</v>
      </c>
      <c r="H10" s="222"/>
      <c r="J10" s="62" t="s">
        <v>105</v>
      </c>
      <c r="K10" s="63" t="s">
        <v>263</v>
      </c>
      <c r="L10" s="59">
        <v>3</v>
      </c>
      <c r="M10" s="59">
        <v>0</v>
      </c>
      <c r="N10" s="59">
        <v>0</v>
      </c>
      <c r="O10" s="59">
        <v>3</v>
      </c>
      <c r="P10" s="64">
        <v>5</v>
      </c>
      <c r="R10" s="51"/>
      <c r="Z10" s="52"/>
      <c r="AB10" s="51"/>
      <c r="AJ10" s="52"/>
    </row>
    <row r="11" spans="1:36" ht="15" thickBot="1" x14ac:dyDescent="0.35">
      <c r="A11" s="49" t="s">
        <v>20</v>
      </c>
      <c r="B11" s="39" t="s">
        <v>21</v>
      </c>
      <c r="C11" s="40">
        <v>3</v>
      </c>
      <c r="D11" s="40">
        <v>0</v>
      </c>
      <c r="E11" s="40">
        <v>0</v>
      </c>
      <c r="F11" s="40">
        <v>3</v>
      </c>
      <c r="G11" s="267">
        <v>5</v>
      </c>
      <c r="H11" s="262"/>
      <c r="J11" s="65" t="s">
        <v>504</v>
      </c>
      <c r="K11" s="66" t="s">
        <v>108</v>
      </c>
      <c r="L11" s="67">
        <v>0</v>
      </c>
      <c r="M11" s="67">
        <v>2</v>
      </c>
      <c r="N11" s="67">
        <v>0</v>
      </c>
      <c r="O11" s="67">
        <v>1</v>
      </c>
      <c r="P11" s="68">
        <v>4</v>
      </c>
      <c r="R11" s="51"/>
      <c r="Z11" s="52"/>
      <c r="AB11" s="51"/>
      <c r="AJ11" s="52"/>
    </row>
    <row r="12" spans="1:36" ht="15" customHeight="1" thickBot="1" x14ac:dyDescent="0.35">
      <c r="A12" s="464" t="s">
        <v>22</v>
      </c>
      <c r="B12" s="465"/>
      <c r="C12" s="311">
        <f>SUM(C5:C11)</f>
        <v>15</v>
      </c>
      <c r="D12" s="311">
        <f>SUM(D5:D11)</f>
        <v>2</v>
      </c>
      <c r="E12" s="311">
        <f>SUM(E5:E11)</f>
        <v>6</v>
      </c>
      <c r="F12" s="312">
        <f>SUM(F5:F11)</f>
        <v>19</v>
      </c>
      <c r="G12" s="313">
        <f>SUM(G5:G11)</f>
        <v>29</v>
      </c>
      <c r="H12" s="314"/>
      <c r="J12" s="447" t="s">
        <v>22</v>
      </c>
      <c r="K12" s="448"/>
      <c r="L12" s="69">
        <f>SUM(L5:L11)</f>
        <v>17</v>
      </c>
      <c r="M12" s="69">
        <f>SUM(M5:M11)</f>
        <v>4</v>
      </c>
      <c r="N12" s="69">
        <f>SUM(N5:N11)</f>
        <v>4</v>
      </c>
      <c r="O12" s="69">
        <f>SUM(O5:O11)</f>
        <v>21</v>
      </c>
      <c r="P12" s="70">
        <f>SUM(P5:P11)</f>
        <v>33</v>
      </c>
      <c r="R12" s="51"/>
      <c r="Z12" s="52"/>
      <c r="AB12" s="51"/>
      <c r="AJ12" s="52"/>
    </row>
    <row r="13" spans="1:36" ht="15" thickBot="1" x14ac:dyDescent="0.35">
      <c r="A13" s="444" t="s">
        <v>23</v>
      </c>
      <c r="B13" s="445"/>
      <c r="C13" s="445"/>
      <c r="D13" s="445"/>
      <c r="E13" s="445"/>
      <c r="F13" s="445"/>
      <c r="G13" s="445"/>
      <c r="H13" s="446"/>
      <c r="J13" s="444" t="s">
        <v>23</v>
      </c>
      <c r="K13" s="445"/>
      <c r="L13" s="445"/>
      <c r="M13" s="445"/>
      <c r="N13" s="445"/>
      <c r="O13" s="445"/>
      <c r="P13" s="446"/>
      <c r="R13" s="494" t="s">
        <v>23</v>
      </c>
      <c r="S13" s="495"/>
      <c r="T13" s="495"/>
      <c r="U13" s="495"/>
      <c r="V13" s="495"/>
      <c r="W13" s="495"/>
      <c r="X13" s="495"/>
      <c r="Y13" s="495"/>
      <c r="Z13" s="496"/>
      <c r="AB13" s="494" t="s">
        <v>23</v>
      </c>
      <c r="AC13" s="495"/>
      <c r="AD13" s="495"/>
      <c r="AE13" s="495"/>
      <c r="AF13" s="495"/>
      <c r="AG13" s="495"/>
      <c r="AH13" s="495"/>
      <c r="AI13" s="495"/>
      <c r="AJ13" s="496"/>
    </row>
    <row r="14" spans="1:36" ht="15.6" x14ac:dyDescent="0.3">
      <c r="A14" s="1" t="s">
        <v>3</v>
      </c>
      <c r="B14" s="2" t="s">
        <v>4</v>
      </c>
      <c r="C14" s="3" t="s">
        <v>5</v>
      </c>
      <c r="D14" s="3" t="s">
        <v>6</v>
      </c>
      <c r="E14" s="3" t="s">
        <v>7</v>
      </c>
      <c r="F14" s="3" t="s">
        <v>8</v>
      </c>
      <c r="G14" s="266" t="s">
        <v>9</v>
      </c>
      <c r="H14" s="307" t="s">
        <v>580</v>
      </c>
      <c r="J14" s="71" t="s">
        <v>3</v>
      </c>
      <c r="K14" s="72" t="s">
        <v>4</v>
      </c>
      <c r="L14" s="73" t="s">
        <v>5</v>
      </c>
      <c r="M14" s="73" t="s">
        <v>6</v>
      </c>
      <c r="N14" s="73" t="s">
        <v>7</v>
      </c>
      <c r="O14" s="73" t="s">
        <v>8</v>
      </c>
      <c r="P14" s="74" t="s">
        <v>9</v>
      </c>
      <c r="R14" s="105"/>
      <c r="S14" s="106" t="s">
        <v>3</v>
      </c>
      <c r="T14" s="107" t="s">
        <v>4</v>
      </c>
      <c r="U14" s="108" t="s">
        <v>5</v>
      </c>
      <c r="V14" s="108" t="s">
        <v>6</v>
      </c>
      <c r="W14" s="108" t="s">
        <v>7</v>
      </c>
      <c r="X14" s="108" t="s">
        <v>8</v>
      </c>
      <c r="Y14" s="287" t="s">
        <v>9</v>
      </c>
      <c r="Z14" s="48" t="s">
        <v>580</v>
      </c>
      <c r="AB14" s="105"/>
      <c r="AC14" s="106" t="s">
        <v>3</v>
      </c>
      <c r="AD14" s="107" t="s">
        <v>4</v>
      </c>
      <c r="AE14" s="108" t="s">
        <v>5</v>
      </c>
      <c r="AF14" s="108" t="s">
        <v>6</v>
      </c>
      <c r="AG14" s="108" t="s">
        <v>7</v>
      </c>
      <c r="AH14" s="108" t="s">
        <v>8</v>
      </c>
      <c r="AI14" s="287" t="s">
        <v>9</v>
      </c>
      <c r="AJ14" s="48" t="s">
        <v>580</v>
      </c>
    </row>
    <row r="15" spans="1:36" x14ac:dyDescent="0.3">
      <c r="A15" s="10" t="s">
        <v>510</v>
      </c>
      <c r="B15" s="11" t="s">
        <v>25</v>
      </c>
      <c r="C15" s="12">
        <v>2</v>
      </c>
      <c r="D15" s="12">
        <v>0</v>
      </c>
      <c r="E15" s="12">
        <v>0</v>
      </c>
      <c r="F15" s="12">
        <v>2</v>
      </c>
      <c r="G15" s="265">
        <v>2</v>
      </c>
      <c r="H15" s="222"/>
      <c r="J15" s="57" t="s">
        <v>109</v>
      </c>
      <c r="K15" s="61" t="s">
        <v>110</v>
      </c>
      <c r="L15" s="59">
        <v>2</v>
      </c>
      <c r="M15" s="59">
        <v>0</v>
      </c>
      <c r="N15" s="59">
        <v>2</v>
      </c>
      <c r="O15" s="59">
        <v>3</v>
      </c>
      <c r="P15" s="60">
        <v>4</v>
      </c>
      <c r="R15" s="104" t="s">
        <v>179</v>
      </c>
      <c r="S15" s="10" t="s">
        <v>30</v>
      </c>
      <c r="T15" s="11" t="s">
        <v>31</v>
      </c>
      <c r="U15" s="12">
        <v>3</v>
      </c>
      <c r="V15" s="12">
        <v>0</v>
      </c>
      <c r="W15" s="12">
        <v>2</v>
      </c>
      <c r="X15" s="12">
        <v>4</v>
      </c>
      <c r="Y15" s="265">
        <v>7</v>
      </c>
      <c r="Z15" s="13" t="s">
        <v>18</v>
      </c>
      <c r="AB15" s="104" t="s">
        <v>179</v>
      </c>
      <c r="AC15" s="10" t="s">
        <v>30</v>
      </c>
      <c r="AD15" s="11" t="s">
        <v>31</v>
      </c>
      <c r="AE15" s="12">
        <v>3</v>
      </c>
      <c r="AF15" s="12">
        <v>0</v>
      </c>
      <c r="AG15" s="12">
        <v>2</v>
      </c>
      <c r="AH15" s="12">
        <v>4</v>
      </c>
      <c r="AI15" s="265">
        <v>7</v>
      </c>
      <c r="AJ15" s="13" t="s">
        <v>18</v>
      </c>
    </row>
    <row r="16" spans="1:36" x14ac:dyDescent="0.3">
      <c r="A16" s="10" t="s">
        <v>509</v>
      </c>
      <c r="B16" s="11" t="s">
        <v>27</v>
      </c>
      <c r="C16" s="12">
        <v>2</v>
      </c>
      <c r="D16" s="12">
        <v>0</v>
      </c>
      <c r="E16" s="12">
        <v>0</v>
      </c>
      <c r="F16" s="12">
        <v>2</v>
      </c>
      <c r="G16" s="265">
        <v>2</v>
      </c>
      <c r="H16" s="222"/>
      <c r="J16" s="57" t="s">
        <v>111</v>
      </c>
      <c r="K16" s="61" t="s">
        <v>264</v>
      </c>
      <c r="L16" s="59">
        <v>3</v>
      </c>
      <c r="M16" s="59">
        <v>0</v>
      </c>
      <c r="N16" s="59">
        <v>0</v>
      </c>
      <c r="O16" s="59">
        <v>3</v>
      </c>
      <c r="P16" s="60">
        <v>4</v>
      </c>
      <c r="R16" s="104" t="s">
        <v>179</v>
      </c>
      <c r="S16" s="10" t="s">
        <v>32</v>
      </c>
      <c r="T16" s="11" t="s">
        <v>33</v>
      </c>
      <c r="U16" s="12">
        <v>3</v>
      </c>
      <c r="V16" s="12">
        <v>0</v>
      </c>
      <c r="W16" s="12">
        <v>0</v>
      </c>
      <c r="X16" s="12">
        <v>3</v>
      </c>
      <c r="Y16" s="265">
        <v>5</v>
      </c>
      <c r="Z16" s="13" t="s">
        <v>20</v>
      </c>
      <c r="AB16" s="113" t="s">
        <v>179</v>
      </c>
      <c r="AC16" s="49" t="s">
        <v>32</v>
      </c>
      <c r="AD16" s="39" t="s">
        <v>33</v>
      </c>
      <c r="AE16" s="40">
        <v>3</v>
      </c>
      <c r="AF16" s="40">
        <v>0</v>
      </c>
      <c r="AG16" s="40">
        <v>0</v>
      </c>
      <c r="AH16" s="40">
        <v>3</v>
      </c>
      <c r="AI16" s="267">
        <v>5</v>
      </c>
      <c r="AJ16" s="50" t="s">
        <v>20</v>
      </c>
    </row>
    <row r="17" spans="1:36" x14ac:dyDescent="0.3">
      <c r="A17" s="10" t="s">
        <v>561</v>
      </c>
      <c r="B17" s="11" t="s">
        <v>28</v>
      </c>
      <c r="C17" s="12">
        <v>0</v>
      </c>
      <c r="D17" s="12">
        <v>2</v>
      </c>
      <c r="E17" s="12">
        <v>0</v>
      </c>
      <c r="F17" s="12">
        <v>1</v>
      </c>
      <c r="G17" s="265">
        <v>4</v>
      </c>
      <c r="H17" s="222"/>
      <c r="J17" s="57" t="s">
        <v>112</v>
      </c>
      <c r="K17" s="61" t="s">
        <v>113</v>
      </c>
      <c r="L17" s="59">
        <v>3</v>
      </c>
      <c r="M17" s="59">
        <v>2</v>
      </c>
      <c r="N17" s="59">
        <v>0</v>
      </c>
      <c r="O17" s="59">
        <v>4</v>
      </c>
      <c r="P17" s="60">
        <v>6</v>
      </c>
      <c r="R17" s="104" t="s">
        <v>179</v>
      </c>
      <c r="S17" s="10" t="s">
        <v>34</v>
      </c>
      <c r="T17" s="11" t="s">
        <v>35</v>
      </c>
      <c r="U17" s="12">
        <v>3</v>
      </c>
      <c r="V17" s="12">
        <v>0</v>
      </c>
      <c r="W17" s="12">
        <v>0</v>
      </c>
      <c r="X17" s="12">
        <v>3</v>
      </c>
      <c r="Y17" s="265">
        <v>4</v>
      </c>
      <c r="Z17" s="13"/>
      <c r="AB17" s="416"/>
      <c r="AC17" s="419"/>
      <c r="AD17" s="419"/>
      <c r="AE17" s="420"/>
      <c r="AF17" s="420"/>
      <c r="AG17" s="420"/>
      <c r="AH17" s="420"/>
      <c r="AI17" s="420"/>
      <c r="AJ17" s="423"/>
    </row>
    <row r="18" spans="1:36" ht="28.2" thickBot="1" x14ac:dyDescent="0.35">
      <c r="A18" s="10" t="s">
        <v>563</v>
      </c>
      <c r="B18" s="11" t="s">
        <v>29</v>
      </c>
      <c r="C18" s="12">
        <v>2</v>
      </c>
      <c r="D18" s="12">
        <v>0</v>
      </c>
      <c r="E18" s="12">
        <v>0</v>
      </c>
      <c r="F18" s="12">
        <v>2</v>
      </c>
      <c r="G18" s="265">
        <v>2</v>
      </c>
      <c r="H18" s="222"/>
      <c r="J18" s="57" t="s">
        <v>114</v>
      </c>
      <c r="K18" s="61" t="s">
        <v>115</v>
      </c>
      <c r="L18" s="59">
        <v>2</v>
      </c>
      <c r="M18" s="59">
        <v>0</v>
      </c>
      <c r="N18" s="59">
        <v>2</v>
      </c>
      <c r="O18" s="59">
        <v>3</v>
      </c>
      <c r="P18" s="60">
        <v>5</v>
      </c>
      <c r="R18" s="109" t="s">
        <v>179</v>
      </c>
      <c r="S18" s="49" t="s">
        <v>567</v>
      </c>
      <c r="T18" s="39" t="s">
        <v>568</v>
      </c>
      <c r="U18" s="40">
        <v>2</v>
      </c>
      <c r="V18" s="40">
        <v>2</v>
      </c>
      <c r="W18" s="40">
        <v>0</v>
      </c>
      <c r="X18" s="40">
        <v>3</v>
      </c>
      <c r="Y18" s="267">
        <v>4</v>
      </c>
      <c r="Z18" s="50"/>
      <c r="AB18" s="415"/>
      <c r="AC18" s="421"/>
      <c r="AD18" s="421"/>
      <c r="AE18" s="422"/>
      <c r="AF18" s="422"/>
      <c r="AG18" s="422"/>
      <c r="AH18" s="422"/>
      <c r="AI18" s="422"/>
      <c r="AJ18" s="424"/>
    </row>
    <row r="19" spans="1:36" ht="15" thickBot="1" x14ac:dyDescent="0.35">
      <c r="A19" s="10" t="s">
        <v>30</v>
      </c>
      <c r="B19" s="11" t="s">
        <v>31</v>
      </c>
      <c r="C19" s="12">
        <v>3</v>
      </c>
      <c r="D19" s="12">
        <v>0</v>
      </c>
      <c r="E19" s="12">
        <v>2</v>
      </c>
      <c r="F19" s="12">
        <v>4</v>
      </c>
      <c r="G19" s="265">
        <v>7</v>
      </c>
      <c r="H19" s="13" t="s">
        <v>18</v>
      </c>
      <c r="J19" s="57" t="s">
        <v>116</v>
      </c>
      <c r="K19" s="61" t="s">
        <v>117</v>
      </c>
      <c r="L19" s="59">
        <v>3</v>
      </c>
      <c r="M19" s="59">
        <v>0</v>
      </c>
      <c r="N19" s="59">
        <v>2</v>
      </c>
      <c r="O19" s="59">
        <v>4</v>
      </c>
      <c r="P19" s="60">
        <v>6</v>
      </c>
      <c r="R19" s="110"/>
      <c r="S19" s="111"/>
      <c r="T19" s="112" t="s">
        <v>180</v>
      </c>
      <c r="U19" s="110">
        <f>SUM(U15:U18)</f>
        <v>11</v>
      </c>
      <c r="V19" s="110">
        <f t="shared" ref="V19:Y19" si="0">SUM(V15:V18)</f>
        <v>2</v>
      </c>
      <c r="W19" s="110">
        <f t="shared" si="0"/>
        <v>2</v>
      </c>
      <c r="X19" s="110">
        <f t="shared" si="0"/>
        <v>13</v>
      </c>
      <c r="Y19" s="281">
        <f t="shared" si="0"/>
        <v>20</v>
      </c>
      <c r="Z19" s="123"/>
      <c r="AB19" s="417"/>
      <c r="AC19" s="385"/>
      <c r="AD19" s="384" t="s">
        <v>180</v>
      </c>
      <c r="AE19" s="417">
        <f>SUM(AE15:AE18)</f>
        <v>6</v>
      </c>
      <c r="AF19" s="417">
        <f t="shared" ref="AF19:AI19" si="1">SUM(AF15:AF18)</f>
        <v>0</v>
      </c>
      <c r="AG19" s="417">
        <f t="shared" si="1"/>
        <v>2</v>
      </c>
      <c r="AH19" s="417">
        <f t="shared" si="1"/>
        <v>7</v>
      </c>
      <c r="AI19" s="418">
        <f t="shared" si="1"/>
        <v>12</v>
      </c>
      <c r="AJ19" s="386"/>
    </row>
    <row r="20" spans="1:36" x14ac:dyDescent="0.3">
      <c r="A20" s="10" t="s">
        <v>32</v>
      </c>
      <c r="B20" s="11" t="s">
        <v>33</v>
      </c>
      <c r="C20" s="12">
        <v>3</v>
      </c>
      <c r="D20" s="12">
        <v>0</v>
      </c>
      <c r="E20" s="12">
        <v>0</v>
      </c>
      <c r="F20" s="12">
        <v>3</v>
      </c>
      <c r="G20" s="265">
        <v>5</v>
      </c>
      <c r="H20" s="13" t="s">
        <v>20</v>
      </c>
      <c r="J20" s="57" t="s">
        <v>505</v>
      </c>
      <c r="K20" s="58" t="s">
        <v>119</v>
      </c>
      <c r="L20" s="59">
        <v>2</v>
      </c>
      <c r="M20" s="59">
        <v>0</v>
      </c>
      <c r="N20" s="59">
        <v>0</v>
      </c>
      <c r="O20" s="59">
        <v>2</v>
      </c>
      <c r="P20" s="60">
        <v>2</v>
      </c>
      <c r="R20" s="51"/>
      <c r="Z20" s="52"/>
      <c r="AB20" s="51"/>
      <c r="AJ20" s="52"/>
    </row>
    <row r="21" spans="1:36" x14ac:dyDescent="0.3">
      <c r="A21" s="10" t="s">
        <v>34</v>
      </c>
      <c r="B21" s="11" t="s">
        <v>35</v>
      </c>
      <c r="C21" s="12">
        <v>3</v>
      </c>
      <c r="D21" s="12">
        <v>0</v>
      </c>
      <c r="E21" s="12">
        <v>0</v>
      </c>
      <c r="F21" s="12">
        <v>3</v>
      </c>
      <c r="G21" s="265">
        <v>4</v>
      </c>
      <c r="H21" s="222"/>
      <c r="J21" s="449" t="s">
        <v>506</v>
      </c>
      <c r="K21" s="450" t="s">
        <v>121</v>
      </c>
      <c r="L21" s="451">
        <v>0</v>
      </c>
      <c r="M21" s="451">
        <v>2</v>
      </c>
      <c r="N21" s="451">
        <v>0</v>
      </c>
      <c r="O21" s="451">
        <v>1</v>
      </c>
      <c r="P21" s="452">
        <v>4</v>
      </c>
      <c r="R21" s="51"/>
      <c r="Z21" s="52"/>
      <c r="AB21" s="51"/>
      <c r="AJ21" s="52"/>
    </row>
    <row r="22" spans="1:36" ht="27.6" x14ac:dyDescent="0.3">
      <c r="A22" s="49" t="s">
        <v>567</v>
      </c>
      <c r="B22" s="39" t="s">
        <v>568</v>
      </c>
      <c r="C22" s="40">
        <v>2</v>
      </c>
      <c r="D22" s="40">
        <v>2</v>
      </c>
      <c r="E22" s="40">
        <v>0</v>
      </c>
      <c r="F22" s="40">
        <v>3</v>
      </c>
      <c r="G22" s="267">
        <v>4</v>
      </c>
      <c r="H22" s="308"/>
      <c r="J22" s="449"/>
      <c r="K22" s="450"/>
      <c r="L22" s="451"/>
      <c r="M22" s="451"/>
      <c r="N22" s="451"/>
      <c r="O22" s="451"/>
      <c r="P22" s="452"/>
      <c r="R22" s="51"/>
      <c r="Z22" s="52"/>
      <c r="AB22" s="51"/>
      <c r="AJ22" s="52"/>
    </row>
    <row r="23" spans="1:36" ht="15" thickBot="1" x14ac:dyDescent="0.35">
      <c r="A23" s="466" t="s">
        <v>22</v>
      </c>
      <c r="B23" s="467"/>
      <c r="C23" s="315">
        <f>SUM(C15:C22)</f>
        <v>17</v>
      </c>
      <c r="D23" s="315">
        <f>SUM(D15:D22)</f>
        <v>4</v>
      </c>
      <c r="E23" s="315">
        <f>SUM(E15:E22)</f>
        <v>2</v>
      </c>
      <c r="F23" s="315">
        <f>SUM(F15:F22)</f>
        <v>20</v>
      </c>
      <c r="G23" s="316">
        <f>SUM(G15:G22)</f>
        <v>30</v>
      </c>
      <c r="H23" s="317"/>
      <c r="J23" s="223" t="s">
        <v>22</v>
      </c>
      <c r="K23" s="224"/>
      <c r="L23" s="75">
        <f>SUM(L15:L21)</f>
        <v>15</v>
      </c>
      <c r="M23" s="75">
        <f>SUM(M15:M21)</f>
        <v>4</v>
      </c>
      <c r="N23" s="75">
        <f>SUM(N15:N21)</f>
        <v>6</v>
      </c>
      <c r="O23" s="75">
        <f>SUM(O15:O21)</f>
        <v>20</v>
      </c>
      <c r="P23" s="76">
        <f>SUM(P15:P21)</f>
        <v>31</v>
      </c>
      <c r="R23" s="51"/>
      <c r="Z23" s="52"/>
      <c r="AB23" s="51"/>
      <c r="AJ23" s="52"/>
    </row>
    <row r="24" spans="1:36" ht="15" thickBot="1" x14ac:dyDescent="0.35">
      <c r="A24" s="444" t="s">
        <v>36</v>
      </c>
      <c r="B24" s="445"/>
      <c r="C24" s="445"/>
      <c r="D24" s="445"/>
      <c r="E24" s="445"/>
      <c r="F24" s="445"/>
      <c r="G24" s="445"/>
      <c r="H24" s="446"/>
      <c r="J24" s="444" t="s">
        <v>36</v>
      </c>
      <c r="K24" s="445"/>
      <c r="L24" s="445"/>
      <c r="M24" s="445"/>
      <c r="N24" s="445"/>
      <c r="O24" s="445"/>
      <c r="P24" s="446"/>
      <c r="R24" s="494" t="s">
        <v>36</v>
      </c>
      <c r="S24" s="495"/>
      <c r="T24" s="495"/>
      <c r="U24" s="495"/>
      <c r="V24" s="495"/>
      <c r="W24" s="495"/>
      <c r="X24" s="495"/>
      <c r="Y24" s="495"/>
      <c r="Z24" s="496"/>
      <c r="AB24" s="494" t="s">
        <v>36</v>
      </c>
      <c r="AC24" s="495"/>
      <c r="AD24" s="495"/>
      <c r="AE24" s="495"/>
      <c r="AF24" s="495"/>
      <c r="AG24" s="495"/>
      <c r="AH24" s="495"/>
      <c r="AI24" s="495"/>
      <c r="AJ24" s="496"/>
    </row>
    <row r="25" spans="1:36" ht="15.6" x14ac:dyDescent="0.3">
      <c r="A25" s="1" t="s">
        <v>3</v>
      </c>
      <c r="B25" s="2" t="s">
        <v>4</v>
      </c>
      <c r="C25" s="3" t="s">
        <v>5</v>
      </c>
      <c r="D25" s="3" t="s">
        <v>6</v>
      </c>
      <c r="E25" s="3" t="s">
        <v>7</v>
      </c>
      <c r="F25" s="3" t="s">
        <v>8</v>
      </c>
      <c r="G25" s="266" t="s">
        <v>9</v>
      </c>
      <c r="H25" s="307" t="s">
        <v>580</v>
      </c>
      <c r="J25" s="20" t="s">
        <v>3</v>
      </c>
      <c r="K25" s="21" t="s">
        <v>4</v>
      </c>
      <c r="L25" s="22" t="s">
        <v>5</v>
      </c>
      <c r="M25" s="22" t="s">
        <v>6</v>
      </c>
      <c r="N25" s="22" t="s">
        <v>7</v>
      </c>
      <c r="O25" s="22" t="s">
        <v>8</v>
      </c>
      <c r="P25" s="23" t="s">
        <v>9</v>
      </c>
      <c r="R25" s="118"/>
      <c r="S25" s="119" t="s">
        <v>3</v>
      </c>
      <c r="T25" s="120" t="s">
        <v>4</v>
      </c>
      <c r="U25" s="108" t="s">
        <v>5</v>
      </c>
      <c r="V25" s="108" t="s">
        <v>6</v>
      </c>
      <c r="W25" s="108" t="s">
        <v>7</v>
      </c>
      <c r="X25" s="121" t="s">
        <v>8</v>
      </c>
      <c r="Y25" s="288" t="s">
        <v>9</v>
      </c>
      <c r="Z25" s="48" t="s">
        <v>580</v>
      </c>
      <c r="AB25" s="118"/>
      <c r="AC25" s="119" t="s">
        <v>3</v>
      </c>
      <c r="AD25" s="120" t="s">
        <v>4</v>
      </c>
      <c r="AE25" s="119" t="s">
        <v>5</v>
      </c>
      <c r="AF25" s="119" t="s">
        <v>6</v>
      </c>
      <c r="AG25" s="119" t="s">
        <v>7</v>
      </c>
      <c r="AH25" s="389" t="s">
        <v>8</v>
      </c>
      <c r="AI25" s="288" t="s">
        <v>9</v>
      </c>
      <c r="AJ25" s="390" t="s">
        <v>580</v>
      </c>
    </row>
    <row r="26" spans="1:36" x14ac:dyDescent="0.3">
      <c r="A26" s="15" t="s">
        <v>37</v>
      </c>
      <c r="B26" s="16" t="s">
        <v>38</v>
      </c>
      <c r="C26" s="17">
        <v>3</v>
      </c>
      <c r="D26" s="17">
        <v>0</v>
      </c>
      <c r="E26" s="17">
        <v>2</v>
      </c>
      <c r="F26" s="17">
        <v>4</v>
      </c>
      <c r="G26" s="268">
        <v>5</v>
      </c>
      <c r="H26" s="18" t="s">
        <v>30</v>
      </c>
      <c r="J26" s="57" t="s">
        <v>122</v>
      </c>
      <c r="K26" s="61" t="s">
        <v>123</v>
      </c>
      <c r="L26" s="59">
        <v>2</v>
      </c>
      <c r="M26" s="59">
        <v>0</v>
      </c>
      <c r="N26" s="59">
        <v>2</v>
      </c>
      <c r="O26" s="59">
        <v>3</v>
      </c>
      <c r="P26" s="60">
        <v>5</v>
      </c>
      <c r="R26" s="104" t="s">
        <v>179</v>
      </c>
      <c r="S26" s="15" t="s">
        <v>37</v>
      </c>
      <c r="T26" s="16" t="s">
        <v>38</v>
      </c>
      <c r="U26" s="17">
        <v>3</v>
      </c>
      <c r="V26" s="17">
        <v>0</v>
      </c>
      <c r="W26" s="17">
        <v>2</v>
      </c>
      <c r="X26" s="17">
        <v>4</v>
      </c>
      <c r="Y26" s="268">
        <v>5</v>
      </c>
      <c r="Z26" s="18" t="s">
        <v>30</v>
      </c>
      <c r="AB26" s="104" t="s">
        <v>179</v>
      </c>
      <c r="AC26" s="16" t="s">
        <v>37</v>
      </c>
      <c r="AD26" s="16" t="s">
        <v>38</v>
      </c>
      <c r="AE26" s="17">
        <v>3</v>
      </c>
      <c r="AF26" s="17">
        <v>0</v>
      </c>
      <c r="AG26" s="17">
        <v>2</v>
      </c>
      <c r="AH26" s="17">
        <v>4</v>
      </c>
      <c r="AI26" s="17">
        <v>5</v>
      </c>
      <c r="AJ26" s="18" t="s">
        <v>30</v>
      </c>
    </row>
    <row r="27" spans="1:36" x14ac:dyDescent="0.3">
      <c r="A27" s="19" t="s">
        <v>39</v>
      </c>
      <c r="B27" s="16" t="s">
        <v>40</v>
      </c>
      <c r="C27" s="17">
        <v>3</v>
      </c>
      <c r="D27" s="17">
        <v>0</v>
      </c>
      <c r="E27" s="17">
        <v>2</v>
      </c>
      <c r="F27" s="17">
        <v>4</v>
      </c>
      <c r="G27" s="268">
        <v>7</v>
      </c>
      <c r="H27" s="18"/>
      <c r="J27" s="65" t="s">
        <v>124</v>
      </c>
      <c r="K27" s="77" t="s">
        <v>125</v>
      </c>
      <c r="L27" s="67">
        <v>2</v>
      </c>
      <c r="M27" s="67">
        <v>2</v>
      </c>
      <c r="N27" s="67">
        <v>0</v>
      </c>
      <c r="O27" s="67">
        <v>3</v>
      </c>
      <c r="P27" s="68">
        <v>5</v>
      </c>
      <c r="R27" s="104" t="s">
        <v>179</v>
      </c>
      <c r="S27" s="19" t="s">
        <v>39</v>
      </c>
      <c r="T27" s="16" t="s">
        <v>40</v>
      </c>
      <c r="U27" s="17">
        <v>3</v>
      </c>
      <c r="V27" s="17">
        <v>0</v>
      </c>
      <c r="W27" s="17">
        <v>2</v>
      </c>
      <c r="X27" s="17">
        <v>4</v>
      </c>
      <c r="Y27" s="268">
        <v>7</v>
      </c>
      <c r="Z27" s="18"/>
      <c r="AB27" s="104" t="s">
        <v>179</v>
      </c>
      <c r="AC27" s="391" t="s">
        <v>39</v>
      </c>
      <c r="AD27" s="16" t="s">
        <v>40</v>
      </c>
      <c r="AE27" s="17">
        <v>3</v>
      </c>
      <c r="AF27" s="17">
        <v>0</v>
      </c>
      <c r="AG27" s="17">
        <v>2</v>
      </c>
      <c r="AH27" s="17">
        <v>4</v>
      </c>
      <c r="AI27" s="17">
        <v>7</v>
      </c>
      <c r="AJ27" s="18"/>
    </row>
    <row r="28" spans="1:36" x14ac:dyDescent="0.3">
      <c r="A28" s="15" t="s">
        <v>41</v>
      </c>
      <c r="B28" s="16" t="s">
        <v>42</v>
      </c>
      <c r="C28" s="17">
        <v>2</v>
      </c>
      <c r="D28" s="17">
        <v>0</v>
      </c>
      <c r="E28" s="17">
        <v>0</v>
      </c>
      <c r="F28" s="17">
        <v>2</v>
      </c>
      <c r="G28" s="268">
        <v>3</v>
      </c>
      <c r="H28" s="18" t="s">
        <v>581</v>
      </c>
      <c r="J28" s="57" t="s">
        <v>126</v>
      </c>
      <c r="K28" s="61" t="s">
        <v>127</v>
      </c>
      <c r="L28" s="59">
        <v>3</v>
      </c>
      <c r="M28" s="59">
        <v>0</v>
      </c>
      <c r="N28" s="59">
        <v>2</v>
      </c>
      <c r="O28" s="59">
        <v>4</v>
      </c>
      <c r="P28" s="78">
        <v>6</v>
      </c>
      <c r="R28" s="104" t="s">
        <v>179</v>
      </c>
      <c r="S28" s="15" t="s">
        <v>41</v>
      </c>
      <c r="T28" s="16" t="s">
        <v>42</v>
      </c>
      <c r="U28" s="17">
        <v>2</v>
      </c>
      <c r="V28" s="17">
        <v>0</v>
      </c>
      <c r="W28" s="17">
        <v>0</v>
      </c>
      <c r="X28" s="17">
        <v>2</v>
      </c>
      <c r="Y28" s="268">
        <v>3</v>
      </c>
      <c r="Z28" s="18" t="s">
        <v>581</v>
      </c>
      <c r="AB28" s="109"/>
      <c r="AC28" s="387"/>
      <c r="AD28" s="387"/>
      <c r="AE28" s="388"/>
      <c r="AF28" s="388"/>
      <c r="AG28" s="388"/>
      <c r="AH28" s="388"/>
      <c r="AI28" s="388"/>
      <c r="AJ28" s="409"/>
    </row>
    <row r="29" spans="1:36" x14ac:dyDescent="0.3">
      <c r="A29" s="15" t="s">
        <v>43</v>
      </c>
      <c r="B29" s="16" t="s">
        <v>44</v>
      </c>
      <c r="C29" s="17">
        <v>2</v>
      </c>
      <c r="D29" s="17">
        <v>0</v>
      </c>
      <c r="E29" s="17">
        <v>2</v>
      </c>
      <c r="F29" s="17">
        <v>3</v>
      </c>
      <c r="G29" s="268">
        <v>5</v>
      </c>
      <c r="H29" s="18"/>
      <c r="J29" s="57" t="s">
        <v>128</v>
      </c>
      <c r="K29" s="61" t="s">
        <v>129</v>
      </c>
      <c r="L29" s="59">
        <v>2</v>
      </c>
      <c r="M29" s="59">
        <v>2</v>
      </c>
      <c r="N29" s="59">
        <v>0</v>
      </c>
      <c r="O29" s="59">
        <v>3</v>
      </c>
      <c r="P29" s="60">
        <v>5</v>
      </c>
      <c r="R29" s="104" t="s">
        <v>179</v>
      </c>
      <c r="S29" s="15" t="s">
        <v>43</v>
      </c>
      <c r="T29" s="16" t="s">
        <v>44</v>
      </c>
      <c r="U29" s="17">
        <v>2</v>
      </c>
      <c r="V29" s="17">
        <v>0</v>
      </c>
      <c r="W29" s="17">
        <v>2</v>
      </c>
      <c r="X29" s="17">
        <v>3</v>
      </c>
      <c r="Y29" s="268">
        <v>5</v>
      </c>
      <c r="Z29" s="18"/>
      <c r="AB29" s="109"/>
      <c r="AC29" s="387"/>
      <c r="AD29" s="387"/>
      <c r="AE29" s="388"/>
      <c r="AF29" s="388"/>
      <c r="AG29" s="388"/>
      <c r="AH29" s="388"/>
      <c r="AI29" s="388"/>
      <c r="AJ29" s="409"/>
    </row>
    <row r="30" spans="1:36" ht="15" thickBot="1" x14ac:dyDescent="0.35">
      <c r="A30" s="15" t="s">
        <v>43</v>
      </c>
      <c r="B30" s="16" t="s">
        <v>45</v>
      </c>
      <c r="C30" s="17">
        <v>2</v>
      </c>
      <c r="D30" s="17">
        <v>0</v>
      </c>
      <c r="E30" s="17">
        <v>2</v>
      </c>
      <c r="F30" s="17">
        <v>3</v>
      </c>
      <c r="G30" s="268">
        <v>5</v>
      </c>
      <c r="H30" s="18"/>
      <c r="J30" s="79" t="s">
        <v>210</v>
      </c>
      <c r="K30" s="80" t="s">
        <v>130</v>
      </c>
      <c r="L30" s="81">
        <v>2</v>
      </c>
      <c r="M30" s="81">
        <v>0</v>
      </c>
      <c r="N30" s="81">
        <v>0</v>
      </c>
      <c r="O30" s="81">
        <v>2</v>
      </c>
      <c r="P30" s="82">
        <v>3</v>
      </c>
      <c r="R30" s="113" t="s">
        <v>179</v>
      </c>
      <c r="S30" s="41" t="s">
        <v>43</v>
      </c>
      <c r="T30" s="42" t="s">
        <v>45</v>
      </c>
      <c r="U30" s="43">
        <v>2</v>
      </c>
      <c r="V30" s="43">
        <v>0</v>
      </c>
      <c r="W30" s="43">
        <v>2</v>
      </c>
      <c r="X30" s="43">
        <v>3</v>
      </c>
      <c r="Y30" s="271">
        <v>5</v>
      </c>
      <c r="Z30" s="44"/>
      <c r="AB30" s="109"/>
      <c r="AC30" s="387"/>
      <c r="AD30" s="387"/>
      <c r="AE30" s="388"/>
      <c r="AF30" s="388"/>
      <c r="AG30" s="388"/>
      <c r="AH30" s="388"/>
      <c r="AI30" s="388"/>
      <c r="AJ30" s="409"/>
    </row>
    <row r="31" spans="1:36" ht="15" thickBot="1" x14ac:dyDescent="0.35">
      <c r="A31" s="522" t="s">
        <v>46</v>
      </c>
      <c r="B31" s="476" t="s">
        <v>47</v>
      </c>
      <c r="C31" s="481">
        <v>3</v>
      </c>
      <c r="D31" s="481">
        <v>0</v>
      </c>
      <c r="E31" s="481">
        <v>0</v>
      </c>
      <c r="F31" s="481">
        <v>3</v>
      </c>
      <c r="G31" s="480">
        <v>5</v>
      </c>
      <c r="H31" s="485"/>
      <c r="J31" s="57" t="s">
        <v>507</v>
      </c>
      <c r="K31" s="61" t="s">
        <v>131</v>
      </c>
      <c r="L31" s="59">
        <v>2</v>
      </c>
      <c r="M31" s="59">
        <v>0</v>
      </c>
      <c r="N31" s="59">
        <v>0</v>
      </c>
      <c r="O31" s="59">
        <v>2</v>
      </c>
      <c r="P31" s="60">
        <v>2</v>
      </c>
      <c r="R31" s="114"/>
      <c r="S31" s="122"/>
      <c r="T31" s="112" t="s">
        <v>180</v>
      </c>
      <c r="U31" s="111">
        <f>SUM(U26:U30)</f>
        <v>12</v>
      </c>
      <c r="V31" s="111">
        <f t="shared" ref="V31:Y31" si="2">SUM(V26:V30)</f>
        <v>0</v>
      </c>
      <c r="W31" s="111">
        <f t="shared" si="2"/>
        <v>8</v>
      </c>
      <c r="X31" s="111">
        <f t="shared" si="2"/>
        <v>16</v>
      </c>
      <c r="Y31" s="282">
        <f t="shared" si="2"/>
        <v>25</v>
      </c>
      <c r="Z31" s="123"/>
      <c r="AB31" s="410"/>
      <c r="AC31" s="392"/>
      <c r="AD31" s="393" t="s">
        <v>180</v>
      </c>
      <c r="AE31" s="394">
        <f>SUM(AE26:AE30)</f>
        <v>6</v>
      </c>
      <c r="AF31" s="394">
        <f t="shared" ref="AF31:AI31" si="3">SUM(AF26:AF30)</f>
        <v>0</v>
      </c>
      <c r="AG31" s="394">
        <f t="shared" si="3"/>
        <v>4</v>
      </c>
      <c r="AH31" s="394">
        <f t="shared" si="3"/>
        <v>8</v>
      </c>
      <c r="AI31" s="394">
        <f t="shared" si="3"/>
        <v>12</v>
      </c>
      <c r="AJ31" s="411"/>
    </row>
    <row r="32" spans="1:36" x14ac:dyDescent="0.3">
      <c r="A32" s="522"/>
      <c r="B32" s="476"/>
      <c r="C32" s="481"/>
      <c r="D32" s="481"/>
      <c r="E32" s="481"/>
      <c r="F32" s="481"/>
      <c r="G32" s="480"/>
      <c r="H32" s="521"/>
      <c r="J32" s="57" t="s">
        <v>508</v>
      </c>
      <c r="K32" s="61" t="s">
        <v>265</v>
      </c>
      <c r="L32" s="59">
        <v>2</v>
      </c>
      <c r="M32" s="59">
        <v>0</v>
      </c>
      <c r="N32" s="59">
        <v>0</v>
      </c>
      <c r="O32" s="59">
        <v>2</v>
      </c>
      <c r="P32" s="60">
        <v>2</v>
      </c>
      <c r="R32" s="51"/>
      <c r="Z32" s="52"/>
      <c r="AB32" s="51"/>
      <c r="AJ32" s="52"/>
    </row>
    <row r="33" spans="1:36" ht="15" thickBot="1" x14ac:dyDescent="0.35">
      <c r="A33" s="468" t="s">
        <v>22</v>
      </c>
      <c r="B33" s="469"/>
      <c r="C33" s="319">
        <f>SUM(C26:C31)</f>
        <v>15</v>
      </c>
      <c r="D33" s="319">
        <f>SUM(D26:D31)</f>
        <v>0</v>
      </c>
      <c r="E33" s="319">
        <f>SUM(E26:E31)</f>
        <v>8</v>
      </c>
      <c r="F33" s="319">
        <f>SUM(F26:F31)</f>
        <v>19</v>
      </c>
      <c r="G33" s="320">
        <f>SUM(G26:G31)</f>
        <v>30</v>
      </c>
      <c r="H33" s="321"/>
      <c r="J33" s="477" t="s">
        <v>22</v>
      </c>
      <c r="K33" s="478"/>
      <c r="L33" s="83">
        <f>SUM(L26:L32)</f>
        <v>15</v>
      </c>
      <c r="M33" s="83">
        <f t="shared" ref="M33:P33" si="4">SUM(M26:M32)</f>
        <v>4</v>
      </c>
      <c r="N33" s="83">
        <f t="shared" si="4"/>
        <v>4</v>
      </c>
      <c r="O33" s="83">
        <f t="shared" si="4"/>
        <v>19</v>
      </c>
      <c r="P33" s="84">
        <f t="shared" si="4"/>
        <v>28</v>
      </c>
      <c r="R33" s="51"/>
      <c r="Z33" s="52"/>
      <c r="AB33" s="51"/>
      <c r="AJ33" s="52"/>
    </row>
    <row r="34" spans="1:36" ht="15" thickBot="1" x14ac:dyDescent="0.35">
      <c r="A34" s="444" t="s">
        <v>48</v>
      </c>
      <c r="B34" s="445"/>
      <c r="C34" s="445"/>
      <c r="D34" s="445"/>
      <c r="E34" s="445"/>
      <c r="F34" s="445"/>
      <c r="G34" s="445"/>
      <c r="H34" s="446"/>
      <c r="J34" s="444" t="s">
        <v>48</v>
      </c>
      <c r="K34" s="445"/>
      <c r="L34" s="445"/>
      <c r="M34" s="445"/>
      <c r="N34" s="445"/>
      <c r="O34" s="445"/>
      <c r="P34" s="446"/>
      <c r="R34" s="494" t="s">
        <v>48</v>
      </c>
      <c r="S34" s="495"/>
      <c r="T34" s="495"/>
      <c r="U34" s="495"/>
      <c r="V34" s="495"/>
      <c r="W34" s="495"/>
      <c r="X34" s="495"/>
      <c r="Y34" s="495"/>
      <c r="Z34" s="496"/>
      <c r="AB34" s="494" t="s">
        <v>48</v>
      </c>
      <c r="AC34" s="495"/>
      <c r="AD34" s="495"/>
      <c r="AE34" s="495"/>
      <c r="AF34" s="495"/>
      <c r="AG34" s="495"/>
      <c r="AH34" s="495"/>
      <c r="AI34" s="495"/>
      <c r="AJ34" s="496"/>
    </row>
    <row r="35" spans="1:36" ht="15.6" x14ac:dyDescent="0.3">
      <c r="A35" s="20" t="s">
        <v>3</v>
      </c>
      <c r="B35" s="21" t="s">
        <v>4</v>
      </c>
      <c r="C35" s="22" t="s">
        <v>5</v>
      </c>
      <c r="D35" s="22" t="s">
        <v>6</v>
      </c>
      <c r="E35" s="22" t="s">
        <v>7</v>
      </c>
      <c r="F35" s="22" t="s">
        <v>8</v>
      </c>
      <c r="G35" s="269" t="s">
        <v>9</v>
      </c>
      <c r="H35" s="307" t="s">
        <v>580</v>
      </c>
      <c r="J35" s="20" t="s">
        <v>3</v>
      </c>
      <c r="K35" s="21" t="s">
        <v>4</v>
      </c>
      <c r="L35" s="22" t="s">
        <v>5</v>
      </c>
      <c r="M35" s="22" t="s">
        <v>6</v>
      </c>
      <c r="N35" s="22" t="s">
        <v>7</v>
      </c>
      <c r="O35" s="22" t="s">
        <v>8</v>
      </c>
      <c r="P35" s="23" t="s">
        <v>9</v>
      </c>
      <c r="R35" s="118"/>
      <c r="S35" s="108" t="s">
        <v>3</v>
      </c>
      <c r="T35" s="107" t="s">
        <v>4</v>
      </c>
      <c r="U35" s="108" t="s">
        <v>5</v>
      </c>
      <c r="V35" s="108" t="s">
        <v>6</v>
      </c>
      <c r="W35" s="108" t="s">
        <v>7</v>
      </c>
      <c r="X35" s="108" t="s">
        <v>8</v>
      </c>
      <c r="Y35" s="287" t="s">
        <v>9</v>
      </c>
      <c r="Z35" s="48" t="s">
        <v>580</v>
      </c>
      <c r="AB35" s="118"/>
      <c r="AC35" s="119" t="s">
        <v>3</v>
      </c>
      <c r="AD35" s="120" t="s">
        <v>4</v>
      </c>
      <c r="AE35" s="119" t="s">
        <v>5</v>
      </c>
      <c r="AF35" s="119" t="s">
        <v>6</v>
      </c>
      <c r="AG35" s="119" t="s">
        <v>7</v>
      </c>
      <c r="AH35" s="119" t="s">
        <v>8</v>
      </c>
      <c r="AI35" s="286" t="s">
        <v>9</v>
      </c>
      <c r="AJ35" s="390" t="s">
        <v>580</v>
      </c>
    </row>
    <row r="36" spans="1:36" x14ac:dyDescent="0.3">
      <c r="A36" s="15" t="s">
        <v>49</v>
      </c>
      <c r="B36" s="16" t="s">
        <v>50</v>
      </c>
      <c r="C36" s="17">
        <v>3</v>
      </c>
      <c r="D36" s="17">
        <v>0</v>
      </c>
      <c r="E36" s="17">
        <v>2</v>
      </c>
      <c r="F36" s="17">
        <v>4</v>
      </c>
      <c r="G36" s="268">
        <v>5</v>
      </c>
      <c r="H36" s="18" t="s">
        <v>37</v>
      </c>
      <c r="J36" s="57" t="s">
        <v>132</v>
      </c>
      <c r="K36" s="61" t="s">
        <v>133</v>
      </c>
      <c r="L36" s="59">
        <v>3</v>
      </c>
      <c r="M36" s="59">
        <v>0</v>
      </c>
      <c r="N36" s="59">
        <v>2</v>
      </c>
      <c r="O36" s="59">
        <v>4</v>
      </c>
      <c r="P36" s="60">
        <v>6</v>
      </c>
      <c r="R36" s="104" t="s">
        <v>179</v>
      </c>
      <c r="S36" s="15" t="s">
        <v>49</v>
      </c>
      <c r="T36" s="16" t="s">
        <v>50</v>
      </c>
      <c r="U36" s="17">
        <v>3</v>
      </c>
      <c r="V36" s="17">
        <v>0</v>
      </c>
      <c r="W36" s="17">
        <v>2</v>
      </c>
      <c r="X36" s="17">
        <v>4</v>
      </c>
      <c r="Y36" s="268">
        <v>5</v>
      </c>
      <c r="Z36" s="18" t="s">
        <v>37</v>
      </c>
      <c r="AB36" s="104" t="s">
        <v>179</v>
      </c>
      <c r="AC36" s="16" t="s">
        <v>49</v>
      </c>
      <c r="AD36" s="16" t="s">
        <v>50</v>
      </c>
      <c r="AE36" s="17">
        <v>3</v>
      </c>
      <c r="AF36" s="17">
        <v>0</v>
      </c>
      <c r="AG36" s="17">
        <v>2</v>
      </c>
      <c r="AH36" s="17">
        <v>4</v>
      </c>
      <c r="AI36" s="17">
        <v>5</v>
      </c>
      <c r="AJ36" s="18" t="s">
        <v>37</v>
      </c>
    </row>
    <row r="37" spans="1:36" x14ac:dyDescent="0.3">
      <c r="A37" s="15" t="s">
        <v>51</v>
      </c>
      <c r="B37" s="16" t="s">
        <v>52</v>
      </c>
      <c r="C37" s="17">
        <v>3</v>
      </c>
      <c r="D37" s="17">
        <v>0</v>
      </c>
      <c r="E37" s="17">
        <v>2</v>
      </c>
      <c r="F37" s="17">
        <v>4</v>
      </c>
      <c r="G37" s="268">
        <v>7</v>
      </c>
      <c r="H37" s="18" t="s">
        <v>39</v>
      </c>
      <c r="J37" s="85" t="s">
        <v>134</v>
      </c>
      <c r="K37" s="61" t="s">
        <v>135</v>
      </c>
      <c r="L37" s="59">
        <v>3</v>
      </c>
      <c r="M37" s="59">
        <v>0</v>
      </c>
      <c r="N37" s="59">
        <v>2</v>
      </c>
      <c r="O37" s="59">
        <v>4</v>
      </c>
      <c r="P37" s="64">
        <v>6</v>
      </c>
      <c r="R37" s="104" t="s">
        <v>179</v>
      </c>
      <c r="S37" s="15" t="s">
        <v>51</v>
      </c>
      <c r="T37" s="16" t="s">
        <v>52</v>
      </c>
      <c r="U37" s="17">
        <v>3</v>
      </c>
      <c r="V37" s="17">
        <v>0</v>
      </c>
      <c r="W37" s="17">
        <v>2</v>
      </c>
      <c r="X37" s="17">
        <v>4</v>
      </c>
      <c r="Y37" s="268">
        <v>7</v>
      </c>
      <c r="Z37" s="18" t="s">
        <v>39</v>
      </c>
      <c r="AB37" s="104" t="s">
        <v>179</v>
      </c>
      <c r="AC37" s="16" t="s">
        <v>51</v>
      </c>
      <c r="AD37" s="16" t="s">
        <v>52</v>
      </c>
      <c r="AE37" s="17">
        <v>3</v>
      </c>
      <c r="AF37" s="17">
        <v>0</v>
      </c>
      <c r="AG37" s="17">
        <v>2</v>
      </c>
      <c r="AH37" s="17">
        <v>4</v>
      </c>
      <c r="AI37" s="17">
        <v>7</v>
      </c>
      <c r="AJ37" s="18" t="s">
        <v>39</v>
      </c>
    </row>
    <row r="38" spans="1:36" x14ac:dyDescent="0.3">
      <c r="A38" s="15" t="s">
        <v>53</v>
      </c>
      <c r="B38" s="16" t="s">
        <v>54</v>
      </c>
      <c r="C38" s="17">
        <v>2</v>
      </c>
      <c r="D38" s="17">
        <v>0</v>
      </c>
      <c r="E38" s="17">
        <v>0</v>
      </c>
      <c r="F38" s="17">
        <v>2</v>
      </c>
      <c r="G38" s="268">
        <v>3</v>
      </c>
      <c r="H38" s="18" t="s">
        <v>41</v>
      </c>
      <c r="J38" s="86" t="s">
        <v>136</v>
      </c>
      <c r="K38" s="87" t="s">
        <v>137</v>
      </c>
      <c r="L38" s="88">
        <v>3</v>
      </c>
      <c r="M38" s="88">
        <v>0</v>
      </c>
      <c r="N38" s="88">
        <v>0</v>
      </c>
      <c r="O38" s="88">
        <v>3</v>
      </c>
      <c r="P38" s="89">
        <v>5</v>
      </c>
      <c r="R38" s="104" t="s">
        <v>179</v>
      </c>
      <c r="S38" s="15" t="s">
        <v>53</v>
      </c>
      <c r="T38" s="16" t="s">
        <v>54</v>
      </c>
      <c r="U38" s="17">
        <v>2</v>
      </c>
      <c r="V38" s="17">
        <v>0</v>
      </c>
      <c r="W38" s="17">
        <v>0</v>
      </c>
      <c r="X38" s="17">
        <v>2</v>
      </c>
      <c r="Y38" s="268">
        <v>3</v>
      </c>
      <c r="Z38" s="18" t="s">
        <v>41</v>
      </c>
      <c r="AB38" s="104" t="s">
        <v>179</v>
      </c>
      <c r="AC38" s="16" t="s">
        <v>58</v>
      </c>
      <c r="AD38" s="16" t="s">
        <v>59</v>
      </c>
      <c r="AE38" s="375">
        <v>3</v>
      </c>
      <c r="AF38" s="375">
        <v>0</v>
      </c>
      <c r="AG38" s="375">
        <v>4</v>
      </c>
      <c r="AH38" s="375">
        <v>5</v>
      </c>
      <c r="AI38" s="375">
        <v>7</v>
      </c>
      <c r="AJ38" s="376" t="s">
        <v>16</v>
      </c>
    </row>
    <row r="39" spans="1:36" x14ac:dyDescent="0.3">
      <c r="A39" s="15" t="s">
        <v>43</v>
      </c>
      <c r="B39" s="16" t="s">
        <v>55</v>
      </c>
      <c r="C39" s="17">
        <v>2</v>
      </c>
      <c r="D39" s="17">
        <v>0</v>
      </c>
      <c r="E39" s="17">
        <v>2</v>
      </c>
      <c r="F39" s="17">
        <v>3</v>
      </c>
      <c r="G39" s="268">
        <v>5</v>
      </c>
      <c r="H39" s="18"/>
      <c r="J39" s="90" t="s">
        <v>138</v>
      </c>
      <c r="K39" s="91" t="s">
        <v>139</v>
      </c>
      <c r="L39" s="92">
        <v>3</v>
      </c>
      <c r="M39" s="92">
        <v>0</v>
      </c>
      <c r="N39" s="92">
        <v>0</v>
      </c>
      <c r="O39" s="92">
        <v>3</v>
      </c>
      <c r="P39" s="93">
        <v>5</v>
      </c>
      <c r="R39" s="104" t="s">
        <v>179</v>
      </c>
      <c r="S39" s="15" t="s">
        <v>43</v>
      </c>
      <c r="T39" s="16" t="s">
        <v>55</v>
      </c>
      <c r="U39" s="17">
        <v>2</v>
      </c>
      <c r="V39" s="17">
        <v>0</v>
      </c>
      <c r="W39" s="17">
        <v>2</v>
      </c>
      <c r="X39" s="17">
        <v>3</v>
      </c>
      <c r="Y39" s="268">
        <v>5</v>
      </c>
      <c r="Z39" s="18"/>
      <c r="AB39" s="109"/>
      <c r="AC39" s="387"/>
      <c r="AD39" s="387"/>
      <c r="AE39" s="388"/>
      <c r="AF39" s="388"/>
      <c r="AG39" s="388"/>
      <c r="AH39" s="388"/>
      <c r="AI39" s="388"/>
      <c r="AJ39" s="409"/>
    </row>
    <row r="40" spans="1:36" ht="15" thickBot="1" x14ac:dyDescent="0.35">
      <c r="A40" s="15" t="s">
        <v>56</v>
      </c>
      <c r="B40" s="16" t="s">
        <v>57</v>
      </c>
      <c r="C40" s="17">
        <v>2</v>
      </c>
      <c r="D40" s="17">
        <v>0</v>
      </c>
      <c r="E40" s="17">
        <v>0</v>
      </c>
      <c r="F40" s="17">
        <v>2</v>
      </c>
      <c r="G40" s="268">
        <v>3</v>
      </c>
      <c r="H40" s="18"/>
      <c r="J40" s="57" t="s">
        <v>509</v>
      </c>
      <c r="K40" s="61" t="s">
        <v>140</v>
      </c>
      <c r="L40" s="59">
        <v>2</v>
      </c>
      <c r="M40" s="59">
        <v>0</v>
      </c>
      <c r="N40" s="59">
        <v>0</v>
      </c>
      <c r="O40" s="59">
        <v>2</v>
      </c>
      <c r="P40" s="60">
        <v>2</v>
      </c>
      <c r="R40" s="113" t="s">
        <v>179</v>
      </c>
      <c r="S40" s="41" t="s">
        <v>58</v>
      </c>
      <c r="T40" s="42" t="s">
        <v>59</v>
      </c>
      <c r="U40" s="304">
        <v>3</v>
      </c>
      <c r="V40" s="304">
        <v>0</v>
      </c>
      <c r="W40" s="304">
        <v>4</v>
      </c>
      <c r="X40" s="304">
        <v>5</v>
      </c>
      <c r="Y40" s="305">
        <v>7</v>
      </c>
      <c r="Z40" s="306" t="s">
        <v>16</v>
      </c>
      <c r="AB40" s="51"/>
      <c r="AJ40" s="52"/>
    </row>
    <row r="41" spans="1:36" ht="15" thickBot="1" x14ac:dyDescent="0.35">
      <c r="A41" s="522" t="s">
        <v>58</v>
      </c>
      <c r="B41" s="476" t="s">
        <v>59</v>
      </c>
      <c r="C41" s="489">
        <v>3</v>
      </c>
      <c r="D41" s="489">
        <v>0</v>
      </c>
      <c r="E41" s="489">
        <v>4</v>
      </c>
      <c r="F41" s="489">
        <v>5</v>
      </c>
      <c r="G41" s="490">
        <v>7</v>
      </c>
      <c r="H41" s="519" t="s">
        <v>16</v>
      </c>
      <c r="J41" s="57" t="s">
        <v>510</v>
      </c>
      <c r="K41" s="61" t="s">
        <v>308</v>
      </c>
      <c r="L41" s="59">
        <v>2</v>
      </c>
      <c r="M41" s="59">
        <v>0</v>
      </c>
      <c r="N41" s="59">
        <v>0</v>
      </c>
      <c r="O41" s="59">
        <v>2</v>
      </c>
      <c r="P41" s="60">
        <v>2</v>
      </c>
      <c r="R41" s="256"/>
      <c r="S41" s="257"/>
      <c r="T41" s="257" t="s">
        <v>180</v>
      </c>
      <c r="U41" s="258">
        <f>SUM(U36:U40)</f>
        <v>13</v>
      </c>
      <c r="V41" s="258">
        <f t="shared" ref="V41:Y41" si="5">SUM(V36:V40)</f>
        <v>0</v>
      </c>
      <c r="W41" s="258">
        <f t="shared" si="5"/>
        <v>10</v>
      </c>
      <c r="X41" s="258">
        <f t="shared" si="5"/>
        <v>18</v>
      </c>
      <c r="Y41" s="125">
        <f t="shared" si="5"/>
        <v>27</v>
      </c>
      <c r="Z41" s="136"/>
      <c r="AB41" s="412"/>
      <c r="AC41" s="393"/>
      <c r="AD41" s="393" t="s">
        <v>180</v>
      </c>
      <c r="AE41" s="395">
        <f>SUM(AE36:AE39)</f>
        <v>9</v>
      </c>
      <c r="AF41" s="395">
        <f>SUM(AF36:AF39)</f>
        <v>0</v>
      </c>
      <c r="AG41" s="395">
        <f>SUM(AG36:AG39)</f>
        <v>8</v>
      </c>
      <c r="AH41" s="395">
        <f>SUM(AH36:AH39)</f>
        <v>13</v>
      </c>
      <c r="AI41" s="395">
        <f>SUM(AI36:AI39)</f>
        <v>19</v>
      </c>
      <c r="AJ41" s="413"/>
    </row>
    <row r="42" spans="1:36" x14ac:dyDescent="0.3">
      <c r="A42" s="522"/>
      <c r="B42" s="476"/>
      <c r="C42" s="489"/>
      <c r="D42" s="489"/>
      <c r="E42" s="489"/>
      <c r="F42" s="489"/>
      <c r="G42" s="490"/>
      <c r="H42" s="519"/>
      <c r="J42" s="57" t="s">
        <v>141</v>
      </c>
      <c r="K42" s="61" t="s">
        <v>142</v>
      </c>
      <c r="L42" s="59">
        <v>0</v>
      </c>
      <c r="M42" s="59">
        <v>0</v>
      </c>
      <c r="N42" s="59">
        <v>0</v>
      </c>
      <c r="O42" s="59">
        <v>0</v>
      </c>
      <c r="P42" s="64">
        <v>5</v>
      </c>
      <c r="R42" s="51"/>
      <c r="Z42" s="52"/>
      <c r="AB42" s="51"/>
      <c r="AJ42" s="52"/>
    </row>
    <row r="43" spans="1:36" ht="15" thickBot="1" x14ac:dyDescent="0.35">
      <c r="A43" s="468" t="s">
        <v>22</v>
      </c>
      <c r="B43" s="469"/>
      <c r="C43" s="322">
        <f>SUM(C36:C41)</f>
        <v>15</v>
      </c>
      <c r="D43" s="322">
        <f>SUM(D36:D41)</f>
        <v>0</v>
      </c>
      <c r="E43" s="322">
        <f>SUM(E36:E41)</f>
        <v>10</v>
      </c>
      <c r="F43" s="322">
        <f>SUM(F36:F41)</f>
        <v>20</v>
      </c>
      <c r="G43" s="323">
        <f>SUM(G36:G41)</f>
        <v>30</v>
      </c>
      <c r="H43" s="324"/>
      <c r="J43" s="477" t="s">
        <v>22</v>
      </c>
      <c r="K43" s="478"/>
      <c r="L43" s="83">
        <f>SUM(L36:L42)</f>
        <v>16</v>
      </c>
      <c r="M43" s="83">
        <f t="shared" ref="M43:O43" si="6">SUM(M36:M42)</f>
        <v>0</v>
      </c>
      <c r="N43" s="83">
        <f t="shared" si="6"/>
        <v>4</v>
      </c>
      <c r="O43" s="83">
        <f t="shared" si="6"/>
        <v>18</v>
      </c>
      <c r="P43" s="84">
        <f>SUM(P36:P42)</f>
        <v>31</v>
      </c>
      <c r="R43" s="51"/>
      <c r="Z43" s="52"/>
      <c r="AB43" s="51"/>
      <c r="AJ43" s="52"/>
    </row>
    <row r="44" spans="1:36" ht="15" thickBot="1" x14ac:dyDescent="0.35">
      <c r="A44" s="444" t="s">
        <v>60</v>
      </c>
      <c r="B44" s="445"/>
      <c r="C44" s="445"/>
      <c r="D44" s="445"/>
      <c r="E44" s="445"/>
      <c r="F44" s="445"/>
      <c r="G44" s="445"/>
      <c r="H44" s="446"/>
      <c r="J44" s="444" t="s">
        <v>60</v>
      </c>
      <c r="K44" s="445"/>
      <c r="L44" s="445"/>
      <c r="M44" s="445"/>
      <c r="N44" s="445"/>
      <c r="O44" s="445"/>
      <c r="P44" s="446"/>
      <c r="R44" s="494" t="s">
        <v>60</v>
      </c>
      <c r="S44" s="495"/>
      <c r="T44" s="495"/>
      <c r="U44" s="495"/>
      <c r="V44" s="495"/>
      <c r="W44" s="495"/>
      <c r="X44" s="495"/>
      <c r="Y44" s="495"/>
      <c r="Z44" s="496"/>
      <c r="AB44" s="494" t="s">
        <v>60</v>
      </c>
      <c r="AC44" s="495"/>
      <c r="AD44" s="495"/>
      <c r="AE44" s="495"/>
      <c r="AF44" s="495"/>
      <c r="AG44" s="495"/>
      <c r="AH44" s="495"/>
      <c r="AI44" s="495"/>
      <c r="AJ44" s="496"/>
    </row>
    <row r="45" spans="1:36" ht="15.6" x14ac:dyDescent="0.3">
      <c r="A45" s="20" t="s">
        <v>3</v>
      </c>
      <c r="B45" s="21" t="s">
        <v>4</v>
      </c>
      <c r="C45" s="22" t="s">
        <v>5</v>
      </c>
      <c r="D45" s="22" t="s">
        <v>6</v>
      </c>
      <c r="E45" s="22" t="s">
        <v>7</v>
      </c>
      <c r="F45" s="22" t="s">
        <v>8</v>
      </c>
      <c r="G45" s="269" t="s">
        <v>9</v>
      </c>
      <c r="H45" s="307" t="s">
        <v>580</v>
      </c>
      <c r="J45" s="20" t="s">
        <v>3</v>
      </c>
      <c r="K45" s="21" t="s">
        <v>4</v>
      </c>
      <c r="L45" s="22" t="s">
        <v>5</v>
      </c>
      <c r="M45" s="22" t="s">
        <v>6</v>
      </c>
      <c r="N45" s="22" t="s">
        <v>7</v>
      </c>
      <c r="O45" s="22" t="s">
        <v>8</v>
      </c>
      <c r="P45" s="23" t="s">
        <v>9</v>
      </c>
      <c r="R45" s="293"/>
      <c r="S45" s="130" t="s">
        <v>3</v>
      </c>
      <c r="T45" s="131" t="s">
        <v>4</v>
      </c>
      <c r="U45" s="130" t="s">
        <v>5</v>
      </c>
      <c r="V45" s="130" t="s">
        <v>6</v>
      </c>
      <c r="W45" s="130" t="s">
        <v>7</v>
      </c>
      <c r="X45" s="130" t="s">
        <v>8</v>
      </c>
      <c r="Y45" s="289" t="s">
        <v>9</v>
      </c>
      <c r="Z45" s="48" t="s">
        <v>580</v>
      </c>
      <c r="AB45" s="293"/>
      <c r="AC45" s="130" t="s">
        <v>3</v>
      </c>
      <c r="AD45" s="131" t="s">
        <v>4</v>
      </c>
      <c r="AE45" s="130" t="s">
        <v>5</v>
      </c>
      <c r="AF45" s="130" t="s">
        <v>6</v>
      </c>
      <c r="AG45" s="130" t="s">
        <v>7</v>
      </c>
      <c r="AH45" s="130" t="s">
        <v>8</v>
      </c>
      <c r="AI45" s="289" t="s">
        <v>9</v>
      </c>
      <c r="AJ45" s="48" t="s">
        <v>580</v>
      </c>
    </row>
    <row r="46" spans="1:36" ht="41.4" x14ac:dyDescent="0.3">
      <c r="A46" s="15" t="s">
        <v>61</v>
      </c>
      <c r="B46" s="16" t="s">
        <v>62</v>
      </c>
      <c r="C46" s="17">
        <v>3</v>
      </c>
      <c r="D46" s="17">
        <v>0</v>
      </c>
      <c r="E46" s="17">
        <v>0</v>
      </c>
      <c r="F46" s="17">
        <v>3</v>
      </c>
      <c r="G46" s="268">
        <v>5</v>
      </c>
      <c r="H46" s="18" t="s">
        <v>582</v>
      </c>
      <c r="J46" s="57" t="s">
        <v>143</v>
      </c>
      <c r="K46" s="58" t="s">
        <v>144</v>
      </c>
      <c r="L46" s="59">
        <v>2</v>
      </c>
      <c r="M46" s="59">
        <v>0</v>
      </c>
      <c r="N46" s="59">
        <v>2</v>
      </c>
      <c r="O46" s="59">
        <v>3</v>
      </c>
      <c r="P46" s="78">
        <v>5</v>
      </c>
      <c r="R46" s="302" t="s">
        <v>179</v>
      </c>
      <c r="S46" s="16" t="s">
        <v>61</v>
      </c>
      <c r="T46" s="16" t="s">
        <v>62</v>
      </c>
      <c r="U46" s="17">
        <v>3</v>
      </c>
      <c r="V46" s="17">
        <v>0</v>
      </c>
      <c r="W46" s="17">
        <v>0</v>
      </c>
      <c r="X46" s="17">
        <v>3</v>
      </c>
      <c r="Y46" s="17">
        <v>5</v>
      </c>
      <c r="Z46" s="17" t="s">
        <v>582</v>
      </c>
      <c r="AB46" s="104" t="s">
        <v>179</v>
      </c>
      <c r="AC46" s="16" t="s">
        <v>61</v>
      </c>
      <c r="AD46" s="16" t="s">
        <v>62</v>
      </c>
      <c r="AE46" s="17">
        <v>3</v>
      </c>
      <c r="AF46" s="17">
        <v>0</v>
      </c>
      <c r="AG46" s="17">
        <v>0</v>
      </c>
      <c r="AH46" s="17">
        <v>3</v>
      </c>
      <c r="AI46" s="17">
        <v>5</v>
      </c>
      <c r="AJ46" s="18" t="s">
        <v>582</v>
      </c>
    </row>
    <row r="47" spans="1:36" ht="41.4" x14ac:dyDescent="0.3">
      <c r="A47" s="15" t="s">
        <v>569</v>
      </c>
      <c r="B47" s="16" t="s">
        <v>570</v>
      </c>
      <c r="C47" s="17">
        <v>3</v>
      </c>
      <c r="D47" s="17">
        <v>0</v>
      </c>
      <c r="E47" s="17">
        <v>0</v>
      </c>
      <c r="F47" s="17">
        <v>3</v>
      </c>
      <c r="G47" s="270">
        <v>4</v>
      </c>
      <c r="H47" s="18"/>
      <c r="J47" s="95" t="s">
        <v>145</v>
      </c>
      <c r="K47" s="96" t="s">
        <v>146</v>
      </c>
      <c r="L47" s="97">
        <v>3</v>
      </c>
      <c r="M47" s="97">
        <v>0</v>
      </c>
      <c r="N47" s="97">
        <v>0</v>
      </c>
      <c r="O47" s="97">
        <v>3</v>
      </c>
      <c r="P47" s="98">
        <v>5</v>
      </c>
      <c r="R47" s="302" t="s">
        <v>179</v>
      </c>
      <c r="S47" s="16" t="s">
        <v>569</v>
      </c>
      <c r="T47" s="16" t="s">
        <v>570</v>
      </c>
      <c r="U47" s="17">
        <v>3</v>
      </c>
      <c r="V47" s="17">
        <v>0</v>
      </c>
      <c r="W47" s="17">
        <v>0</v>
      </c>
      <c r="X47" s="17">
        <v>3</v>
      </c>
      <c r="Y47" s="290">
        <v>4</v>
      </c>
      <c r="Z47" s="290"/>
      <c r="AB47" s="113" t="s">
        <v>179</v>
      </c>
      <c r="AC47" s="42" t="s">
        <v>63</v>
      </c>
      <c r="AD47" s="42" t="s">
        <v>64</v>
      </c>
      <c r="AE47" s="43">
        <v>3</v>
      </c>
      <c r="AF47" s="43">
        <v>0</v>
      </c>
      <c r="AG47" s="43">
        <v>2</v>
      </c>
      <c r="AH47" s="43">
        <v>4</v>
      </c>
      <c r="AI47" s="43">
        <v>7</v>
      </c>
      <c r="AJ47" s="44" t="s">
        <v>582</v>
      </c>
    </row>
    <row r="48" spans="1:36" ht="27.6" x14ac:dyDescent="0.3">
      <c r="A48" s="15" t="s">
        <v>63</v>
      </c>
      <c r="B48" s="16" t="s">
        <v>64</v>
      </c>
      <c r="C48" s="17">
        <v>3</v>
      </c>
      <c r="D48" s="17">
        <v>0</v>
      </c>
      <c r="E48" s="17">
        <v>2</v>
      </c>
      <c r="F48" s="17">
        <v>4</v>
      </c>
      <c r="G48" s="268">
        <v>7</v>
      </c>
      <c r="H48" s="18" t="s">
        <v>582</v>
      </c>
      <c r="J48" s="99" t="s">
        <v>147</v>
      </c>
      <c r="K48" s="80" t="s">
        <v>148</v>
      </c>
      <c r="L48" s="100">
        <v>3</v>
      </c>
      <c r="M48" s="100">
        <v>0</v>
      </c>
      <c r="N48" s="100">
        <v>0</v>
      </c>
      <c r="O48" s="100">
        <v>3</v>
      </c>
      <c r="P48" s="101">
        <v>5</v>
      </c>
      <c r="R48" s="302" t="s">
        <v>179</v>
      </c>
      <c r="S48" s="16" t="s">
        <v>63</v>
      </c>
      <c r="T48" s="16" t="s">
        <v>64</v>
      </c>
      <c r="U48" s="17">
        <v>3</v>
      </c>
      <c r="V48" s="17">
        <v>0</v>
      </c>
      <c r="W48" s="17">
        <v>2</v>
      </c>
      <c r="X48" s="17">
        <v>4</v>
      </c>
      <c r="Y48" s="17">
        <v>7</v>
      </c>
      <c r="Z48" s="17" t="s">
        <v>582</v>
      </c>
      <c r="AB48" s="414"/>
      <c r="AC48" s="396"/>
      <c r="AD48" s="396"/>
      <c r="AE48" s="396"/>
      <c r="AF48" s="396"/>
      <c r="AG48" s="396"/>
      <c r="AH48" s="396"/>
      <c r="AI48" s="396"/>
      <c r="AJ48" s="291"/>
    </row>
    <row r="49" spans="1:36" x14ac:dyDescent="0.3">
      <c r="A49" s="15" t="s">
        <v>43</v>
      </c>
      <c r="B49" s="16" t="s">
        <v>65</v>
      </c>
      <c r="C49" s="17">
        <v>2</v>
      </c>
      <c r="D49" s="17">
        <v>0</v>
      </c>
      <c r="E49" s="17">
        <v>2</v>
      </c>
      <c r="F49" s="17">
        <v>3</v>
      </c>
      <c r="G49" s="268">
        <v>5</v>
      </c>
      <c r="H49" s="18"/>
      <c r="J49" s="86" t="s">
        <v>136</v>
      </c>
      <c r="K49" s="87" t="s">
        <v>149</v>
      </c>
      <c r="L49" s="88">
        <v>3</v>
      </c>
      <c r="M49" s="88">
        <v>0</v>
      </c>
      <c r="N49" s="88">
        <v>0</v>
      </c>
      <c r="O49" s="88">
        <v>3</v>
      </c>
      <c r="P49" s="89">
        <v>5</v>
      </c>
      <c r="R49" s="302" t="s">
        <v>179</v>
      </c>
      <c r="S49" s="16" t="s">
        <v>43</v>
      </c>
      <c r="T49" s="16" t="s">
        <v>65</v>
      </c>
      <c r="U49" s="17">
        <v>2</v>
      </c>
      <c r="V49" s="17">
        <v>0</v>
      </c>
      <c r="W49" s="17">
        <v>2</v>
      </c>
      <c r="X49" s="17">
        <v>3</v>
      </c>
      <c r="Y49" s="17">
        <v>5</v>
      </c>
      <c r="Z49" s="17"/>
      <c r="AB49" s="109"/>
      <c r="AC49" s="387"/>
      <c r="AD49" s="387"/>
      <c r="AE49" s="388"/>
      <c r="AF49" s="388"/>
      <c r="AG49" s="388"/>
      <c r="AH49" s="388"/>
      <c r="AI49" s="388"/>
      <c r="AJ49" s="409"/>
    </row>
    <row r="50" spans="1:36" ht="15" thickBot="1" x14ac:dyDescent="0.35">
      <c r="A50" s="15" t="s">
        <v>43</v>
      </c>
      <c r="B50" s="16" t="s">
        <v>66</v>
      </c>
      <c r="C50" s="17">
        <v>2</v>
      </c>
      <c r="D50" s="17">
        <v>0</v>
      </c>
      <c r="E50" s="17">
        <v>2</v>
      </c>
      <c r="F50" s="17">
        <v>3</v>
      </c>
      <c r="G50" s="268">
        <v>5</v>
      </c>
      <c r="H50" s="18"/>
      <c r="J50" s="57" t="s">
        <v>67</v>
      </c>
      <c r="K50" s="61" t="s">
        <v>150</v>
      </c>
      <c r="L50" s="67">
        <v>3</v>
      </c>
      <c r="M50" s="67">
        <v>0</v>
      </c>
      <c r="N50" s="67">
        <v>0</v>
      </c>
      <c r="O50" s="67">
        <v>3</v>
      </c>
      <c r="P50" s="102">
        <v>5</v>
      </c>
      <c r="R50" s="303" t="s">
        <v>179</v>
      </c>
      <c r="S50" s="42" t="s">
        <v>43</v>
      </c>
      <c r="T50" s="42" t="s">
        <v>66</v>
      </c>
      <c r="U50" s="43">
        <v>2</v>
      </c>
      <c r="V50" s="43">
        <v>0</v>
      </c>
      <c r="W50" s="43">
        <v>2</v>
      </c>
      <c r="X50" s="43">
        <v>3</v>
      </c>
      <c r="Y50" s="43">
        <v>5</v>
      </c>
      <c r="Z50" s="43"/>
      <c r="AB50" s="415"/>
      <c r="AC50" s="397"/>
      <c r="AD50" s="397"/>
      <c r="AE50" s="398"/>
      <c r="AF50" s="398"/>
      <c r="AG50" s="398"/>
      <c r="AH50" s="398"/>
      <c r="AI50" s="398"/>
      <c r="AJ50" s="377"/>
    </row>
    <row r="51" spans="1:36" ht="15" thickBot="1" x14ac:dyDescent="0.35">
      <c r="A51" s="41" t="s">
        <v>67</v>
      </c>
      <c r="B51" s="42" t="s">
        <v>68</v>
      </c>
      <c r="C51" s="43">
        <v>3</v>
      </c>
      <c r="D51" s="43">
        <v>0</v>
      </c>
      <c r="E51" s="43">
        <v>0</v>
      </c>
      <c r="F51" s="43">
        <v>3</v>
      </c>
      <c r="G51" s="271">
        <v>5</v>
      </c>
      <c r="H51" s="44"/>
      <c r="J51" s="57" t="s">
        <v>67</v>
      </c>
      <c r="K51" s="61" t="s">
        <v>511</v>
      </c>
      <c r="L51" s="59">
        <v>3</v>
      </c>
      <c r="M51" s="59">
        <v>0</v>
      </c>
      <c r="N51" s="59">
        <v>0</v>
      </c>
      <c r="O51" s="59">
        <v>3</v>
      </c>
      <c r="P51" s="60">
        <v>5</v>
      </c>
      <c r="R51" s="124"/>
      <c r="S51" s="125"/>
      <c r="T51" s="126" t="s">
        <v>181</v>
      </c>
      <c r="U51" s="127">
        <f>SUM(U46:U50)</f>
        <v>13</v>
      </c>
      <c r="V51" s="127">
        <f t="shared" ref="V51:Y51" si="7">SUM(V46:V50)</f>
        <v>0</v>
      </c>
      <c r="W51" s="127">
        <f t="shared" si="7"/>
        <v>6</v>
      </c>
      <c r="X51" s="127">
        <f t="shared" si="7"/>
        <v>16</v>
      </c>
      <c r="Y51" s="283">
        <f t="shared" si="7"/>
        <v>26</v>
      </c>
      <c r="Z51" s="136"/>
      <c r="AB51" s="380"/>
      <c r="AC51" s="378"/>
      <c r="AD51" s="381" t="s">
        <v>181</v>
      </c>
      <c r="AE51" s="382">
        <f>SUM(AE46:AE50)</f>
        <v>6</v>
      </c>
      <c r="AF51" s="382">
        <f t="shared" ref="AF51:AI51" si="8">SUM(AF46:AF50)</f>
        <v>0</v>
      </c>
      <c r="AG51" s="382">
        <f t="shared" si="8"/>
        <v>2</v>
      </c>
      <c r="AH51" s="382">
        <f t="shared" si="8"/>
        <v>7</v>
      </c>
      <c r="AI51" s="383">
        <f t="shared" si="8"/>
        <v>12</v>
      </c>
      <c r="AJ51" s="379"/>
    </row>
    <row r="52" spans="1:36" ht="15" thickBot="1" x14ac:dyDescent="0.35">
      <c r="A52" s="470" t="s">
        <v>22</v>
      </c>
      <c r="B52" s="471"/>
      <c r="C52" s="327">
        <f>SUM(C46:C51)</f>
        <v>16</v>
      </c>
      <c r="D52" s="327">
        <f>SUM(D46:D51)</f>
        <v>0</v>
      </c>
      <c r="E52" s="327">
        <f>SUM(E46:E51)</f>
        <v>6</v>
      </c>
      <c r="F52" s="327">
        <f>SUM(F46:F51)</f>
        <v>19</v>
      </c>
      <c r="G52" s="328">
        <f>SUM(G46:G51)</f>
        <v>31</v>
      </c>
      <c r="H52" s="329"/>
      <c r="J52" s="477" t="s">
        <v>22</v>
      </c>
      <c r="K52" s="478"/>
      <c r="L52" s="83">
        <f>SUM(L46:L51)</f>
        <v>17</v>
      </c>
      <c r="M52" s="83">
        <f t="shared" ref="M52:P52" si="9">SUM(M46:M51)</f>
        <v>0</v>
      </c>
      <c r="N52" s="83">
        <f t="shared" si="9"/>
        <v>2</v>
      </c>
      <c r="O52" s="83">
        <f t="shared" si="9"/>
        <v>18</v>
      </c>
      <c r="P52" s="84">
        <f t="shared" si="9"/>
        <v>30</v>
      </c>
      <c r="R52" s="51"/>
      <c r="Z52" s="52"/>
      <c r="AB52" s="51"/>
      <c r="AJ52" s="52"/>
    </row>
    <row r="53" spans="1:36" ht="15" thickBot="1" x14ac:dyDescent="0.35">
      <c r="A53" s="444" t="s">
        <v>69</v>
      </c>
      <c r="B53" s="445"/>
      <c r="C53" s="445"/>
      <c r="D53" s="445"/>
      <c r="E53" s="445"/>
      <c r="F53" s="445"/>
      <c r="G53" s="445"/>
      <c r="H53" s="446"/>
      <c r="J53" s="444" t="s">
        <v>69</v>
      </c>
      <c r="K53" s="445"/>
      <c r="L53" s="445"/>
      <c r="M53" s="445"/>
      <c r="N53" s="445"/>
      <c r="O53" s="445"/>
      <c r="P53" s="446"/>
      <c r="R53" s="494" t="s">
        <v>69</v>
      </c>
      <c r="S53" s="495"/>
      <c r="T53" s="495"/>
      <c r="U53" s="495"/>
      <c r="V53" s="495"/>
      <c r="W53" s="495"/>
      <c r="X53" s="495"/>
      <c r="Y53" s="495"/>
      <c r="Z53" s="496"/>
      <c r="AB53" s="494" t="s">
        <v>69</v>
      </c>
      <c r="AC53" s="495"/>
      <c r="AD53" s="495"/>
      <c r="AE53" s="495"/>
      <c r="AF53" s="495"/>
      <c r="AG53" s="495"/>
      <c r="AH53" s="495"/>
      <c r="AI53" s="495"/>
      <c r="AJ53" s="496"/>
    </row>
    <row r="54" spans="1:36" ht="15.6" x14ac:dyDescent="0.3">
      <c r="A54" s="20" t="s">
        <v>3</v>
      </c>
      <c r="B54" s="21" t="s">
        <v>4</v>
      </c>
      <c r="C54" s="22" t="s">
        <v>5</v>
      </c>
      <c r="D54" s="22" t="s">
        <v>6</v>
      </c>
      <c r="E54" s="22" t="s">
        <v>7</v>
      </c>
      <c r="F54" s="22" t="s">
        <v>8</v>
      </c>
      <c r="G54" s="269" t="s">
        <v>9</v>
      </c>
      <c r="H54" s="307" t="s">
        <v>580</v>
      </c>
      <c r="J54" s="20" t="s">
        <v>3</v>
      </c>
      <c r="K54" s="21" t="s">
        <v>4</v>
      </c>
      <c r="L54" s="22" t="s">
        <v>5</v>
      </c>
      <c r="M54" s="22" t="s">
        <v>6</v>
      </c>
      <c r="N54" s="22" t="s">
        <v>7</v>
      </c>
      <c r="O54" s="22" t="s">
        <v>8</v>
      </c>
      <c r="P54" s="23" t="s">
        <v>9</v>
      </c>
      <c r="R54" s="293"/>
      <c r="S54" s="130" t="s">
        <v>3</v>
      </c>
      <c r="T54" s="131" t="s">
        <v>4</v>
      </c>
      <c r="U54" s="130" t="s">
        <v>5</v>
      </c>
      <c r="V54" s="130" t="s">
        <v>6</v>
      </c>
      <c r="W54" s="130" t="s">
        <v>7</v>
      </c>
      <c r="X54" s="130" t="s">
        <v>8</v>
      </c>
      <c r="Y54" s="289" t="s">
        <v>9</v>
      </c>
      <c r="Z54" s="48" t="s">
        <v>580</v>
      </c>
      <c r="AB54" s="293"/>
      <c r="AC54" s="130" t="s">
        <v>3</v>
      </c>
      <c r="AD54" s="131" t="s">
        <v>4</v>
      </c>
      <c r="AE54" s="130" t="s">
        <v>5</v>
      </c>
      <c r="AF54" s="130" t="s">
        <v>6</v>
      </c>
      <c r="AG54" s="130" t="s">
        <v>7</v>
      </c>
      <c r="AH54" s="130" t="s">
        <v>8</v>
      </c>
      <c r="AI54" s="289" t="s">
        <v>9</v>
      </c>
      <c r="AJ54" s="48" t="s">
        <v>580</v>
      </c>
    </row>
    <row r="55" spans="1:36" x14ac:dyDescent="0.3">
      <c r="A55" s="15" t="s">
        <v>70</v>
      </c>
      <c r="B55" s="16" t="s">
        <v>71</v>
      </c>
      <c r="C55" s="17">
        <v>3</v>
      </c>
      <c r="D55" s="17">
        <v>0</v>
      </c>
      <c r="E55" s="17">
        <v>0</v>
      </c>
      <c r="F55" s="17">
        <v>3</v>
      </c>
      <c r="G55" s="268">
        <v>5</v>
      </c>
      <c r="H55" s="18"/>
      <c r="J55" s="57" t="s">
        <v>151</v>
      </c>
      <c r="K55" s="61" t="s">
        <v>152</v>
      </c>
      <c r="L55" s="59">
        <v>3</v>
      </c>
      <c r="M55" s="59">
        <v>0</v>
      </c>
      <c r="N55" s="59">
        <v>0</v>
      </c>
      <c r="O55" s="59">
        <v>3</v>
      </c>
      <c r="P55" s="78">
        <v>5</v>
      </c>
      <c r="R55" s="104" t="s">
        <v>179</v>
      </c>
      <c r="S55" s="16" t="s">
        <v>70</v>
      </c>
      <c r="T55" s="16" t="s">
        <v>71</v>
      </c>
      <c r="U55" s="17">
        <v>3</v>
      </c>
      <c r="V55" s="17">
        <v>0</v>
      </c>
      <c r="W55" s="17">
        <v>0</v>
      </c>
      <c r="X55" s="17">
        <v>3</v>
      </c>
      <c r="Y55" s="268">
        <v>5</v>
      </c>
      <c r="Z55" s="18"/>
      <c r="AB55" s="113" t="s">
        <v>179</v>
      </c>
      <c r="AC55" s="42" t="s">
        <v>70</v>
      </c>
      <c r="AD55" s="42" t="s">
        <v>71</v>
      </c>
      <c r="AE55" s="43">
        <v>3</v>
      </c>
      <c r="AF55" s="43">
        <v>0</v>
      </c>
      <c r="AG55" s="43">
        <v>0</v>
      </c>
      <c r="AH55" s="43">
        <v>3</v>
      </c>
      <c r="AI55" s="271">
        <v>5</v>
      </c>
      <c r="AJ55" s="44"/>
    </row>
    <row r="56" spans="1:36" ht="27.6" x14ac:dyDescent="0.3">
      <c r="A56" s="15" t="s">
        <v>72</v>
      </c>
      <c r="B56" s="16" t="s">
        <v>73</v>
      </c>
      <c r="C56" s="17">
        <v>2</v>
      </c>
      <c r="D56" s="17">
        <v>2</v>
      </c>
      <c r="E56" s="17">
        <v>0</v>
      </c>
      <c r="F56" s="17">
        <v>3</v>
      </c>
      <c r="G56" s="268">
        <v>5</v>
      </c>
      <c r="H56" s="18" t="s">
        <v>583</v>
      </c>
      <c r="J56" s="57" t="s">
        <v>153</v>
      </c>
      <c r="K56" s="61" t="s">
        <v>154</v>
      </c>
      <c r="L56" s="59">
        <v>2</v>
      </c>
      <c r="M56" s="59">
        <v>0</v>
      </c>
      <c r="N56" s="59">
        <v>2</v>
      </c>
      <c r="O56" s="59">
        <v>3</v>
      </c>
      <c r="P56" s="78">
        <v>5</v>
      </c>
      <c r="R56" s="104" t="s">
        <v>179</v>
      </c>
      <c r="S56" s="16" t="s">
        <v>72</v>
      </c>
      <c r="T56" s="16" t="s">
        <v>73</v>
      </c>
      <c r="U56" s="17">
        <v>2</v>
      </c>
      <c r="V56" s="17">
        <v>2</v>
      </c>
      <c r="W56" s="17">
        <v>0</v>
      </c>
      <c r="X56" s="17">
        <v>3</v>
      </c>
      <c r="Y56" s="268">
        <v>5</v>
      </c>
      <c r="Z56" s="18" t="s">
        <v>583</v>
      </c>
      <c r="AB56" s="416"/>
      <c r="AC56" s="399"/>
      <c r="AD56" s="399"/>
      <c r="AE56" s="400"/>
      <c r="AF56" s="400"/>
      <c r="AG56" s="400"/>
      <c r="AH56" s="400"/>
      <c r="AI56" s="400"/>
      <c r="AJ56" s="251"/>
    </row>
    <row r="57" spans="1:36" x14ac:dyDescent="0.3">
      <c r="A57" s="15" t="s">
        <v>74</v>
      </c>
      <c r="B57" s="16" t="s">
        <v>75</v>
      </c>
      <c r="C57" s="17">
        <v>2</v>
      </c>
      <c r="D57" s="17">
        <v>2</v>
      </c>
      <c r="E57" s="17">
        <v>0</v>
      </c>
      <c r="F57" s="17">
        <v>3</v>
      </c>
      <c r="G57" s="268">
        <v>4</v>
      </c>
      <c r="H57" s="18"/>
      <c r="J57" s="86" t="s">
        <v>136</v>
      </c>
      <c r="K57" s="87" t="s">
        <v>155</v>
      </c>
      <c r="L57" s="88">
        <v>3</v>
      </c>
      <c r="M57" s="88">
        <v>0</v>
      </c>
      <c r="N57" s="88">
        <v>0</v>
      </c>
      <c r="O57" s="88">
        <v>3</v>
      </c>
      <c r="P57" s="89">
        <v>5</v>
      </c>
      <c r="R57" s="104" t="s">
        <v>179</v>
      </c>
      <c r="S57" s="16" t="s">
        <v>74</v>
      </c>
      <c r="T57" s="16" t="s">
        <v>75</v>
      </c>
      <c r="U57" s="17">
        <v>2</v>
      </c>
      <c r="V57" s="17">
        <v>0</v>
      </c>
      <c r="W57" s="17">
        <v>0</v>
      </c>
      <c r="X57" s="17">
        <v>2</v>
      </c>
      <c r="Y57" s="268">
        <v>4</v>
      </c>
      <c r="Z57" s="18"/>
      <c r="AB57" s="109"/>
      <c r="AC57" s="387"/>
      <c r="AD57" s="387"/>
      <c r="AE57" s="388"/>
      <c r="AF57" s="388"/>
      <c r="AG57" s="388"/>
      <c r="AH57" s="388"/>
      <c r="AI57" s="388"/>
      <c r="AJ57" s="409"/>
    </row>
    <row r="58" spans="1:36" x14ac:dyDescent="0.3">
      <c r="A58" s="15" t="s">
        <v>43</v>
      </c>
      <c r="B58" s="16" t="s">
        <v>76</v>
      </c>
      <c r="C58" s="17">
        <v>2</v>
      </c>
      <c r="D58" s="17">
        <v>0</v>
      </c>
      <c r="E58" s="17">
        <v>2</v>
      </c>
      <c r="F58" s="17">
        <v>3</v>
      </c>
      <c r="G58" s="268">
        <v>5</v>
      </c>
      <c r="H58" s="18"/>
      <c r="J58" s="57" t="s">
        <v>156</v>
      </c>
      <c r="K58" s="58" t="s">
        <v>157</v>
      </c>
      <c r="L58" s="59">
        <v>3</v>
      </c>
      <c r="M58" s="59">
        <v>0</v>
      </c>
      <c r="N58" s="59">
        <v>0</v>
      </c>
      <c r="O58" s="59">
        <v>3</v>
      </c>
      <c r="P58" s="60">
        <v>6</v>
      </c>
      <c r="R58" s="104" t="s">
        <v>179</v>
      </c>
      <c r="S58" s="16" t="s">
        <v>43</v>
      </c>
      <c r="T58" s="16" t="s">
        <v>76</v>
      </c>
      <c r="U58" s="17">
        <v>2</v>
      </c>
      <c r="V58" s="17">
        <v>0</v>
      </c>
      <c r="W58" s="17">
        <v>2</v>
      </c>
      <c r="X58" s="17">
        <v>3</v>
      </c>
      <c r="Y58" s="268">
        <v>5</v>
      </c>
      <c r="Z58" s="18"/>
      <c r="AB58" s="109"/>
      <c r="AC58" s="387"/>
      <c r="AD58" s="387"/>
      <c r="AE58" s="388"/>
      <c r="AF58" s="388"/>
      <c r="AG58" s="388"/>
      <c r="AH58" s="388"/>
      <c r="AI58" s="388"/>
      <c r="AJ58" s="409"/>
    </row>
    <row r="59" spans="1:36" ht="15" thickBot="1" x14ac:dyDescent="0.35">
      <c r="A59" s="15" t="s">
        <v>43</v>
      </c>
      <c r="B59" s="16" t="s">
        <v>77</v>
      </c>
      <c r="C59" s="17">
        <v>2</v>
      </c>
      <c r="D59" s="17">
        <v>0</v>
      </c>
      <c r="E59" s="17">
        <v>2</v>
      </c>
      <c r="F59" s="17">
        <v>3</v>
      </c>
      <c r="G59" s="268">
        <v>5</v>
      </c>
      <c r="H59" s="18"/>
      <c r="J59" s="57" t="s">
        <v>158</v>
      </c>
      <c r="K59" s="61" t="s">
        <v>159</v>
      </c>
      <c r="L59" s="59">
        <v>0</v>
      </c>
      <c r="M59" s="59">
        <v>0</v>
      </c>
      <c r="N59" s="59">
        <v>0</v>
      </c>
      <c r="O59" s="59">
        <v>0</v>
      </c>
      <c r="P59" s="64">
        <v>5</v>
      </c>
      <c r="R59" s="113" t="s">
        <v>179</v>
      </c>
      <c r="S59" s="42" t="s">
        <v>43</v>
      </c>
      <c r="T59" s="42" t="s">
        <v>77</v>
      </c>
      <c r="U59" s="43">
        <v>2</v>
      </c>
      <c r="V59" s="43">
        <v>0</v>
      </c>
      <c r="W59" s="43">
        <v>2</v>
      </c>
      <c r="X59" s="43">
        <v>3</v>
      </c>
      <c r="Y59" s="271">
        <v>5</v>
      </c>
      <c r="Z59" s="44"/>
      <c r="AB59" s="415"/>
      <c r="AC59" s="397"/>
      <c r="AD59" s="397"/>
      <c r="AE59" s="398"/>
      <c r="AF59" s="398"/>
      <c r="AG59" s="398"/>
      <c r="AH59" s="398"/>
      <c r="AI59" s="398"/>
      <c r="AJ59" s="377"/>
    </row>
    <row r="60" spans="1:36" ht="15" thickBot="1" x14ac:dyDescent="0.35">
      <c r="A60" s="41" t="s">
        <v>67</v>
      </c>
      <c r="B60" s="42" t="s">
        <v>78</v>
      </c>
      <c r="C60" s="43">
        <v>3</v>
      </c>
      <c r="D60" s="43">
        <v>0</v>
      </c>
      <c r="E60" s="43">
        <v>0</v>
      </c>
      <c r="F60" s="43">
        <v>3</v>
      </c>
      <c r="G60" s="271">
        <v>5</v>
      </c>
      <c r="H60" s="44"/>
      <c r="J60" s="57" t="s">
        <v>67</v>
      </c>
      <c r="K60" s="61" t="s">
        <v>160</v>
      </c>
      <c r="L60" s="59">
        <v>3</v>
      </c>
      <c r="M60" s="59">
        <v>0</v>
      </c>
      <c r="N60" s="59">
        <v>0</v>
      </c>
      <c r="O60" s="59">
        <v>3</v>
      </c>
      <c r="P60" s="60">
        <v>5</v>
      </c>
      <c r="R60" s="124"/>
      <c r="S60" s="125"/>
      <c r="T60" s="126" t="s">
        <v>181</v>
      </c>
      <c r="U60" s="127">
        <f>SUM(U55:U59)</f>
        <v>11</v>
      </c>
      <c r="V60" s="127">
        <f t="shared" ref="V60:Y60" si="10">SUM(V55:V59)</f>
        <v>2</v>
      </c>
      <c r="W60" s="127">
        <f t="shared" si="10"/>
        <v>4</v>
      </c>
      <c r="X60" s="127">
        <f t="shared" si="10"/>
        <v>14</v>
      </c>
      <c r="Y60" s="283">
        <f t="shared" si="10"/>
        <v>24</v>
      </c>
      <c r="Z60" s="136"/>
      <c r="AB60" s="380"/>
      <c r="AC60" s="378"/>
      <c r="AD60" s="381" t="s">
        <v>181</v>
      </c>
      <c r="AE60" s="382">
        <f>SUM(AE55:AE59)</f>
        <v>3</v>
      </c>
      <c r="AF60" s="382">
        <f t="shared" ref="AF60:AI60" si="11">SUM(AF55:AF59)</f>
        <v>0</v>
      </c>
      <c r="AG60" s="382">
        <f t="shared" si="11"/>
        <v>0</v>
      </c>
      <c r="AH60" s="382">
        <f t="shared" si="11"/>
        <v>3</v>
      </c>
      <c r="AI60" s="383">
        <f t="shared" si="11"/>
        <v>5</v>
      </c>
      <c r="AJ60" s="379"/>
    </row>
    <row r="61" spans="1:36" ht="15" thickBot="1" x14ac:dyDescent="0.35">
      <c r="A61" s="470" t="s">
        <v>22</v>
      </c>
      <c r="B61" s="471"/>
      <c r="C61" s="327">
        <f>SUM(C55:C60)</f>
        <v>14</v>
      </c>
      <c r="D61" s="327">
        <f>SUM(D55:D60)</f>
        <v>4</v>
      </c>
      <c r="E61" s="327">
        <f>SUM(E55:E60)</f>
        <v>4</v>
      </c>
      <c r="F61" s="327">
        <f>SUM(F55:F60)</f>
        <v>18</v>
      </c>
      <c r="G61" s="328">
        <f>SUM(G55:G60)</f>
        <v>29</v>
      </c>
      <c r="H61" s="329"/>
      <c r="J61" s="477" t="s">
        <v>22</v>
      </c>
      <c r="K61" s="478"/>
      <c r="L61" s="83">
        <f>SUM(L55:L60)</f>
        <v>14</v>
      </c>
      <c r="M61" s="83">
        <f t="shared" ref="M61:O61" si="12">SUM(M55:M60)</f>
        <v>0</v>
      </c>
      <c r="N61" s="83">
        <f t="shared" si="12"/>
        <v>2</v>
      </c>
      <c r="O61" s="83">
        <f t="shared" si="12"/>
        <v>15</v>
      </c>
      <c r="P61" s="84">
        <f>SUM(P55:P60)</f>
        <v>31</v>
      </c>
      <c r="R61" s="51"/>
      <c r="Z61" s="52"/>
      <c r="AB61" s="51"/>
      <c r="AJ61" s="52"/>
    </row>
    <row r="62" spans="1:36" ht="15" thickBot="1" x14ac:dyDescent="0.35">
      <c r="A62" s="444" t="s">
        <v>79</v>
      </c>
      <c r="B62" s="445"/>
      <c r="C62" s="445"/>
      <c r="D62" s="445"/>
      <c r="E62" s="445"/>
      <c r="F62" s="445"/>
      <c r="G62" s="445"/>
      <c r="H62" s="446"/>
      <c r="J62" s="444" t="s">
        <v>79</v>
      </c>
      <c r="K62" s="445"/>
      <c r="L62" s="445"/>
      <c r="M62" s="445"/>
      <c r="N62" s="445"/>
      <c r="O62" s="445"/>
      <c r="P62" s="446"/>
      <c r="R62" s="494" t="s">
        <v>79</v>
      </c>
      <c r="S62" s="495"/>
      <c r="T62" s="495"/>
      <c r="U62" s="495"/>
      <c r="V62" s="495"/>
      <c r="W62" s="495"/>
      <c r="X62" s="495"/>
      <c r="Y62" s="495"/>
      <c r="Z62" s="496"/>
      <c r="AB62" s="494" t="s">
        <v>79</v>
      </c>
      <c r="AC62" s="495"/>
      <c r="AD62" s="495"/>
      <c r="AE62" s="495"/>
      <c r="AF62" s="495"/>
      <c r="AG62" s="495"/>
      <c r="AH62" s="495"/>
      <c r="AI62" s="495"/>
      <c r="AJ62" s="496"/>
    </row>
    <row r="63" spans="1:36" ht="15.6" x14ac:dyDescent="0.3">
      <c r="A63" s="25" t="s">
        <v>3</v>
      </c>
      <c r="B63" s="26" t="s">
        <v>4</v>
      </c>
      <c r="C63" s="27" t="s">
        <v>5</v>
      </c>
      <c r="D63" s="27" t="s">
        <v>6</v>
      </c>
      <c r="E63" s="27" t="s">
        <v>7</v>
      </c>
      <c r="F63" s="27" t="s">
        <v>8</v>
      </c>
      <c r="G63" s="272" t="s">
        <v>9</v>
      </c>
      <c r="H63" s="307" t="s">
        <v>580</v>
      </c>
      <c r="J63" s="20" t="s">
        <v>3</v>
      </c>
      <c r="K63" s="21" t="s">
        <v>4</v>
      </c>
      <c r="L63" s="22" t="s">
        <v>5</v>
      </c>
      <c r="M63" s="22" t="s">
        <v>6</v>
      </c>
      <c r="N63" s="22" t="s">
        <v>7</v>
      </c>
      <c r="O63" s="22" t="s">
        <v>8</v>
      </c>
      <c r="P63" s="23" t="s">
        <v>9</v>
      </c>
      <c r="R63" s="129"/>
      <c r="S63" s="130" t="s">
        <v>3</v>
      </c>
      <c r="T63" s="131" t="s">
        <v>4</v>
      </c>
      <c r="U63" s="130" t="s">
        <v>5</v>
      </c>
      <c r="V63" s="130" t="s">
        <v>6</v>
      </c>
      <c r="W63" s="130" t="s">
        <v>7</v>
      </c>
      <c r="X63" s="130" t="s">
        <v>8</v>
      </c>
      <c r="Y63" s="289" t="s">
        <v>9</v>
      </c>
      <c r="Z63" s="48" t="s">
        <v>580</v>
      </c>
      <c r="AB63" s="129"/>
      <c r="AC63" s="130" t="s">
        <v>3</v>
      </c>
      <c r="AD63" s="131" t="s">
        <v>4</v>
      </c>
      <c r="AE63" s="130" t="s">
        <v>5</v>
      </c>
      <c r="AF63" s="130" t="s">
        <v>6</v>
      </c>
      <c r="AG63" s="130" t="s">
        <v>7</v>
      </c>
      <c r="AH63" s="130" t="s">
        <v>8</v>
      </c>
      <c r="AI63" s="289" t="s">
        <v>9</v>
      </c>
      <c r="AJ63" s="48" t="s">
        <v>580</v>
      </c>
    </row>
    <row r="64" spans="1:36" x14ac:dyDescent="0.3">
      <c r="A64" s="41" t="s">
        <v>82</v>
      </c>
      <c r="B64" s="42" t="s">
        <v>83</v>
      </c>
      <c r="C64" s="43">
        <v>3</v>
      </c>
      <c r="D64" s="43">
        <v>0</v>
      </c>
      <c r="E64" s="43">
        <v>0</v>
      </c>
      <c r="F64" s="43">
        <v>3</v>
      </c>
      <c r="G64" s="271">
        <v>5</v>
      </c>
      <c r="H64" s="18"/>
      <c r="J64" s="57" t="s">
        <v>161</v>
      </c>
      <c r="K64" s="61" t="s">
        <v>162</v>
      </c>
      <c r="L64" s="59">
        <v>3</v>
      </c>
      <c r="M64" s="59">
        <v>0</v>
      </c>
      <c r="N64" s="59">
        <v>0</v>
      </c>
      <c r="O64" s="59">
        <v>3</v>
      </c>
      <c r="P64" s="78">
        <v>5</v>
      </c>
      <c r="R64" s="104" t="s">
        <v>179</v>
      </c>
      <c r="S64" s="41" t="s">
        <v>82</v>
      </c>
      <c r="T64" s="42" t="s">
        <v>83</v>
      </c>
      <c r="U64" s="43">
        <v>3</v>
      </c>
      <c r="V64" s="43">
        <v>0</v>
      </c>
      <c r="W64" s="43">
        <v>0</v>
      </c>
      <c r="X64" s="43">
        <v>3</v>
      </c>
      <c r="Y64" s="271">
        <v>5</v>
      </c>
      <c r="Z64" s="18"/>
      <c r="AB64" s="113" t="s">
        <v>179</v>
      </c>
      <c r="AC64" s="41" t="s">
        <v>82</v>
      </c>
      <c r="AD64" s="42" t="s">
        <v>83</v>
      </c>
      <c r="AE64" s="43">
        <v>3</v>
      </c>
      <c r="AF64" s="43">
        <v>0</v>
      </c>
      <c r="AG64" s="43">
        <v>0</v>
      </c>
      <c r="AH64" s="43">
        <v>3</v>
      </c>
      <c r="AI64" s="271">
        <v>5</v>
      </c>
      <c r="AJ64" s="44"/>
    </row>
    <row r="65" spans="1:36" ht="27.6" x14ac:dyDescent="0.3">
      <c r="A65" s="15" t="s">
        <v>586</v>
      </c>
      <c r="B65" s="16" t="s">
        <v>80</v>
      </c>
      <c r="C65" s="17">
        <v>0</v>
      </c>
      <c r="D65" s="17">
        <v>10</v>
      </c>
      <c r="E65" s="17">
        <v>0</v>
      </c>
      <c r="F65" s="17">
        <v>5</v>
      </c>
      <c r="G65" s="268">
        <v>17</v>
      </c>
      <c r="H65" s="18" t="s">
        <v>584</v>
      </c>
      <c r="J65" s="57" t="s">
        <v>163</v>
      </c>
      <c r="K65" s="61" t="s">
        <v>164</v>
      </c>
      <c r="L65" s="59">
        <v>2</v>
      </c>
      <c r="M65" s="59">
        <v>0</v>
      </c>
      <c r="N65" s="59">
        <v>0</v>
      </c>
      <c r="O65" s="59">
        <v>2</v>
      </c>
      <c r="P65" s="78">
        <v>7</v>
      </c>
      <c r="R65" s="104" t="s">
        <v>179</v>
      </c>
      <c r="S65" s="15" t="s">
        <v>586</v>
      </c>
      <c r="T65" s="16" t="s">
        <v>80</v>
      </c>
      <c r="U65" s="17">
        <v>0</v>
      </c>
      <c r="V65" s="17">
        <v>10</v>
      </c>
      <c r="W65" s="17">
        <v>0</v>
      </c>
      <c r="X65" s="17">
        <v>5</v>
      </c>
      <c r="Y65" s="268">
        <v>17</v>
      </c>
      <c r="Z65" s="18" t="s">
        <v>584</v>
      </c>
      <c r="AB65" s="416"/>
      <c r="AC65" s="399"/>
      <c r="AD65" s="399"/>
      <c r="AE65" s="400"/>
      <c r="AF65" s="400"/>
      <c r="AG65" s="400"/>
      <c r="AH65" s="400"/>
      <c r="AI65" s="400"/>
      <c r="AJ65" s="251"/>
    </row>
    <row r="66" spans="1:36" x14ac:dyDescent="0.3">
      <c r="A66" s="15" t="s">
        <v>43</v>
      </c>
      <c r="B66" s="16" t="s">
        <v>81</v>
      </c>
      <c r="C66" s="17">
        <v>2</v>
      </c>
      <c r="D66" s="17">
        <v>0</v>
      </c>
      <c r="E66" s="17">
        <v>2</v>
      </c>
      <c r="F66" s="17">
        <v>3</v>
      </c>
      <c r="G66" s="268">
        <v>5</v>
      </c>
      <c r="H66" s="18"/>
      <c r="J66" s="99" t="s">
        <v>136</v>
      </c>
      <c r="K66" s="80" t="s">
        <v>165</v>
      </c>
      <c r="L66" s="100">
        <v>3</v>
      </c>
      <c r="M66" s="100">
        <v>0</v>
      </c>
      <c r="N66" s="100">
        <v>0</v>
      </c>
      <c r="O66" s="100">
        <v>3</v>
      </c>
      <c r="P66" s="103">
        <v>5</v>
      </c>
      <c r="R66" s="104" t="s">
        <v>179</v>
      </c>
      <c r="S66" s="15" t="s">
        <v>43</v>
      </c>
      <c r="T66" s="16" t="s">
        <v>81</v>
      </c>
      <c r="U66" s="17">
        <v>2</v>
      </c>
      <c r="V66" s="17">
        <v>0</v>
      </c>
      <c r="W66" s="17">
        <v>2</v>
      </c>
      <c r="X66" s="17">
        <v>3</v>
      </c>
      <c r="Y66" s="268">
        <v>5</v>
      </c>
      <c r="Z66" s="18"/>
      <c r="AB66" s="109"/>
      <c r="AC66" s="387"/>
      <c r="AD66" s="387"/>
      <c r="AE66" s="388"/>
      <c r="AF66" s="388"/>
      <c r="AG66" s="388"/>
      <c r="AH66" s="388"/>
      <c r="AI66" s="388"/>
      <c r="AJ66" s="409"/>
    </row>
    <row r="67" spans="1:36" ht="15" thickBot="1" x14ac:dyDescent="0.35">
      <c r="A67" s="474" t="s">
        <v>43</v>
      </c>
      <c r="B67" s="476" t="s">
        <v>85</v>
      </c>
      <c r="C67" s="481">
        <v>3</v>
      </c>
      <c r="D67" s="481">
        <v>0</v>
      </c>
      <c r="E67" s="481">
        <v>0</v>
      </c>
      <c r="F67" s="481">
        <v>3</v>
      </c>
      <c r="G67" s="480">
        <v>5</v>
      </c>
      <c r="H67" s="485"/>
      <c r="J67" s="99" t="s">
        <v>67</v>
      </c>
      <c r="K67" s="80" t="s">
        <v>166</v>
      </c>
      <c r="L67" s="100">
        <v>3</v>
      </c>
      <c r="M67" s="100">
        <v>0</v>
      </c>
      <c r="N67" s="100">
        <v>0</v>
      </c>
      <c r="O67" s="100">
        <v>3</v>
      </c>
      <c r="P67" s="103">
        <v>5</v>
      </c>
      <c r="R67" s="294" t="s">
        <v>179</v>
      </c>
      <c r="S67" s="295" t="s">
        <v>43</v>
      </c>
      <c r="T67" s="296" t="s">
        <v>85</v>
      </c>
      <c r="U67" s="297">
        <v>3</v>
      </c>
      <c r="V67" s="297">
        <v>0</v>
      </c>
      <c r="W67" s="297">
        <v>0</v>
      </c>
      <c r="X67" s="297">
        <v>3</v>
      </c>
      <c r="Y67" s="298">
        <v>5</v>
      </c>
      <c r="Z67" s="299"/>
      <c r="AB67" s="415"/>
      <c r="AC67" s="397"/>
      <c r="AD67" s="397"/>
      <c r="AE67" s="398"/>
      <c r="AF67" s="398"/>
      <c r="AG67" s="398"/>
      <c r="AH67" s="398"/>
      <c r="AI67" s="398"/>
      <c r="AJ67" s="377"/>
    </row>
    <row r="68" spans="1:36" ht="15" thickBot="1" x14ac:dyDescent="0.35">
      <c r="A68" s="475"/>
      <c r="B68" s="476"/>
      <c r="C68" s="481"/>
      <c r="D68" s="481"/>
      <c r="E68" s="481"/>
      <c r="F68" s="481"/>
      <c r="G68" s="480"/>
      <c r="H68" s="521"/>
      <c r="J68" s="99" t="s">
        <v>67</v>
      </c>
      <c r="K68" s="80" t="s">
        <v>167</v>
      </c>
      <c r="L68" s="100">
        <v>3</v>
      </c>
      <c r="M68" s="100">
        <v>0</v>
      </c>
      <c r="N68" s="100">
        <v>0</v>
      </c>
      <c r="O68" s="100">
        <v>3</v>
      </c>
      <c r="P68" s="103">
        <v>5</v>
      </c>
      <c r="R68" s="133"/>
      <c r="S68" s="134"/>
      <c r="T68" s="135" t="s">
        <v>181</v>
      </c>
      <c r="U68" s="134">
        <f>SUM(U64:U67)</f>
        <v>8</v>
      </c>
      <c r="V68" s="134">
        <f t="shared" ref="V68:Y68" si="13">SUM(V64:V67)</f>
        <v>10</v>
      </c>
      <c r="W68" s="134">
        <f t="shared" si="13"/>
        <v>2</v>
      </c>
      <c r="X68" s="134">
        <f t="shared" si="13"/>
        <v>14</v>
      </c>
      <c r="Y68" s="284">
        <f t="shared" si="13"/>
        <v>32</v>
      </c>
      <c r="Z68" s="136"/>
      <c r="AB68" s="401"/>
      <c r="AC68" s="402"/>
      <c r="AD68" s="403" t="s">
        <v>181</v>
      </c>
      <c r="AE68" s="402">
        <f>SUM(AE64:AE67)</f>
        <v>3</v>
      </c>
      <c r="AF68" s="402">
        <f t="shared" ref="AF68:AI68" si="14">SUM(AF64:AF67)</f>
        <v>0</v>
      </c>
      <c r="AG68" s="402">
        <f t="shared" si="14"/>
        <v>0</v>
      </c>
      <c r="AH68" s="402">
        <f t="shared" si="14"/>
        <v>3</v>
      </c>
      <c r="AI68" s="404">
        <f t="shared" si="14"/>
        <v>5</v>
      </c>
      <c r="AJ68" s="379"/>
    </row>
    <row r="69" spans="1:36" ht="15" thickBot="1" x14ac:dyDescent="0.35">
      <c r="A69" s="468" t="s">
        <v>22</v>
      </c>
      <c r="B69" s="469"/>
      <c r="C69" s="322">
        <f>SUM(C64:C67)</f>
        <v>8</v>
      </c>
      <c r="D69" s="322">
        <f>SUM(D64:D67)</f>
        <v>10</v>
      </c>
      <c r="E69" s="322">
        <f>SUM(E64:E67)</f>
        <v>2</v>
      </c>
      <c r="F69" s="322">
        <f>SUM(F64:F67)</f>
        <v>14</v>
      </c>
      <c r="G69" s="323">
        <f>SUM(G64:G67)</f>
        <v>32</v>
      </c>
      <c r="H69" s="324"/>
      <c r="J69" s="477" t="s">
        <v>22</v>
      </c>
      <c r="K69" s="478"/>
      <c r="L69" s="83">
        <f>SUM(L64:L68)</f>
        <v>14</v>
      </c>
      <c r="M69" s="83">
        <f>SUM(M64:M68)</f>
        <v>0</v>
      </c>
      <c r="N69" s="83">
        <f>SUM(N64:N68)</f>
        <v>0</v>
      </c>
      <c r="O69" s="83">
        <f>SUM(O64:O68)</f>
        <v>14</v>
      </c>
      <c r="P69" s="84">
        <f>SUM(P64:P68)</f>
        <v>27</v>
      </c>
      <c r="R69" s="51"/>
      <c r="Z69" s="52"/>
      <c r="AB69" s="51"/>
      <c r="AJ69" s="52"/>
    </row>
    <row r="70" spans="1:36" ht="15" thickBot="1" x14ac:dyDescent="0.35">
      <c r="A70" s="444" t="s">
        <v>84</v>
      </c>
      <c r="B70" s="445"/>
      <c r="C70" s="445"/>
      <c r="D70" s="445"/>
      <c r="E70" s="445"/>
      <c r="F70" s="445"/>
      <c r="G70" s="445"/>
      <c r="H70" s="446"/>
      <c r="J70" s="444" t="s">
        <v>84</v>
      </c>
      <c r="K70" s="445"/>
      <c r="L70" s="445"/>
      <c r="M70" s="445"/>
      <c r="N70" s="445"/>
      <c r="O70" s="445"/>
      <c r="P70" s="446"/>
      <c r="R70" s="494" t="s">
        <v>84</v>
      </c>
      <c r="S70" s="495"/>
      <c r="T70" s="495"/>
      <c r="U70" s="495"/>
      <c r="V70" s="495"/>
      <c r="W70" s="495"/>
      <c r="X70" s="495"/>
      <c r="Y70" s="495"/>
      <c r="Z70" s="496"/>
      <c r="AB70" s="494" t="s">
        <v>84</v>
      </c>
      <c r="AC70" s="495"/>
      <c r="AD70" s="495"/>
      <c r="AE70" s="495"/>
      <c r="AF70" s="495"/>
      <c r="AG70" s="495"/>
      <c r="AH70" s="495"/>
      <c r="AI70" s="495"/>
      <c r="AJ70" s="496"/>
    </row>
    <row r="71" spans="1:36" ht="15.6" x14ac:dyDescent="0.3">
      <c r="A71" s="25" t="s">
        <v>3</v>
      </c>
      <c r="B71" s="26" t="s">
        <v>4</v>
      </c>
      <c r="C71" s="27" t="s">
        <v>5</v>
      </c>
      <c r="D71" s="27" t="s">
        <v>6</v>
      </c>
      <c r="E71" s="27" t="s">
        <v>7</v>
      </c>
      <c r="F71" s="27" t="s">
        <v>8</v>
      </c>
      <c r="G71" s="272" t="s">
        <v>9</v>
      </c>
      <c r="H71" s="307" t="s">
        <v>580</v>
      </c>
      <c r="J71" s="20" t="s">
        <v>3</v>
      </c>
      <c r="K71" s="21" t="s">
        <v>4</v>
      </c>
      <c r="L71" s="22" t="s">
        <v>5</v>
      </c>
      <c r="M71" s="22" t="s">
        <v>6</v>
      </c>
      <c r="N71" s="22" t="s">
        <v>7</v>
      </c>
      <c r="O71" s="22" t="s">
        <v>8</v>
      </c>
      <c r="P71" s="23" t="s">
        <v>9</v>
      </c>
      <c r="R71" s="300"/>
      <c r="S71" s="301" t="s">
        <v>3</v>
      </c>
      <c r="T71" s="107" t="s">
        <v>4</v>
      </c>
      <c r="U71" s="108" t="s">
        <v>5</v>
      </c>
      <c r="V71" s="108" t="s">
        <v>6</v>
      </c>
      <c r="W71" s="108" t="s">
        <v>7</v>
      </c>
      <c r="X71" s="108" t="s">
        <v>8</v>
      </c>
      <c r="Y71" s="287" t="s">
        <v>9</v>
      </c>
      <c r="Z71" s="48" t="s">
        <v>580</v>
      </c>
      <c r="AB71" s="300"/>
      <c r="AC71" s="301" t="s">
        <v>3</v>
      </c>
      <c r="AD71" s="107" t="s">
        <v>4</v>
      </c>
      <c r="AE71" s="108" t="s">
        <v>5</v>
      </c>
      <c r="AF71" s="108" t="s">
        <v>6</v>
      </c>
      <c r="AG71" s="108" t="s">
        <v>7</v>
      </c>
      <c r="AH71" s="108" t="s">
        <v>8</v>
      </c>
      <c r="AI71" s="287" t="s">
        <v>9</v>
      </c>
      <c r="AJ71" s="48" t="s">
        <v>580</v>
      </c>
    </row>
    <row r="72" spans="1:36" x14ac:dyDescent="0.3">
      <c r="A72" s="15" t="s">
        <v>587</v>
      </c>
      <c r="B72" s="16" t="s">
        <v>572</v>
      </c>
      <c r="C72" s="17">
        <v>3</v>
      </c>
      <c r="D72" s="17">
        <v>0</v>
      </c>
      <c r="E72" s="17">
        <v>0</v>
      </c>
      <c r="F72" s="17">
        <v>3</v>
      </c>
      <c r="G72" s="273">
        <v>4</v>
      </c>
      <c r="H72" s="53" t="s">
        <v>585</v>
      </c>
      <c r="J72" s="57" t="s">
        <v>170</v>
      </c>
      <c r="K72" s="61" t="s">
        <v>171</v>
      </c>
      <c r="L72" s="59">
        <v>0</v>
      </c>
      <c r="M72" s="59">
        <v>0</v>
      </c>
      <c r="N72" s="59">
        <v>4</v>
      </c>
      <c r="O72" s="59">
        <v>2</v>
      </c>
      <c r="P72" s="78">
        <v>8</v>
      </c>
      <c r="R72" s="137" t="s">
        <v>179</v>
      </c>
      <c r="S72" s="15" t="s">
        <v>587</v>
      </c>
      <c r="T72" s="16" t="s">
        <v>572</v>
      </c>
      <c r="U72" s="17">
        <v>3</v>
      </c>
      <c r="V72" s="17">
        <v>0</v>
      </c>
      <c r="W72" s="17">
        <v>0</v>
      </c>
      <c r="X72" s="17">
        <v>3</v>
      </c>
      <c r="Y72" s="273">
        <v>4</v>
      </c>
      <c r="Z72" s="53" t="s">
        <v>585</v>
      </c>
      <c r="AB72" s="405" t="s">
        <v>179</v>
      </c>
      <c r="AC72" s="41" t="s">
        <v>587</v>
      </c>
      <c r="AD72" s="42" t="s">
        <v>572</v>
      </c>
      <c r="AE72" s="43">
        <v>3</v>
      </c>
      <c r="AF72" s="43">
        <v>0</v>
      </c>
      <c r="AG72" s="43">
        <v>0</v>
      </c>
      <c r="AH72" s="43">
        <v>3</v>
      </c>
      <c r="AI72" s="406">
        <v>4</v>
      </c>
      <c r="AJ72" s="407" t="s">
        <v>585</v>
      </c>
    </row>
    <row r="73" spans="1:36" x14ac:dyDescent="0.3">
      <c r="A73" s="15" t="s">
        <v>43</v>
      </c>
      <c r="B73" s="16" t="s">
        <v>574</v>
      </c>
      <c r="C73" s="17">
        <v>3</v>
      </c>
      <c r="D73" s="17">
        <v>0</v>
      </c>
      <c r="E73" s="17">
        <v>0</v>
      </c>
      <c r="F73" s="29">
        <v>3</v>
      </c>
      <c r="G73" s="268">
        <v>5</v>
      </c>
      <c r="H73" s="18"/>
      <c r="J73" s="57" t="s">
        <v>136</v>
      </c>
      <c r="K73" s="61" t="s">
        <v>172</v>
      </c>
      <c r="L73" s="59">
        <v>3</v>
      </c>
      <c r="M73" s="59">
        <v>0</v>
      </c>
      <c r="N73" s="59">
        <v>0</v>
      </c>
      <c r="O73" s="59">
        <v>3</v>
      </c>
      <c r="P73" s="78">
        <v>5</v>
      </c>
      <c r="R73" s="104" t="s">
        <v>179</v>
      </c>
      <c r="S73" s="15" t="s">
        <v>43</v>
      </c>
      <c r="T73" s="16" t="s">
        <v>574</v>
      </c>
      <c r="U73" s="17">
        <v>3</v>
      </c>
      <c r="V73" s="17">
        <v>0</v>
      </c>
      <c r="W73" s="17">
        <v>0</v>
      </c>
      <c r="X73" s="29">
        <v>3</v>
      </c>
      <c r="Y73" s="268">
        <v>5</v>
      </c>
      <c r="Z73" s="18"/>
      <c r="AB73" s="416"/>
      <c r="AC73" s="399"/>
      <c r="AD73" s="399"/>
      <c r="AE73" s="400"/>
      <c r="AF73" s="400"/>
      <c r="AG73" s="400"/>
      <c r="AH73" s="408"/>
      <c r="AI73" s="400"/>
      <c r="AJ73" s="251"/>
    </row>
    <row r="74" spans="1:36" x14ac:dyDescent="0.3">
      <c r="A74" s="522" t="s">
        <v>573</v>
      </c>
      <c r="B74" s="476" t="s">
        <v>571</v>
      </c>
      <c r="C74" s="481">
        <v>0</v>
      </c>
      <c r="D74" s="481">
        <v>10</v>
      </c>
      <c r="E74" s="481">
        <v>0</v>
      </c>
      <c r="F74" s="479">
        <v>5</v>
      </c>
      <c r="G74" s="480">
        <v>17</v>
      </c>
      <c r="H74" s="520" t="s">
        <v>586</v>
      </c>
      <c r="J74" s="86" t="s">
        <v>136</v>
      </c>
      <c r="K74" s="87" t="s">
        <v>173</v>
      </c>
      <c r="L74" s="88">
        <v>3</v>
      </c>
      <c r="M74" s="88">
        <v>0</v>
      </c>
      <c r="N74" s="88">
        <v>0</v>
      </c>
      <c r="O74" s="88">
        <v>3</v>
      </c>
      <c r="P74" s="89">
        <v>5</v>
      </c>
      <c r="R74" s="487" t="s">
        <v>179</v>
      </c>
      <c r="S74" s="474" t="s">
        <v>573</v>
      </c>
      <c r="T74" s="509" t="s">
        <v>571</v>
      </c>
      <c r="U74" s="511">
        <v>0</v>
      </c>
      <c r="V74" s="511">
        <v>10</v>
      </c>
      <c r="W74" s="511">
        <v>0</v>
      </c>
      <c r="X74" s="513">
        <v>5</v>
      </c>
      <c r="Y74" s="511">
        <v>17</v>
      </c>
      <c r="Z74" s="485" t="s">
        <v>586</v>
      </c>
      <c r="AB74" s="515"/>
      <c r="AC74" s="517"/>
      <c r="AD74" s="517"/>
      <c r="AE74" s="499"/>
      <c r="AF74" s="499"/>
      <c r="AG74" s="499"/>
      <c r="AH74" s="497"/>
      <c r="AI74" s="499"/>
      <c r="AJ74" s="501"/>
    </row>
    <row r="75" spans="1:36" ht="15" thickBot="1" x14ac:dyDescent="0.35">
      <c r="A75" s="522"/>
      <c r="B75" s="476"/>
      <c r="C75" s="481"/>
      <c r="D75" s="481"/>
      <c r="E75" s="481"/>
      <c r="F75" s="479"/>
      <c r="G75" s="480"/>
      <c r="H75" s="520" t="s">
        <v>586</v>
      </c>
      <c r="J75" s="99" t="s">
        <v>67</v>
      </c>
      <c r="K75" s="80" t="s">
        <v>174</v>
      </c>
      <c r="L75" s="100">
        <v>3</v>
      </c>
      <c r="M75" s="100">
        <v>0</v>
      </c>
      <c r="N75" s="100">
        <v>0</v>
      </c>
      <c r="O75" s="100">
        <v>3</v>
      </c>
      <c r="P75" s="103">
        <v>5</v>
      </c>
      <c r="R75" s="488"/>
      <c r="S75" s="508"/>
      <c r="T75" s="510"/>
      <c r="U75" s="512"/>
      <c r="V75" s="512"/>
      <c r="W75" s="512"/>
      <c r="X75" s="514"/>
      <c r="Y75" s="512"/>
      <c r="Z75" s="486"/>
      <c r="AB75" s="516"/>
      <c r="AC75" s="518"/>
      <c r="AD75" s="518"/>
      <c r="AE75" s="500"/>
      <c r="AF75" s="500"/>
      <c r="AG75" s="500"/>
      <c r="AH75" s="498"/>
      <c r="AI75" s="500"/>
      <c r="AJ75" s="502"/>
    </row>
    <row r="76" spans="1:36" ht="15" thickBot="1" x14ac:dyDescent="0.35">
      <c r="A76" s="522" t="s">
        <v>67</v>
      </c>
      <c r="B76" s="476" t="s">
        <v>437</v>
      </c>
      <c r="C76" s="481">
        <v>3</v>
      </c>
      <c r="D76" s="481">
        <v>0</v>
      </c>
      <c r="E76" s="481">
        <v>0</v>
      </c>
      <c r="F76" s="479">
        <v>3</v>
      </c>
      <c r="G76" s="480">
        <v>5</v>
      </c>
      <c r="H76" s="485"/>
      <c r="J76" s="99" t="s">
        <v>67</v>
      </c>
      <c r="K76" s="80" t="s">
        <v>175</v>
      </c>
      <c r="L76" s="100">
        <v>3</v>
      </c>
      <c r="M76" s="100">
        <v>0</v>
      </c>
      <c r="N76" s="100">
        <v>0</v>
      </c>
      <c r="O76" s="100">
        <v>3</v>
      </c>
      <c r="P76" s="103">
        <v>5</v>
      </c>
      <c r="R76" s="133"/>
      <c r="S76" s="134"/>
      <c r="T76" s="135" t="s">
        <v>181</v>
      </c>
      <c r="U76" s="134">
        <f>SUM(U72:U75)</f>
        <v>6</v>
      </c>
      <c r="V76" s="134">
        <f t="shared" ref="V76:Y76" si="15">SUM(V72:V75)</f>
        <v>10</v>
      </c>
      <c r="W76" s="134">
        <f t="shared" si="15"/>
        <v>0</v>
      </c>
      <c r="X76" s="134">
        <f t="shared" si="15"/>
        <v>11</v>
      </c>
      <c r="Y76" s="284">
        <f t="shared" si="15"/>
        <v>26</v>
      </c>
      <c r="Z76" s="136"/>
      <c r="AB76" s="401"/>
      <c r="AC76" s="402"/>
      <c r="AD76" s="403" t="s">
        <v>181</v>
      </c>
      <c r="AE76" s="402">
        <f>SUM(AE72:AE75)</f>
        <v>3</v>
      </c>
      <c r="AF76" s="402">
        <f t="shared" ref="AF76:AI76" si="16">SUM(AF72:AF75)</f>
        <v>0</v>
      </c>
      <c r="AG76" s="402">
        <f t="shared" si="16"/>
        <v>0</v>
      </c>
      <c r="AH76" s="402">
        <f t="shared" si="16"/>
        <v>3</v>
      </c>
      <c r="AI76" s="404">
        <f t="shared" si="16"/>
        <v>4</v>
      </c>
      <c r="AJ76" s="379"/>
    </row>
    <row r="77" spans="1:36" ht="15" thickBot="1" x14ac:dyDescent="0.35">
      <c r="A77" s="522"/>
      <c r="B77" s="476"/>
      <c r="C77" s="481"/>
      <c r="D77" s="481"/>
      <c r="E77" s="481"/>
      <c r="F77" s="479"/>
      <c r="G77" s="480"/>
      <c r="H77" s="521"/>
      <c r="J77" s="65" t="s">
        <v>512</v>
      </c>
      <c r="K77" s="66" t="s">
        <v>177</v>
      </c>
      <c r="L77" s="67">
        <v>4</v>
      </c>
      <c r="M77" s="67">
        <v>0</v>
      </c>
      <c r="N77" s="67">
        <v>0</v>
      </c>
      <c r="O77" s="67">
        <v>4</v>
      </c>
      <c r="P77" s="102">
        <v>4</v>
      </c>
      <c r="R77" s="51"/>
      <c r="Z77" s="52"/>
      <c r="AB77" s="51"/>
      <c r="AJ77" s="52"/>
    </row>
    <row r="78" spans="1:36" ht="15" thickBot="1" x14ac:dyDescent="0.35">
      <c r="A78" s="472" t="s">
        <v>22</v>
      </c>
      <c r="B78" s="473"/>
      <c r="C78" s="225">
        <f>SUM(C72:C76)</f>
        <v>9</v>
      </c>
      <c r="D78" s="225">
        <f>SUM(D72:D76)</f>
        <v>10</v>
      </c>
      <c r="E78" s="225">
        <f>SUM(E72:E76)</f>
        <v>0</v>
      </c>
      <c r="F78" s="226">
        <f>SUM(F72:F76)</f>
        <v>14</v>
      </c>
      <c r="G78" s="274">
        <f>SUM(G72:G76)</f>
        <v>31</v>
      </c>
      <c r="H78" s="279"/>
      <c r="J78" s="447" t="s">
        <v>22</v>
      </c>
      <c r="K78" s="448"/>
      <c r="L78" s="69">
        <f>SUM(L72:L77)</f>
        <v>16</v>
      </c>
      <c r="M78" s="69">
        <f>SUM(M72:M77)</f>
        <v>0</v>
      </c>
      <c r="N78" s="69">
        <f>SUM(N72:N77)</f>
        <v>4</v>
      </c>
      <c r="O78" s="69">
        <f>SUM(O72:O77)</f>
        <v>18</v>
      </c>
      <c r="P78" s="70">
        <f>SUM(P72:P77)</f>
        <v>32</v>
      </c>
      <c r="R78" s="51"/>
      <c r="T78" s="243" t="s">
        <v>183</v>
      </c>
      <c r="U78" s="425">
        <f>SUM(X76,X68,X60,X51,X41,X31,X19,X8)</f>
        <v>114</v>
      </c>
      <c r="V78" s="425"/>
      <c r="W78" s="425"/>
      <c r="X78" s="426"/>
      <c r="Z78" s="52"/>
      <c r="AB78" s="51"/>
      <c r="AD78" s="243" t="s">
        <v>183</v>
      </c>
      <c r="AE78" s="425">
        <f>SUM(AH76,AH68,AH60,AH51,AH41,AH31,AH19,AH8)</f>
        <v>56</v>
      </c>
      <c r="AF78" s="425"/>
      <c r="AG78" s="425"/>
      <c r="AH78" s="426"/>
      <c r="AJ78" s="52"/>
    </row>
    <row r="79" spans="1:36" ht="15" thickBot="1" x14ac:dyDescent="0.35">
      <c r="A79" s="429" t="s">
        <v>575</v>
      </c>
      <c r="B79" s="33" t="s">
        <v>86</v>
      </c>
      <c r="C79" s="432">
        <f>SUM(F78,F69,F61,F52,F43,F33,F23,F12)</f>
        <v>143</v>
      </c>
      <c r="D79" s="433"/>
      <c r="E79" s="433"/>
      <c r="F79" s="433"/>
      <c r="G79" s="434"/>
      <c r="H79" s="245"/>
      <c r="J79" s="429" t="s">
        <v>575</v>
      </c>
      <c r="K79" s="33" t="s">
        <v>86</v>
      </c>
      <c r="L79" s="432">
        <f>SUM(O78,O69,O61,O52,O43,O33,O23,O12)</f>
        <v>143</v>
      </c>
      <c r="M79" s="433"/>
      <c r="N79" s="433"/>
      <c r="O79" s="433"/>
      <c r="P79" s="434"/>
      <c r="R79" s="51"/>
      <c r="T79" s="244" t="s">
        <v>9</v>
      </c>
      <c r="U79" s="427">
        <f>Y76+Y68+Y60+Y51+Y41+Y31+Y19+Y8</f>
        <v>199</v>
      </c>
      <c r="V79" s="427"/>
      <c r="W79" s="427"/>
      <c r="X79" s="428"/>
      <c r="Z79" s="52"/>
      <c r="AB79" s="51"/>
      <c r="AD79" s="244" t="s">
        <v>9</v>
      </c>
      <c r="AE79" s="427">
        <f>AI76+AI68+AI60+AI51+AI41+AI31+AI19+AI8</f>
        <v>88</v>
      </c>
      <c r="AF79" s="427"/>
      <c r="AG79" s="427"/>
      <c r="AH79" s="428"/>
      <c r="AJ79" s="52"/>
    </row>
    <row r="80" spans="1:36" ht="14.4" customHeight="1" x14ac:dyDescent="0.3">
      <c r="A80" s="430"/>
      <c r="B80" s="34" t="s">
        <v>87</v>
      </c>
      <c r="C80" s="435">
        <f>SUM(C78,C69,C61,C52,C43,C33,C23,C12)</f>
        <v>109</v>
      </c>
      <c r="D80" s="436"/>
      <c r="E80" s="436"/>
      <c r="F80" s="436"/>
      <c r="G80" s="437"/>
      <c r="H80" s="330"/>
      <c r="J80" s="430"/>
      <c r="K80" s="34" t="s">
        <v>87</v>
      </c>
      <c r="L80" s="435">
        <f>SUM(L78,L69,L61,L52,L43,L33,L23,L12)</f>
        <v>124</v>
      </c>
      <c r="M80" s="436"/>
      <c r="N80" s="436"/>
      <c r="O80" s="436"/>
      <c r="P80" s="437"/>
      <c r="R80" s="138"/>
      <c r="S80" s="38"/>
      <c r="Y80" s="260"/>
      <c r="Z80" s="242"/>
      <c r="AB80" s="138"/>
      <c r="AC80" s="38"/>
      <c r="AI80" s="260"/>
      <c r="AJ80" s="242"/>
    </row>
    <row r="81" spans="1:36" x14ac:dyDescent="0.3">
      <c r="A81" s="430"/>
      <c r="B81" s="34" t="s">
        <v>88</v>
      </c>
      <c r="C81" s="435">
        <f>SUM(D78,D69,D61,D52,D43,D33,D23,D12)</f>
        <v>30</v>
      </c>
      <c r="D81" s="436"/>
      <c r="E81" s="436"/>
      <c r="F81" s="436"/>
      <c r="G81" s="437"/>
      <c r="H81" s="331"/>
      <c r="J81" s="430"/>
      <c r="K81" s="34" t="s">
        <v>88</v>
      </c>
      <c r="L81" s="435">
        <f>SUM(M78,M69,M61,M52,M43,M33,M23,M12)</f>
        <v>12</v>
      </c>
      <c r="M81" s="436"/>
      <c r="N81" s="436"/>
      <c r="O81" s="436"/>
      <c r="P81" s="437"/>
      <c r="R81" s="138"/>
      <c r="S81" s="230"/>
      <c r="Y81" s="239"/>
      <c r="Z81" s="32"/>
      <c r="AB81" s="138"/>
      <c r="AC81" s="230"/>
      <c r="AI81" s="239"/>
      <c r="AJ81" s="32"/>
    </row>
    <row r="82" spans="1:36" x14ac:dyDescent="0.3">
      <c r="A82" s="430"/>
      <c r="B82" s="34" t="s">
        <v>89</v>
      </c>
      <c r="C82" s="435">
        <f>SUM(E78,E69,E61,E52,E43,E33,E23,E12)</f>
        <v>38</v>
      </c>
      <c r="D82" s="436"/>
      <c r="E82" s="436"/>
      <c r="F82" s="436"/>
      <c r="G82" s="437"/>
      <c r="H82" s="331"/>
      <c r="J82" s="430"/>
      <c r="K82" s="34" t="s">
        <v>89</v>
      </c>
      <c r="L82" s="435">
        <f>SUM(N78,N69,N61,N52,N43,N33,N23,N12)</f>
        <v>26</v>
      </c>
      <c r="M82" s="436"/>
      <c r="N82" s="436"/>
      <c r="O82" s="436"/>
      <c r="P82" s="437"/>
      <c r="R82" s="138"/>
      <c r="S82" s="38"/>
      <c r="T82" s="37"/>
      <c r="U82" s="38"/>
      <c r="V82" s="38"/>
      <c r="W82" s="38"/>
      <c r="X82" s="38"/>
      <c r="Y82" s="38"/>
      <c r="Z82" s="14"/>
      <c r="AB82" s="138"/>
      <c r="AC82" s="38"/>
      <c r="AD82" s="37"/>
      <c r="AE82" s="38"/>
      <c r="AF82" s="38"/>
      <c r="AG82" s="38"/>
      <c r="AH82" s="38"/>
      <c r="AI82" s="38"/>
      <c r="AJ82" s="14"/>
    </row>
    <row r="83" spans="1:36" x14ac:dyDescent="0.3">
      <c r="A83" s="430"/>
      <c r="B83" s="34" t="s">
        <v>90</v>
      </c>
      <c r="C83" s="435">
        <f>SUM(G78,G69,G61,G52,G43,G33,G23,G12)</f>
        <v>242</v>
      </c>
      <c r="D83" s="436"/>
      <c r="E83" s="436"/>
      <c r="F83" s="436"/>
      <c r="G83" s="437"/>
      <c r="H83" s="331"/>
      <c r="J83" s="430"/>
      <c r="K83" s="34" t="s">
        <v>90</v>
      </c>
      <c r="L83" s="435">
        <f>SUM(P78,P69,P61,P52,P43,P33,P23,P12)</f>
        <v>243</v>
      </c>
      <c r="M83" s="436"/>
      <c r="N83" s="436"/>
      <c r="O83" s="436"/>
      <c r="P83" s="437"/>
      <c r="R83" s="138"/>
      <c r="S83" s="38"/>
      <c r="Y83" s="38"/>
      <c r="Z83" s="14"/>
      <c r="AB83" s="138"/>
      <c r="AC83" s="38"/>
      <c r="AI83" s="38"/>
      <c r="AJ83" s="14"/>
    </row>
    <row r="84" spans="1:36" x14ac:dyDescent="0.3">
      <c r="A84" s="430"/>
      <c r="B84" s="35" t="s">
        <v>91</v>
      </c>
      <c r="C84" s="435">
        <f>SUM(G76,G73,G67,G60,G59,G58,G51,G50,G49,G39,G30,G29,G66)</f>
        <v>65</v>
      </c>
      <c r="D84" s="436"/>
      <c r="E84" s="436"/>
      <c r="F84" s="436"/>
      <c r="G84" s="437"/>
      <c r="H84" s="331"/>
      <c r="J84" s="430"/>
      <c r="K84" s="35" t="s">
        <v>91</v>
      </c>
      <c r="L84" s="435">
        <f>SUM(P38,P57,P76,P73:P75,P68,P66:P67,P60,P50,P49,P51)</f>
        <v>65</v>
      </c>
      <c r="M84" s="436"/>
      <c r="N84" s="436"/>
      <c r="O84" s="436"/>
      <c r="P84" s="437"/>
      <c r="R84" s="138"/>
      <c r="S84" s="38"/>
      <c r="Y84" s="38"/>
      <c r="Z84" s="14"/>
      <c r="AB84" s="138"/>
      <c r="AC84" s="38"/>
      <c r="AI84" s="38"/>
      <c r="AJ84" s="14"/>
    </row>
    <row r="85" spans="1:36" ht="15" thickBot="1" x14ac:dyDescent="0.35">
      <c r="A85" s="431"/>
      <c r="B85" s="36" t="s">
        <v>92</v>
      </c>
      <c r="C85" s="438">
        <f>C84/C83*100</f>
        <v>26.859504132231404</v>
      </c>
      <c r="D85" s="439"/>
      <c r="E85" s="439"/>
      <c r="F85" s="439"/>
      <c r="G85" s="440"/>
      <c r="H85" s="331"/>
      <c r="J85" s="431"/>
      <c r="K85" s="36" t="s">
        <v>92</v>
      </c>
      <c r="L85" s="438">
        <f>L84/L83*100</f>
        <v>26.748971193415638</v>
      </c>
      <c r="M85" s="439"/>
      <c r="N85" s="439"/>
      <c r="O85" s="439"/>
      <c r="P85" s="440"/>
      <c r="R85" s="138"/>
      <c r="S85" s="211"/>
      <c r="T85" s="212"/>
      <c r="U85" s="213"/>
      <c r="V85" s="213"/>
      <c r="W85" s="213"/>
      <c r="X85" s="213"/>
      <c r="Y85" s="215"/>
      <c r="Z85" s="139"/>
      <c r="AB85" s="138"/>
      <c r="AC85" s="211"/>
      <c r="AD85" s="212"/>
      <c r="AE85" s="213"/>
      <c r="AF85" s="213"/>
      <c r="AG85" s="213"/>
      <c r="AH85" s="213"/>
      <c r="AI85" s="215"/>
      <c r="AJ85" s="139"/>
    </row>
    <row r="86" spans="1:36" ht="18" thickBot="1" x14ac:dyDescent="0.35">
      <c r="A86" s="461" t="s">
        <v>93</v>
      </c>
      <c r="B86" s="462"/>
      <c r="C86" s="462"/>
      <c r="D86" s="462"/>
      <c r="E86" s="462"/>
      <c r="F86" s="462"/>
      <c r="G86" s="463"/>
      <c r="H86" s="332"/>
      <c r="J86" s="453"/>
      <c r="K86" s="218" t="s">
        <v>499</v>
      </c>
      <c r="L86" s="455"/>
      <c r="M86" s="456"/>
      <c r="N86" s="456"/>
      <c r="O86" s="456"/>
      <c r="P86" s="457"/>
      <c r="R86" s="138"/>
      <c r="S86" s="211"/>
      <c r="T86" s="215"/>
      <c r="U86" s="215"/>
      <c r="V86" s="215"/>
      <c r="W86" s="215"/>
      <c r="X86" s="215"/>
      <c r="Y86" s="215"/>
      <c r="Z86" s="139"/>
      <c r="AB86" s="138"/>
      <c r="AC86" s="211"/>
      <c r="AD86" s="215"/>
      <c r="AE86" s="215"/>
      <c r="AF86" s="215"/>
      <c r="AG86" s="215"/>
      <c r="AH86" s="215"/>
      <c r="AI86" s="215"/>
      <c r="AJ86" s="139"/>
    </row>
    <row r="87" spans="1:36" ht="18" thickBot="1" x14ac:dyDescent="0.35">
      <c r="H87" s="261"/>
      <c r="J87" s="454"/>
      <c r="K87" s="219" t="s">
        <v>500</v>
      </c>
      <c r="L87" s="458"/>
      <c r="M87" s="459"/>
      <c r="N87" s="459"/>
      <c r="O87" s="459"/>
      <c r="P87" s="460"/>
      <c r="R87" s="54"/>
      <c r="S87" s="55"/>
      <c r="T87" s="55"/>
      <c r="U87" s="55"/>
      <c r="V87" s="55"/>
      <c r="W87" s="55"/>
      <c r="X87" s="55"/>
      <c r="Y87" s="55"/>
      <c r="Z87" s="56"/>
      <c r="AB87" s="54"/>
      <c r="AC87" s="55"/>
      <c r="AD87" s="55"/>
      <c r="AE87" s="55"/>
      <c r="AF87" s="55"/>
      <c r="AG87" s="55"/>
      <c r="AH87" s="55"/>
      <c r="AI87" s="55"/>
      <c r="AJ87" s="56"/>
    </row>
  </sheetData>
  <mergeCells count="140">
    <mergeCell ref="H76:H77"/>
    <mergeCell ref="H67:H68"/>
    <mergeCell ref="H31:H32"/>
    <mergeCell ref="A79:A85"/>
    <mergeCell ref="C79:G79"/>
    <mergeCell ref="AD74:AD75"/>
    <mergeCell ref="AE74:AE75"/>
    <mergeCell ref="AF74:AF75"/>
    <mergeCell ref="AG74:AG75"/>
    <mergeCell ref="R53:Z53"/>
    <mergeCell ref="AB53:AJ53"/>
    <mergeCell ref="R62:Z62"/>
    <mergeCell ref="AB62:AJ62"/>
    <mergeCell ref="R70:Z70"/>
    <mergeCell ref="AB70:AJ70"/>
    <mergeCell ref="A74:A75"/>
    <mergeCell ref="B74:B75"/>
    <mergeCell ref="A76:A77"/>
    <mergeCell ref="B76:B77"/>
    <mergeCell ref="A41:A42"/>
    <mergeCell ref="B41:B42"/>
    <mergeCell ref="A31:A32"/>
    <mergeCell ref="B31:B32"/>
    <mergeCell ref="E74:E75"/>
    <mergeCell ref="AH74:AH75"/>
    <mergeCell ref="AI74:AI75"/>
    <mergeCell ref="AJ74:AJ75"/>
    <mergeCell ref="A1:AJ1"/>
    <mergeCell ref="A24:H24"/>
    <mergeCell ref="A13:H13"/>
    <mergeCell ref="A3:H3"/>
    <mergeCell ref="A34:H34"/>
    <mergeCell ref="A44:H44"/>
    <mergeCell ref="A53:H53"/>
    <mergeCell ref="A62:H62"/>
    <mergeCell ref="A70:H70"/>
    <mergeCell ref="S74:S75"/>
    <mergeCell ref="T74:T75"/>
    <mergeCell ref="U74:U75"/>
    <mergeCell ref="V74:V75"/>
    <mergeCell ref="W74:W75"/>
    <mergeCell ref="X74:X75"/>
    <mergeCell ref="Y74:Y75"/>
    <mergeCell ref="AB74:AB75"/>
    <mergeCell ref="AC74:AC75"/>
    <mergeCell ref="H41:H42"/>
    <mergeCell ref="H74:H75"/>
    <mergeCell ref="A2:H2"/>
    <mergeCell ref="AB3:AJ3"/>
    <mergeCell ref="AB13:AJ13"/>
    <mergeCell ref="R3:Z3"/>
    <mergeCell ref="R13:Z13"/>
    <mergeCell ref="R24:Z24"/>
    <mergeCell ref="R34:Z34"/>
    <mergeCell ref="R44:Z44"/>
    <mergeCell ref="AB24:AJ24"/>
    <mergeCell ref="AB34:AJ34"/>
    <mergeCell ref="AB44:AJ44"/>
    <mergeCell ref="R2:Z2"/>
    <mergeCell ref="AB2:AJ2"/>
    <mergeCell ref="Z74:Z75"/>
    <mergeCell ref="R74:R75"/>
    <mergeCell ref="C83:G83"/>
    <mergeCell ref="C82:G82"/>
    <mergeCell ref="C81:G81"/>
    <mergeCell ref="C80:G80"/>
    <mergeCell ref="C85:G85"/>
    <mergeCell ref="C84:G84"/>
    <mergeCell ref="C74:C75"/>
    <mergeCell ref="D74:D75"/>
    <mergeCell ref="C76:C77"/>
    <mergeCell ref="D76:D77"/>
    <mergeCell ref="F31:F32"/>
    <mergeCell ref="G31:G32"/>
    <mergeCell ref="C41:C42"/>
    <mergeCell ref="D41:D42"/>
    <mergeCell ref="E41:E42"/>
    <mergeCell ref="F41:F42"/>
    <mergeCell ref="G41:G42"/>
    <mergeCell ref="C31:C32"/>
    <mergeCell ref="D31:D32"/>
    <mergeCell ref="E31:E32"/>
    <mergeCell ref="F74:F75"/>
    <mergeCell ref="G74:G75"/>
    <mergeCell ref="C67:C68"/>
    <mergeCell ref="D67:D68"/>
    <mergeCell ref="E67:E68"/>
    <mergeCell ref="F67:F68"/>
    <mergeCell ref="G67:G68"/>
    <mergeCell ref="E76:E77"/>
    <mergeCell ref="F76:F77"/>
    <mergeCell ref="G76:G77"/>
    <mergeCell ref="J86:J87"/>
    <mergeCell ref="L86:P87"/>
    <mergeCell ref="A86:G86"/>
    <mergeCell ref="A12:B12"/>
    <mergeCell ref="A23:B23"/>
    <mergeCell ref="A33:B33"/>
    <mergeCell ref="A43:B43"/>
    <mergeCell ref="A52:B52"/>
    <mergeCell ref="A61:B61"/>
    <mergeCell ref="A69:B69"/>
    <mergeCell ref="A78:B78"/>
    <mergeCell ref="A67:A68"/>
    <mergeCell ref="B67:B68"/>
    <mergeCell ref="J44:P44"/>
    <mergeCell ref="J52:K52"/>
    <mergeCell ref="J53:P53"/>
    <mergeCell ref="J61:K61"/>
    <mergeCell ref="J62:P62"/>
    <mergeCell ref="J69:K69"/>
    <mergeCell ref="J70:P70"/>
    <mergeCell ref="J78:K78"/>
    <mergeCell ref="J33:K33"/>
    <mergeCell ref="J34:P34"/>
    <mergeCell ref="J43:K43"/>
    <mergeCell ref="J2:P2"/>
    <mergeCell ref="J3:P3"/>
    <mergeCell ref="J12:K12"/>
    <mergeCell ref="J13:P13"/>
    <mergeCell ref="J24:P24"/>
    <mergeCell ref="J21:J22"/>
    <mergeCell ref="K21:K22"/>
    <mergeCell ref="L21:L22"/>
    <mergeCell ref="M21:M22"/>
    <mergeCell ref="N21:N22"/>
    <mergeCell ref="O21:O22"/>
    <mergeCell ref="P21:P22"/>
    <mergeCell ref="AE78:AH78"/>
    <mergeCell ref="AE79:AH79"/>
    <mergeCell ref="J79:J85"/>
    <mergeCell ref="L79:P79"/>
    <mergeCell ref="L80:P80"/>
    <mergeCell ref="L81:P81"/>
    <mergeCell ref="L82:P82"/>
    <mergeCell ref="L83:P83"/>
    <mergeCell ref="L84:P84"/>
    <mergeCell ref="L85:P85"/>
    <mergeCell ref="U78:X78"/>
    <mergeCell ref="U79:X7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A6BED7-6CA8-442F-B38F-0F80A0C01E54}">
  <dimension ref="A1:AJ99"/>
  <sheetViews>
    <sheetView topLeftCell="O1" zoomScale="80" zoomScaleNormal="80" workbookViewId="0">
      <selection activeCell="AB6" sqref="AB6"/>
    </sheetView>
  </sheetViews>
  <sheetFormatPr defaultRowHeight="14.4" x14ac:dyDescent="0.3"/>
  <cols>
    <col min="2" max="2" width="30.44140625" customWidth="1"/>
    <col min="4" max="4" width="8.88671875" customWidth="1"/>
    <col min="8" max="8" width="21.44140625" customWidth="1"/>
    <col min="10" max="10" width="11.5546875" customWidth="1"/>
    <col min="11" max="11" width="40.5546875" bestFit="1" customWidth="1"/>
    <col min="12" max="12" width="5.109375" customWidth="1"/>
    <col min="13" max="13" width="4.109375" customWidth="1"/>
    <col min="14" max="14" width="2.88671875" bestFit="1" customWidth="1"/>
    <col min="15" max="15" width="4.5546875" bestFit="1" customWidth="1"/>
    <col min="16" max="16" width="7.44140625" customWidth="1"/>
    <col min="20" max="20" width="28.77734375" customWidth="1"/>
    <col min="26" max="26" width="20.21875" customWidth="1"/>
    <col min="30" max="30" width="29.44140625" customWidth="1"/>
    <col min="36" max="36" width="18.6640625" customWidth="1"/>
  </cols>
  <sheetData>
    <row r="1" spans="1:36" ht="52.8" customHeight="1" thickBot="1" x14ac:dyDescent="0.35">
      <c r="A1" s="503" t="s">
        <v>185</v>
      </c>
      <c r="B1" s="504"/>
      <c r="C1" s="504"/>
      <c r="D1" s="504"/>
      <c r="E1" s="504"/>
      <c r="F1" s="504"/>
      <c r="G1" s="504"/>
      <c r="H1" s="504"/>
      <c r="I1" s="504"/>
      <c r="J1" s="504"/>
      <c r="K1" s="504"/>
      <c r="L1" s="504"/>
      <c r="M1" s="504"/>
      <c r="N1" s="504"/>
      <c r="O1" s="504"/>
      <c r="P1" s="504"/>
      <c r="Q1" s="504"/>
      <c r="R1" s="504"/>
      <c r="S1" s="504"/>
      <c r="T1" s="504"/>
      <c r="U1" s="504"/>
      <c r="V1" s="504"/>
      <c r="W1" s="504"/>
      <c r="X1" s="504"/>
      <c r="Y1" s="504"/>
      <c r="Z1" s="504"/>
      <c r="AA1" s="504"/>
      <c r="AB1" s="504"/>
      <c r="AC1" s="504"/>
      <c r="AD1" s="504"/>
      <c r="AE1" s="504"/>
      <c r="AF1" s="504"/>
      <c r="AG1" s="504"/>
      <c r="AH1" s="504"/>
      <c r="AI1" s="504"/>
      <c r="AJ1" s="504"/>
    </row>
    <row r="2" spans="1:36" ht="78" customHeight="1" thickBot="1" x14ac:dyDescent="0.35">
      <c r="A2" s="482" t="s">
        <v>0</v>
      </c>
      <c r="B2" s="483"/>
      <c r="C2" s="483"/>
      <c r="D2" s="483"/>
      <c r="E2" s="483"/>
      <c r="F2" s="483"/>
      <c r="G2" s="483"/>
      <c r="H2" s="484"/>
      <c r="J2" s="441" t="s">
        <v>186</v>
      </c>
      <c r="K2" s="442"/>
      <c r="L2" s="442"/>
      <c r="M2" s="442"/>
      <c r="N2" s="442"/>
      <c r="O2" s="442"/>
      <c r="P2" s="443"/>
      <c r="R2" s="482" t="s">
        <v>576</v>
      </c>
      <c r="S2" s="483"/>
      <c r="T2" s="483"/>
      <c r="U2" s="483"/>
      <c r="V2" s="483"/>
      <c r="W2" s="483"/>
      <c r="X2" s="483"/>
      <c r="Y2" s="483"/>
      <c r="Z2" s="484"/>
      <c r="AB2" s="482" t="s">
        <v>589</v>
      </c>
      <c r="AC2" s="483"/>
      <c r="AD2" s="483"/>
      <c r="AE2" s="483"/>
      <c r="AF2" s="483"/>
      <c r="AG2" s="483"/>
      <c r="AH2" s="483"/>
      <c r="AI2" s="483"/>
      <c r="AJ2" s="484"/>
    </row>
    <row r="3" spans="1:36" ht="15" thickBot="1" x14ac:dyDescent="0.35">
      <c r="A3" s="545" t="s">
        <v>2</v>
      </c>
      <c r="B3" s="546"/>
      <c r="C3" s="546"/>
      <c r="D3" s="546"/>
      <c r="E3" s="546"/>
      <c r="F3" s="546"/>
      <c r="G3" s="546"/>
      <c r="H3" s="547"/>
      <c r="J3" s="494" t="s">
        <v>2</v>
      </c>
      <c r="K3" s="495"/>
      <c r="L3" s="495"/>
      <c r="M3" s="495"/>
      <c r="N3" s="495"/>
      <c r="O3" s="495"/>
      <c r="P3" s="496"/>
      <c r="R3" s="491" t="s">
        <v>2</v>
      </c>
      <c r="S3" s="492"/>
      <c r="T3" s="492"/>
      <c r="U3" s="492"/>
      <c r="V3" s="492"/>
      <c r="W3" s="492"/>
      <c r="X3" s="492"/>
      <c r="Y3" s="492"/>
      <c r="Z3" s="493"/>
      <c r="AB3" s="491" t="s">
        <v>2</v>
      </c>
      <c r="AC3" s="492"/>
      <c r="AD3" s="492"/>
      <c r="AE3" s="492"/>
      <c r="AF3" s="492"/>
      <c r="AG3" s="492"/>
      <c r="AH3" s="492"/>
      <c r="AI3" s="492"/>
      <c r="AJ3" s="493"/>
    </row>
    <row r="4" spans="1:36" ht="15.6" x14ac:dyDescent="0.3">
      <c r="A4" s="1" t="s">
        <v>3</v>
      </c>
      <c r="B4" s="2" t="s">
        <v>4</v>
      </c>
      <c r="C4" s="3" t="s">
        <v>5</v>
      </c>
      <c r="D4" s="3" t="s">
        <v>6</v>
      </c>
      <c r="E4" s="3" t="s">
        <v>7</v>
      </c>
      <c r="F4" s="3" t="s">
        <v>8</v>
      </c>
      <c r="G4" s="266" t="s">
        <v>9</v>
      </c>
      <c r="H4" s="307" t="s">
        <v>580</v>
      </c>
      <c r="J4" s="20" t="s">
        <v>3</v>
      </c>
      <c r="K4" s="21" t="s">
        <v>4</v>
      </c>
      <c r="L4" s="22" t="s">
        <v>5</v>
      </c>
      <c r="M4" s="22" t="s">
        <v>6</v>
      </c>
      <c r="N4" s="22" t="s">
        <v>7</v>
      </c>
      <c r="O4" s="22" t="s">
        <v>8</v>
      </c>
      <c r="P4" s="23" t="s">
        <v>9</v>
      </c>
      <c r="R4" s="292"/>
      <c r="S4" s="119" t="s">
        <v>3</v>
      </c>
      <c r="T4" s="120" t="s">
        <v>4</v>
      </c>
      <c r="U4" s="119" t="s">
        <v>5</v>
      </c>
      <c r="V4" s="119" t="s">
        <v>6</v>
      </c>
      <c r="W4" s="119" t="s">
        <v>7</v>
      </c>
      <c r="X4" s="119" t="s">
        <v>8</v>
      </c>
      <c r="Y4" s="286" t="s">
        <v>9</v>
      </c>
      <c r="Z4" s="132" t="s">
        <v>580</v>
      </c>
      <c r="AB4" s="292"/>
      <c r="AC4" s="119" t="s">
        <v>3</v>
      </c>
      <c r="AD4" s="120" t="s">
        <v>4</v>
      </c>
      <c r="AE4" s="119" t="s">
        <v>5</v>
      </c>
      <c r="AF4" s="119" t="s">
        <v>6</v>
      </c>
      <c r="AG4" s="119" t="s">
        <v>7</v>
      </c>
      <c r="AH4" s="119" t="s">
        <v>8</v>
      </c>
      <c r="AI4" s="286" t="s">
        <v>9</v>
      </c>
      <c r="AJ4" s="132" t="s">
        <v>580</v>
      </c>
    </row>
    <row r="5" spans="1:36" x14ac:dyDescent="0.3">
      <c r="A5" s="5" t="s">
        <v>508</v>
      </c>
      <c r="B5" s="6" t="s">
        <v>11</v>
      </c>
      <c r="C5" s="7">
        <v>2</v>
      </c>
      <c r="D5" s="7">
        <v>0</v>
      </c>
      <c r="E5" s="7">
        <v>0</v>
      </c>
      <c r="F5" s="7">
        <v>2</v>
      </c>
      <c r="G5" s="264">
        <v>2</v>
      </c>
      <c r="H5" s="222"/>
      <c r="J5" s="57" t="s">
        <v>99</v>
      </c>
      <c r="K5" s="58" t="s">
        <v>245</v>
      </c>
      <c r="L5" s="59">
        <v>3</v>
      </c>
      <c r="M5" s="59">
        <v>0</v>
      </c>
      <c r="N5" s="59">
        <v>2</v>
      </c>
      <c r="O5" s="59">
        <v>4</v>
      </c>
      <c r="P5" s="60">
        <v>6</v>
      </c>
      <c r="R5" s="104" t="s">
        <v>179</v>
      </c>
      <c r="S5" s="5" t="s">
        <v>16</v>
      </c>
      <c r="T5" s="6" t="s">
        <v>17</v>
      </c>
      <c r="U5" s="7">
        <v>3</v>
      </c>
      <c r="V5" s="7">
        <v>0</v>
      </c>
      <c r="W5" s="7">
        <v>4</v>
      </c>
      <c r="X5" s="7">
        <v>5</v>
      </c>
      <c r="Y5" s="264">
        <v>7</v>
      </c>
      <c r="Z5" s="8"/>
      <c r="AB5" s="104" t="s">
        <v>179</v>
      </c>
      <c r="AC5" s="5" t="s">
        <v>16</v>
      </c>
      <c r="AD5" s="6" t="s">
        <v>17</v>
      </c>
      <c r="AE5" s="7">
        <v>3</v>
      </c>
      <c r="AF5" s="7">
        <v>0</v>
      </c>
      <c r="AG5" s="7">
        <v>4</v>
      </c>
      <c r="AH5" s="7">
        <v>5</v>
      </c>
      <c r="AI5" s="264">
        <v>7</v>
      </c>
      <c r="AJ5" s="8"/>
    </row>
    <row r="6" spans="1:36" x14ac:dyDescent="0.3">
      <c r="A6" s="9" t="s">
        <v>507</v>
      </c>
      <c r="B6" s="6" t="s">
        <v>13</v>
      </c>
      <c r="C6" s="7">
        <v>2</v>
      </c>
      <c r="D6" s="7">
        <v>0</v>
      </c>
      <c r="E6" s="7">
        <v>0</v>
      </c>
      <c r="F6" s="7">
        <v>2</v>
      </c>
      <c r="G6" s="264">
        <v>2</v>
      </c>
      <c r="H6" s="222"/>
      <c r="J6" s="57" t="s">
        <v>97</v>
      </c>
      <c r="K6" s="61" t="s">
        <v>246</v>
      </c>
      <c r="L6" s="59">
        <v>3</v>
      </c>
      <c r="M6" s="59">
        <v>2</v>
      </c>
      <c r="N6" s="59">
        <v>0</v>
      </c>
      <c r="O6" s="59">
        <v>4</v>
      </c>
      <c r="P6" s="60">
        <v>6</v>
      </c>
      <c r="R6" s="104" t="s">
        <v>179</v>
      </c>
      <c r="S6" s="5" t="s">
        <v>18</v>
      </c>
      <c r="T6" s="6" t="s">
        <v>19</v>
      </c>
      <c r="U6" s="7">
        <v>3</v>
      </c>
      <c r="V6" s="7">
        <v>0</v>
      </c>
      <c r="W6" s="7">
        <v>2</v>
      </c>
      <c r="X6" s="7">
        <v>4</v>
      </c>
      <c r="Y6" s="264">
        <v>7</v>
      </c>
      <c r="Z6" s="8"/>
      <c r="AB6" s="104" t="s">
        <v>179</v>
      </c>
      <c r="AC6" s="5" t="s">
        <v>18</v>
      </c>
      <c r="AD6" s="6" t="s">
        <v>19</v>
      </c>
      <c r="AE6" s="7">
        <v>3</v>
      </c>
      <c r="AF6" s="7">
        <v>0</v>
      </c>
      <c r="AG6" s="7">
        <v>2</v>
      </c>
      <c r="AH6" s="7">
        <v>4</v>
      </c>
      <c r="AI6" s="264">
        <v>7</v>
      </c>
      <c r="AJ6" s="8"/>
    </row>
    <row r="7" spans="1:36" ht="15" thickBot="1" x14ac:dyDescent="0.35">
      <c r="A7" s="9" t="s">
        <v>560</v>
      </c>
      <c r="B7" s="6" t="s">
        <v>14</v>
      </c>
      <c r="C7" s="7">
        <v>0</v>
      </c>
      <c r="D7" s="7">
        <v>2</v>
      </c>
      <c r="E7" s="7">
        <v>0</v>
      </c>
      <c r="F7" s="7">
        <v>1</v>
      </c>
      <c r="G7" s="264">
        <v>4</v>
      </c>
      <c r="H7" s="222"/>
      <c r="J7" s="57" t="s">
        <v>187</v>
      </c>
      <c r="K7" s="61" t="s">
        <v>247</v>
      </c>
      <c r="L7" s="59">
        <v>3</v>
      </c>
      <c r="M7" s="59">
        <v>0</v>
      </c>
      <c r="N7" s="59">
        <v>2</v>
      </c>
      <c r="O7" s="59">
        <v>4</v>
      </c>
      <c r="P7" s="60">
        <v>6</v>
      </c>
      <c r="R7" s="113" t="s">
        <v>179</v>
      </c>
      <c r="S7" s="49" t="s">
        <v>20</v>
      </c>
      <c r="T7" s="39" t="s">
        <v>21</v>
      </c>
      <c r="U7" s="40">
        <v>3</v>
      </c>
      <c r="V7" s="40">
        <v>0</v>
      </c>
      <c r="W7" s="40">
        <v>0</v>
      </c>
      <c r="X7" s="40">
        <v>3</v>
      </c>
      <c r="Y7" s="267">
        <v>5</v>
      </c>
      <c r="Z7" s="50"/>
      <c r="AB7" s="113" t="s">
        <v>179</v>
      </c>
      <c r="AC7" s="49" t="s">
        <v>20</v>
      </c>
      <c r="AD7" s="39" t="s">
        <v>21</v>
      </c>
      <c r="AE7" s="40">
        <v>3</v>
      </c>
      <c r="AF7" s="40">
        <v>0</v>
      </c>
      <c r="AG7" s="40">
        <v>0</v>
      </c>
      <c r="AH7" s="40">
        <v>3</v>
      </c>
      <c r="AI7" s="267">
        <v>5</v>
      </c>
      <c r="AJ7" s="50"/>
    </row>
    <row r="8" spans="1:36" ht="15" thickBot="1" x14ac:dyDescent="0.35">
      <c r="A8" s="9" t="s">
        <v>562</v>
      </c>
      <c r="B8" s="6" t="s">
        <v>15</v>
      </c>
      <c r="C8" s="7">
        <v>2</v>
      </c>
      <c r="D8" s="7">
        <v>0</v>
      </c>
      <c r="E8" s="7">
        <v>0</v>
      </c>
      <c r="F8" s="7">
        <v>2</v>
      </c>
      <c r="G8" s="264">
        <v>2</v>
      </c>
      <c r="H8" s="222"/>
      <c r="J8" s="57" t="s">
        <v>507</v>
      </c>
      <c r="K8" s="58" t="s">
        <v>188</v>
      </c>
      <c r="L8" s="59">
        <v>2</v>
      </c>
      <c r="M8" s="59">
        <v>0</v>
      </c>
      <c r="N8" s="59">
        <v>0</v>
      </c>
      <c r="O8" s="59">
        <v>2</v>
      </c>
      <c r="P8" s="60">
        <v>2</v>
      </c>
      <c r="R8" s="114"/>
      <c r="S8" s="115"/>
      <c r="T8" s="112" t="s">
        <v>180</v>
      </c>
      <c r="U8" s="116">
        <f>SUM(U5:U7)</f>
        <v>9</v>
      </c>
      <c r="V8" s="116">
        <f>SUM(V5:V7)</f>
        <v>0</v>
      </c>
      <c r="W8" s="116">
        <f>SUM(W5:W7)</f>
        <v>6</v>
      </c>
      <c r="X8" s="116">
        <f>SUM(X5:X7)</f>
        <v>12</v>
      </c>
      <c r="Y8" s="280">
        <f>SUM(Y5:Y7)</f>
        <v>19</v>
      </c>
      <c r="Z8" s="117"/>
      <c r="AB8" s="114"/>
      <c r="AC8" s="115"/>
      <c r="AD8" s="112" t="s">
        <v>180</v>
      </c>
      <c r="AE8" s="116">
        <f>SUM(AE5:AE7)</f>
        <v>9</v>
      </c>
      <c r="AF8" s="116">
        <f>SUM(AF5:AF7)</f>
        <v>0</v>
      </c>
      <c r="AG8" s="116">
        <f>SUM(AG5:AG7)</f>
        <v>6</v>
      </c>
      <c r="AH8" s="116">
        <f>SUM(AH5:AH7)</f>
        <v>12</v>
      </c>
      <c r="AI8" s="280">
        <f>SUM(AI5:AI7)</f>
        <v>19</v>
      </c>
      <c r="AJ8" s="117"/>
    </row>
    <row r="9" spans="1:36" x14ac:dyDescent="0.3">
      <c r="A9" s="5" t="s">
        <v>16</v>
      </c>
      <c r="B9" s="6" t="s">
        <v>17</v>
      </c>
      <c r="C9" s="7">
        <v>3</v>
      </c>
      <c r="D9" s="7">
        <v>0</v>
      </c>
      <c r="E9" s="7">
        <v>4</v>
      </c>
      <c r="F9" s="7">
        <v>5</v>
      </c>
      <c r="G9" s="264">
        <v>7</v>
      </c>
      <c r="H9" s="222"/>
      <c r="J9" s="57" t="s">
        <v>105</v>
      </c>
      <c r="K9" s="58" t="s">
        <v>106</v>
      </c>
      <c r="L9" s="59">
        <v>3</v>
      </c>
      <c r="M9" s="59">
        <v>0</v>
      </c>
      <c r="N9" s="59">
        <v>0</v>
      </c>
      <c r="O9" s="59">
        <v>3</v>
      </c>
      <c r="P9" s="60">
        <v>5</v>
      </c>
      <c r="R9" s="51"/>
      <c r="Z9" s="52"/>
      <c r="AB9" s="51"/>
      <c r="AJ9" s="52"/>
    </row>
    <row r="10" spans="1:36" x14ac:dyDescent="0.3">
      <c r="A10" s="5" t="s">
        <v>18</v>
      </c>
      <c r="B10" s="6" t="s">
        <v>19</v>
      </c>
      <c r="C10" s="7">
        <v>3</v>
      </c>
      <c r="D10" s="7">
        <v>0</v>
      </c>
      <c r="E10" s="7">
        <v>2</v>
      </c>
      <c r="F10" s="7">
        <v>4</v>
      </c>
      <c r="G10" s="264">
        <v>7</v>
      </c>
      <c r="H10" s="222"/>
      <c r="J10" s="62" t="s">
        <v>504</v>
      </c>
      <c r="K10" s="63" t="s">
        <v>248</v>
      </c>
      <c r="L10" s="59">
        <v>0</v>
      </c>
      <c r="M10" s="59">
        <v>2</v>
      </c>
      <c r="N10" s="59">
        <v>0</v>
      </c>
      <c r="O10" s="59">
        <v>1</v>
      </c>
      <c r="P10" s="64">
        <v>4</v>
      </c>
      <c r="R10" s="51"/>
      <c r="Z10" s="52"/>
      <c r="AB10" s="51"/>
      <c r="AJ10" s="52"/>
    </row>
    <row r="11" spans="1:36" ht="15" thickBot="1" x14ac:dyDescent="0.35">
      <c r="A11" s="49" t="s">
        <v>20</v>
      </c>
      <c r="B11" s="39" t="s">
        <v>21</v>
      </c>
      <c r="C11" s="40">
        <v>3</v>
      </c>
      <c r="D11" s="40">
        <v>0</v>
      </c>
      <c r="E11" s="40">
        <v>0</v>
      </c>
      <c r="F11" s="40">
        <v>3</v>
      </c>
      <c r="G11" s="267">
        <v>5</v>
      </c>
      <c r="H11" s="262"/>
      <c r="J11" s="65" t="s">
        <v>503</v>
      </c>
      <c r="K11" s="66" t="s">
        <v>104</v>
      </c>
      <c r="L11" s="67">
        <v>2</v>
      </c>
      <c r="M11" s="67">
        <v>0</v>
      </c>
      <c r="N11" s="67">
        <v>0</v>
      </c>
      <c r="O11" s="67">
        <v>2</v>
      </c>
      <c r="P11" s="68">
        <v>2</v>
      </c>
      <c r="R11" s="51"/>
      <c r="Z11" s="52"/>
      <c r="AB11" s="51"/>
      <c r="AJ11" s="52"/>
    </row>
    <row r="12" spans="1:36" ht="15" customHeight="1" thickBot="1" x14ac:dyDescent="0.35">
      <c r="A12" s="524" t="s">
        <v>22</v>
      </c>
      <c r="B12" s="525"/>
      <c r="C12" s="311">
        <f>SUM(C5:C11)</f>
        <v>15</v>
      </c>
      <c r="D12" s="311">
        <f>SUM(D5:D11)</f>
        <v>2</v>
      </c>
      <c r="E12" s="311">
        <f>SUM(E5:E11)</f>
        <v>6</v>
      </c>
      <c r="F12" s="312">
        <f>SUM(F5:F11)</f>
        <v>19</v>
      </c>
      <c r="G12" s="313">
        <f>SUM(G5:G11)</f>
        <v>29</v>
      </c>
      <c r="H12" s="262"/>
      <c r="J12" s="447" t="s">
        <v>22</v>
      </c>
      <c r="K12" s="448"/>
      <c r="L12" s="69">
        <f>SUM(L5:L11)</f>
        <v>16</v>
      </c>
      <c r="M12" s="69">
        <f>SUM(M5:M11)</f>
        <v>4</v>
      </c>
      <c r="N12" s="69">
        <f>SUM(N5:N11)</f>
        <v>4</v>
      </c>
      <c r="O12" s="69">
        <f>SUM(O5:O11)</f>
        <v>20</v>
      </c>
      <c r="P12" s="70">
        <f>SUM(P5:P11)</f>
        <v>31</v>
      </c>
      <c r="R12" s="51"/>
      <c r="Z12" s="52"/>
      <c r="AB12" s="51"/>
      <c r="AJ12" s="52"/>
    </row>
    <row r="13" spans="1:36" ht="15" thickBot="1" x14ac:dyDescent="0.35">
      <c r="A13" s="444" t="s">
        <v>23</v>
      </c>
      <c r="B13" s="445"/>
      <c r="C13" s="445"/>
      <c r="D13" s="445"/>
      <c r="E13" s="445"/>
      <c r="F13" s="445"/>
      <c r="G13" s="445"/>
      <c r="H13" s="446"/>
      <c r="J13" s="51"/>
      <c r="P13" s="52"/>
      <c r="R13" s="494" t="s">
        <v>23</v>
      </c>
      <c r="S13" s="495"/>
      <c r="T13" s="495"/>
      <c r="U13" s="495"/>
      <c r="V13" s="495"/>
      <c r="W13" s="495"/>
      <c r="X13" s="495"/>
      <c r="Y13" s="495"/>
      <c r="Z13" s="496"/>
      <c r="AB13" s="494" t="s">
        <v>23</v>
      </c>
      <c r="AC13" s="495"/>
      <c r="AD13" s="495"/>
      <c r="AE13" s="495"/>
      <c r="AF13" s="495"/>
      <c r="AG13" s="495"/>
      <c r="AH13" s="495"/>
      <c r="AI13" s="495"/>
      <c r="AJ13" s="496"/>
    </row>
    <row r="14" spans="1:36" ht="15" customHeight="1" thickBot="1" x14ac:dyDescent="0.35">
      <c r="A14" s="1" t="s">
        <v>3</v>
      </c>
      <c r="B14" s="2" t="s">
        <v>4</v>
      </c>
      <c r="C14" s="3" t="s">
        <v>5</v>
      </c>
      <c r="D14" s="3" t="s">
        <v>6</v>
      </c>
      <c r="E14" s="3" t="s">
        <v>7</v>
      </c>
      <c r="F14" s="3" t="s">
        <v>8</v>
      </c>
      <c r="G14" s="338" t="s">
        <v>9</v>
      </c>
      <c r="H14" s="337" t="s">
        <v>580</v>
      </c>
      <c r="J14" s="494" t="s">
        <v>23</v>
      </c>
      <c r="K14" s="495"/>
      <c r="L14" s="495"/>
      <c r="M14" s="495"/>
      <c r="N14" s="495"/>
      <c r="O14" s="495"/>
      <c r="P14" s="496"/>
      <c r="R14" s="105"/>
      <c r="S14" s="106" t="s">
        <v>3</v>
      </c>
      <c r="T14" s="107" t="s">
        <v>4</v>
      </c>
      <c r="U14" s="108" t="s">
        <v>5</v>
      </c>
      <c r="V14" s="108" t="s">
        <v>6</v>
      </c>
      <c r="W14" s="108" t="s">
        <v>7</v>
      </c>
      <c r="X14" s="108" t="s">
        <v>8</v>
      </c>
      <c r="Y14" s="287" t="s">
        <v>9</v>
      </c>
      <c r="Z14" s="48" t="s">
        <v>580</v>
      </c>
      <c r="AB14" s="105"/>
      <c r="AC14" s="106" t="s">
        <v>3</v>
      </c>
      <c r="AD14" s="107" t="s">
        <v>4</v>
      </c>
      <c r="AE14" s="108" t="s">
        <v>5</v>
      </c>
      <c r="AF14" s="108" t="s">
        <v>6</v>
      </c>
      <c r="AG14" s="108" t="s">
        <v>7</v>
      </c>
      <c r="AH14" s="108" t="s">
        <v>8</v>
      </c>
      <c r="AI14" s="287" t="s">
        <v>9</v>
      </c>
      <c r="AJ14" s="48" t="s">
        <v>580</v>
      </c>
    </row>
    <row r="15" spans="1:36" x14ac:dyDescent="0.3">
      <c r="A15" s="10" t="s">
        <v>510</v>
      </c>
      <c r="B15" s="11" t="s">
        <v>25</v>
      </c>
      <c r="C15" s="12">
        <v>2</v>
      </c>
      <c r="D15" s="12">
        <v>0</v>
      </c>
      <c r="E15" s="12">
        <v>0</v>
      </c>
      <c r="F15" s="12">
        <v>2</v>
      </c>
      <c r="G15" s="12">
        <v>2</v>
      </c>
      <c r="H15" s="336"/>
      <c r="J15" s="71" t="s">
        <v>3</v>
      </c>
      <c r="K15" s="72" t="s">
        <v>4</v>
      </c>
      <c r="L15" s="73" t="s">
        <v>5</v>
      </c>
      <c r="M15" s="73" t="s">
        <v>6</v>
      </c>
      <c r="N15" s="73" t="s">
        <v>7</v>
      </c>
      <c r="O15" s="73" t="s">
        <v>8</v>
      </c>
      <c r="P15" s="74" t="s">
        <v>9</v>
      </c>
      <c r="R15" s="104" t="s">
        <v>179</v>
      </c>
      <c r="S15" s="10" t="s">
        <v>30</v>
      </c>
      <c r="T15" s="11" t="s">
        <v>31</v>
      </c>
      <c r="U15" s="12">
        <v>3</v>
      </c>
      <c r="V15" s="12">
        <v>0</v>
      </c>
      <c r="W15" s="12">
        <v>2</v>
      </c>
      <c r="X15" s="12">
        <v>4</v>
      </c>
      <c r="Y15" s="265">
        <v>7</v>
      </c>
      <c r="Z15" s="13" t="s">
        <v>18</v>
      </c>
      <c r="AB15" s="104" t="s">
        <v>179</v>
      </c>
      <c r="AC15" s="10" t="s">
        <v>30</v>
      </c>
      <c r="AD15" s="11" t="s">
        <v>31</v>
      </c>
      <c r="AE15" s="12">
        <v>3</v>
      </c>
      <c r="AF15" s="12">
        <v>0</v>
      </c>
      <c r="AG15" s="12">
        <v>2</v>
      </c>
      <c r="AH15" s="12">
        <v>4</v>
      </c>
      <c r="AI15" s="265">
        <v>7</v>
      </c>
      <c r="AJ15" s="13" t="s">
        <v>18</v>
      </c>
    </row>
    <row r="16" spans="1:36" x14ac:dyDescent="0.3">
      <c r="A16" s="10" t="s">
        <v>509</v>
      </c>
      <c r="B16" s="11" t="s">
        <v>27</v>
      </c>
      <c r="C16" s="12">
        <v>2</v>
      </c>
      <c r="D16" s="12">
        <v>0</v>
      </c>
      <c r="E16" s="12">
        <v>0</v>
      </c>
      <c r="F16" s="12">
        <v>2</v>
      </c>
      <c r="G16" s="12">
        <v>2</v>
      </c>
      <c r="H16" s="336"/>
      <c r="J16" s="140" t="s">
        <v>116</v>
      </c>
      <c r="K16" s="141" t="s">
        <v>249</v>
      </c>
      <c r="L16" s="142">
        <v>3</v>
      </c>
      <c r="M16" s="142">
        <v>0</v>
      </c>
      <c r="N16" s="142">
        <v>2</v>
      </c>
      <c r="O16" s="142">
        <v>4</v>
      </c>
      <c r="P16" s="159">
        <v>6</v>
      </c>
      <c r="R16" s="104" t="s">
        <v>179</v>
      </c>
      <c r="S16" s="10" t="s">
        <v>32</v>
      </c>
      <c r="T16" s="11" t="s">
        <v>33</v>
      </c>
      <c r="U16" s="12">
        <v>3</v>
      </c>
      <c r="V16" s="12">
        <v>0</v>
      </c>
      <c r="W16" s="12">
        <v>0</v>
      </c>
      <c r="X16" s="12">
        <v>3</v>
      </c>
      <c r="Y16" s="265">
        <v>5</v>
      </c>
      <c r="Z16" s="13" t="s">
        <v>20</v>
      </c>
      <c r="AB16" s="113" t="s">
        <v>179</v>
      </c>
      <c r="AC16" s="49" t="s">
        <v>32</v>
      </c>
      <c r="AD16" s="39" t="s">
        <v>33</v>
      </c>
      <c r="AE16" s="40">
        <v>3</v>
      </c>
      <c r="AF16" s="40">
        <v>0</v>
      </c>
      <c r="AG16" s="40">
        <v>0</v>
      </c>
      <c r="AH16" s="40">
        <v>3</v>
      </c>
      <c r="AI16" s="267">
        <v>5</v>
      </c>
      <c r="AJ16" s="50" t="s">
        <v>20</v>
      </c>
    </row>
    <row r="17" spans="1:36" ht="27.6" x14ac:dyDescent="0.3">
      <c r="A17" s="10" t="s">
        <v>561</v>
      </c>
      <c r="B17" s="11" t="s">
        <v>28</v>
      </c>
      <c r="C17" s="12">
        <v>0</v>
      </c>
      <c r="D17" s="12">
        <v>2</v>
      </c>
      <c r="E17" s="12">
        <v>0</v>
      </c>
      <c r="F17" s="12">
        <v>1</v>
      </c>
      <c r="G17" s="12">
        <v>4</v>
      </c>
      <c r="H17" s="222"/>
      <c r="J17" s="140" t="s">
        <v>112</v>
      </c>
      <c r="K17" s="141" t="s">
        <v>250</v>
      </c>
      <c r="L17" s="142">
        <v>3</v>
      </c>
      <c r="M17" s="142">
        <v>2</v>
      </c>
      <c r="N17" s="142">
        <v>0</v>
      </c>
      <c r="O17" s="142">
        <v>4</v>
      </c>
      <c r="P17" s="159">
        <v>6</v>
      </c>
      <c r="R17" s="104" t="s">
        <v>179</v>
      </c>
      <c r="S17" s="10" t="s">
        <v>34</v>
      </c>
      <c r="T17" s="11" t="s">
        <v>35</v>
      </c>
      <c r="U17" s="12">
        <v>3</v>
      </c>
      <c r="V17" s="12">
        <v>0</v>
      </c>
      <c r="W17" s="12">
        <v>0</v>
      </c>
      <c r="X17" s="12">
        <v>3</v>
      </c>
      <c r="Y17" s="265">
        <v>4</v>
      </c>
      <c r="Z17" s="13"/>
      <c r="AB17" s="416"/>
      <c r="AC17" s="419"/>
      <c r="AD17" s="419"/>
      <c r="AE17" s="420"/>
      <c r="AF17" s="420"/>
      <c r="AG17" s="420"/>
      <c r="AH17" s="420"/>
      <c r="AI17" s="420"/>
      <c r="AJ17" s="423"/>
    </row>
    <row r="18" spans="1:36" ht="28.2" thickBot="1" x14ac:dyDescent="0.35">
      <c r="A18" s="10" t="s">
        <v>563</v>
      </c>
      <c r="B18" s="11" t="s">
        <v>29</v>
      </c>
      <c r="C18" s="12">
        <v>2</v>
      </c>
      <c r="D18" s="12">
        <v>0</v>
      </c>
      <c r="E18" s="12">
        <v>0</v>
      </c>
      <c r="F18" s="12">
        <v>2</v>
      </c>
      <c r="G18" s="12">
        <v>2</v>
      </c>
      <c r="H18" s="222"/>
      <c r="J18" s="143" t="s">
        <v>189</v>
      </c>
      <c r="K18" s="144" t="s">
        <v>251</v>
      </c>
      <c r="L18" s="145">
        <v>3</v>
      </c>
      <c r="M18" s="145">
        <v>0</v>
      </c>
      <c r="N18" s="145">
        <v>2</v>
      </c>
      <c r="O18" s="145">
        <v>4</v>
      </c>
      <c r="P18" s="160">
        <v>6</v>
      </c>
      <c r="R18" s="109" t="s">
        <v>179</v>
      </c>
      <c r="S18" s="49" t="s">
        <v>567</v>
      </c>
      <c r="T18" s="39" t="s">
        <v>568</v>
      </c>
      <c r="U18" s="40">
        <v>2</v>
      </c>
      <c r="V18" s="40">
        <v>2</v>
      </c>
      <c r="W18" s="40">
        <v>0</v>
      </c>
      <c r="X18" s="40">
        <v>3</v>
      </c>
      <c r="Y18" s="267">
        <v>4</v>
      </c>
      <c r="Z18" s="50"/>
      <c r="AB18" s="415"/>
      <c r="AC18" s="421"/>
      <c r="AD18" s="421"/>
      <c r="AE18" s="422"/>
      <c r="AF18" s="422"/>
      <c r="AG18" s="422"/>
      <c r="AH18" s="422"/>
      <c r="AI18" s="422"/>
      <c r="AJ18" s="424"/>
    </row>
    <row r="19" spans="1:36" ht="15" thickBot="1" x14ac:dyDescent="0.35">
      <c r="A19" s="10" t="s">
        <v>30</v>
      </c>
      <c r="B19" s="11" t="s">
        <v>31</v>
      </c>
      <c r="C19" s="12">
        <v>3</v>
      </c>
      <c r="D19" s="12">
        <v>0</v>
      </c>
      <c r="E19" s="12">
        <v>2</v>
      </c>
      <c r="F19" s="12">
        <v>4</v>
      </c>
      <c r="G19" s="12">
        <v>7</v>
      </c>
      <c r="H19" s="13" t="s">
        <v>18</v>
      </c>
      <c r="J19" s="143" t="s">
        <v>509</v>
      </c>
      <c r="K19" s="141" t="s">
        <v>190</v>
      </c>
      <c r="L19" s="145">
        <v>2</v>
      </c>
      <c r="M19" s="145">
        <v>0</v>
      </c>
      <c r="N19" s="145">
        <v>0</v>
      </c>
      <c r="O19" s="145">
        <v>2</v>
      </c>
      <c r="P19" s="160">
        <v>2</v>
      </c>
      <c r="R19" s="110"/>
      <c r="S19" s="111"/>
      <c r="T19" s="112" t="s">
        <v>180</v>
      </c>
      <c r="U19" s="110">
        <f>SUM(U15:U18)</f>
        <v>11</v>
      </c>
      <c r="V19" s="110">
        <f t="shared" ref="V19:Y19" si="0">SUM(V15:V18)</f>
        <v>2</v>
      </c>
      <c r="W19" s="110">
        <f t="shared" si="0"/>
        <v>2</v>
      </c>
      <c r="X19" s="110">
        <f t="shared" si="0"/>
        <v>13</v>
      </c>
      <c r="Y19" s="281">
        <f t="shared" si="0"/>
        <v>20</v>
      </c>
      <c r="Z19" s="123"/>
      <c r="AB19" s="417"/>
      <c r="AC19" s="385"/>
      <c r="AD19" s="384" t="s">
        <v>180</v>
      </c>
      <c r="AE19" s="417">
        <f>SUM(AE15:AE18)</f>
        <v>6</v>
      </c>
      <c r="AF19" s="417">
        <f t="shared" ref="AF19:AI19" si="1">SUM(AF15:AF18)</f>
        <v>0</v>
      </c>
      <c r="AG19" s="417">
        <f t="shared" si="1"/>
        <v>2</v>
      </c>
      <c r="AH19" s="417">
        <f t="shared" si="1"/>
        <v>7</v>
      </c>
      <c r="AI19" s="418">
        <f t="shared" si="1"/>
        <v>12</v>
      </c>
      <c r="AJ19" s="386"/>
    </row>
    <row r="20" spans="1:36" x14ac:dyDescent="0.3">
      <c r="A20" s="10" t="s">
        <v>32</v>
      </c>
      <c r="B20" s="11" t="s">
        <v>33</v>
      </c>
      <c r="C20" s="12">
        <v>3</v>
      </c>
      <c r="D20" s="12">
        <v>0</v>
      </c>
      <c r="E20" s="12">
        <v>0</v>
      </c>
      <c r="F20" s="12">
        <v>3</v>
      </c>
      <c r="G20" s="12">
        <v>5</v>
      </c>
      <c r="H20" s="13" t="s">
        <v>20</v>
      </c>
      <c r="J20" s="140" t="s">
        <v>191</v>
      </c>
      <c r="K20" s="146" t="s">
        <v>192</v>
      </c>
      <c r="L20" s="147">
        <v>2</v>
      </c>
      <c r="M20" s="147">
        <v>0</v>
      </c>
      <c r="N20" s="147">
        <v>0</v>
      </c>
      <c r="O20" s="147">
        <v>2</v>
      </c>
      <c r="P20" s="161">
        <v>3</v>
      </c>
      <c r="R20" s="51"/>
      <c r="Z20" s="52"/>
      <c r="AB20" s="51"/>
      <c r="AJ20" s="52"/>
    </row>
    <row r="21" spans="1:36" ht="13.8" customHeight="1" x14ac:dyDescent="0.3">
      <c r="A21" s="528" t="s">
        <v>34</v>
      </c>
      <c r="B21" s="530" t="s">
        <v>35</v>
      </c>
      <c r="C21" s="532">
        <v>3</v>
      </c>
      <c r="D21" s="532">
        <v>0</v>
      </c>
      <c r="E21" s="532">
        <v>0</v>
      </c>
      <c r="F21" s="532">
        <v>3</v>
      </c>
      <c r="G21" s="534">
        <v>4</v>
      </c>
      <c r="H21" s="549"/>
      <c r="J21" s="148" t="s">
        <v>193</v>
      </c>
      <c r="K21" s="149" t="s">
        <v>252</v>
      </c>
      <c r="L21" s="150">
        <v>2</v>
      </c>
      <c r="M21" s="150">
        <v>0</v>
      </c>
      <c r="N21" s="150">
        <v>2</v>
      </c>
      <c r="O21" s="150">
        <v>3</v>
      </c>
      <c r="P21" s="162">
        <v>4</v>
      </c>
      <c r="R21" s="51"/>
      <c r="Z21" s="52"/>
      <c r="AB21" s="51"/>
      <c r="AJ21" s="52"/>
    </row>
    <row r="22" spans="1:36" ht="11.4" customHeight="1" x14ac:dyDescent="0.3">
      <c r="A22" s="529"/>
      <c r="B22" s="531"/>
      <c r="C22" s="533"/>
      <c r="D22" s="533"/>
      <c r="E22" s="533"/>
      <c r="F22" s="533"/>
      <c r="G22" s="534"/>
      <c r="H22" s="549"/>
      <c r="J22" s="151" t="s">
        <v>505</v>
      </c>
      <c r="K22" s="152" t="s">
        <v>194</v>
      </c>
      <c r="L22" s="142">
        <v>2</v>
      </c>
      <c r="M22" s="142">
        <v>0</v>
      </c>
      <c r="N22" s="142">
        <v>0</v>
      </c>
      <c r="O22" s="142">
        <v>2</v>
      </c>
      <c r="P22" s="159">
        <v>2</v>
      </c>
      <c r="R22" s="51"/>
      <c r="Z22" s="52"/>
      <c r="AB22" s="51"/>
      <c r="AJ22" s="52"/>
    </row>
    <row r="23" spans="1:36" ht="15" customHeight="1" thickBot="1" x14ac:dyDescent="0.35">
      <c r="A23" s="246" t="s">
        <v>567</v>
      </c>
      <c r="B23" s="232" t="s">
        <v>568</v>
      </c>
      <c r="C23" s="12">
        <v>2</v>
      </c>
      <c r="D23" s="12">
        <v>2</v>
      </c>
      <c r="E23" s="12">
        <v>0</v>
      </c>
      <c r="F23" s="12">
        <v>3</v>
      </c>
      <c r="G23" s="265">
        <v>4</v>
      </c>
      <c r="H23" s="13"/>
      <c r="J23" s="153" t="s">
        <v>506</v>
      </c>
      <c r="K23" s="154" t="s">
        <v>253</v>
      </c>
      <c r="L23" s="231">
        <v>0</v>
      </c>
      <c r="M23" s="155">
        <v>2</v>
      </c>
      <c r="N23" s="155">
        <v>0</v>
      </c>
      <c r="O23" s="155">
        <v>1</v>
      </c>
      <c r="P23" s="163">
        <v>4</v>
      </c>
      <c r="R23" s="51"/>
      <c r="Z23" s="52"/>
      <c r="AB23" s="51"/>
      <c r="AJ23" s="52"/>
    </row>
    <row r="24" spans="1:36" ht="15" thickBot="1" x14ac:dyDescent="0.35">
      <c r="A24" s="526" t="s">
        <v>22</v>
      </c>
      <c r="B24" s="527"/>
      <c r="C24" s="333">
        <f>SUM(C15:C23)</f>
        <v>17</v>
      </c>
      <c r="D24" s="333">
        <f>SUM(D15:D23)</f>
        <v>4</v>
      </c>
      <c r="E24" s="333">
        <f>SUM(E15:E23)</f>
        <v>2</v>
      </c>
      <c r="F24" s="333">
        <f>SUM(F15:F23)</f>
        <v>20</v>
      </c>
      <c r="G24" s="334">
        <f>SUM(G15:G23)</f>
        <v>30</v>
      </c>
      <c r="H24" s="348"/>
      <c r="J24" s="447" t="s">
        <v>22</v>
      </c>
      <c r="K24" s="523"/>
      <c r="L24" s="69">
        <f>SUM(L16:L23)</f>
        <v>17</v>
      </c>
      <c r="M24" s="69">
        <f>SUM(M16:M23)</f>
        <v>4</v>
      </c>
      <c r="N24" s="69">
        <f>SUM(N16:N23)</f>
        <v>6</v>
      </c>
      <c r="O24" s="69">
        <f>SUM(O16:O23)</f>
        <v>22</v>
      </c>
      <c r="P24" s="70">
        <f>SUM(P16:P23)</f>
        <v>33</v>
      </c>
      <c r="R24" s="494" t="s">
        <v>36</v>
      </c>
      <c r="S24" s="495"/>
      <c r="T24" s="495"/>
      <c r="U24" s="495"/>
      <c r="V24" s="495"/>
      <c r="W24" s="495"/>
      <c r="X24" s="495"/>
      <c r="Y24" s="495"/>
      <c r="Z24" s="496"/>
      <c r="AB24" s="494" t="s">
        <v>36</v>
      </c>
      <c r="AC24" s="495"/>
      <c r="AD24" s="495"/>
      <c r="AE24" s="495"/>
      <c r="AF24" s="495"/>
      <c r="AG24" s="495"/>
      <c r="AH24" s="495"/>
      <c r="AI24" s="495"/>
      <c r="AJ24" s="496"/>
    </row>
    <row r="25" spans="1:36" ht="15" thickBot="1" x14ac:dyDescent="0.35">
      <c r="A25" s="444" t="s">
        <v>36</v>
      </c>
      <c r="B25" s="445"/>
      <c r="C25" s="445"/>
      <c r="D25" s="445"/>
      <c r="E25" s="445"/>
      <c r="F25" s="445"/>
      <c r="G25" s="445"/>
      <c r="H25" s="446"/>
      <c r="J25" s="494" t="s">
        <v>36</v>
      </c>
      <c r="K25" s="495"/>
      <c r="L25" s="495"/>
      <c r="M25" s="495"/>
      <c r="N25" s="495"/>
      <c r="O25" s="495"/>
      <c r="P25" s="496"/>
      <c r="R25" s="118"/>
      <c r="S25" s="119" t="s">
        <v>3</v>
      </c>
      <c r="T25" s="120" t="s">
        <v>4</v>
      </c>
      <c r="U25" s="108" t="s">
        <v>5</v>
      </c>
      <c r="V25" s="108" t="s">
        <v>6</v>
      </c>
      <c r="W25" s="108" t="s">
        <v>7</v>
      </c>
      <c r="X25" s="121" t="s">
        <v>8</v>
      </c>
      <c r="Y25" s="288" t="s">
        <v>9</v>
      </c>
      <c r="Z25" s="48" t="s">
        <v>580</v>
      </c>
      <c r="AB25" s="118"/>
      <c r="AC25" s="119" t="s">
        <v>3</v>
      </c>
      <c r="AD25" s="120" t="s">
        <v>4</v>
      </c>
      <c r="AE25" s="119" t="s">
        <v>5</v>
      </c>
      <c r="AF25" s="119" t="s">
        <v>6</v>
      </c>
      <c r="AG25" s="119" t="s">
        <v>7</v>
      </c>
      <c r="AH25" s="389" t="s">
        <v>8</v>
      </c>
      <c r="AI25" s="288" t="s">
        <v>9</v>
      </c>
      <c r="AJ25" s="390" t="s">
        <v>580</v>
      </c>
    </row>
    <row r="26" spans="1:36" ht="15.6" x14ac:dyDescent="0.3">
      <c r="A26" s="1" t="s">
        <v>3</v>
      </c>
      <c r="B26" s="2" t="s">
        <v>4</v>
      </c>
      <c r="C26" s="3" t="s">
        <v>5</v>
      </c>
      <c r="D26" s="3" t="s">
        <v>6</v>
      </c>
      <c r="E26" s="3" t="s">
        <v>7</v>
      </c>
      <c r="F26" s="3" t="s">
        <v>8</v>
      </c>
      <c r="G26" s="341" t="s">
        <v>9</v>
      </c>
      <c r="H26" s="337" t="s">
        <v>580</v>
      </c>
      <c r="J26" s="20" t="s">
        <v>3</v>
      </c>
      <c r="K26" s="21" t="s">
        <v>4</v>
      </c>
      <c r="L26" s="22" t="s">
        <v>5</v>
      </c>
      <c r="M26" s="22" t="s">
        <v>6</v>
      </c>
      <c r="N26" s="22" t="s">
        <v>7</v>
      </c>
      <c r="O26" s="22" t="s">
        <v>8</v>
      </c>
      <c r="P26" s="23" t="s">
        <v>9</v>
      </c>
      <c r="R26" s="104" t="s">
        <v>179</v>
      </c>
      <c r="S26" s="15" t="s">
        <v>37</v>
      </c>
      <c r="T26" s="16" t="s">
        <v>38</v>
      </c>
      <c r="U26" s="17">
        <v>3</v>
      </c>
      <c r="V26" s="17">
        <v>0</v>
      </c>
      <c r="W26" s="17">
        <v>2</v>
      </c>
      <c r="X26" s="17">
        <v>4</v>
      </c>
      <c r="Y26" s="268">
        <v>5</v>
      </c>
      <c r="Z26" s="18" t="s">
        <v>30</v>
      </c>
      <c r="AB26" s="104" t="s">
        <v>179</v>
      </c>
      <c r="AC26" s="16" t="s">
        <v>37</v>
      </c>
      <c r="AD26" s="16" t="s">
        <v>38</v>
      </c>
      <c r="AE26" s="17">
        <v>3</v>
      </c>
      <c r="AF26" s="17">
        <v>0</v>
      </c>
      <c r="AG26" s="17">
        <v>2</v>
      </c>
      <c r="AH26" s="17">
        <v>4</v>
      </c>
      <c r="AI26" s="17">
        <v>5</v>
      </c>
      <c r="AJ26" s="18" t="s">
        <v>30</v>
      </c>
    </row>
    <row r="27" spans="1:36" ht="15" customHeight="1" x14ac:dyDescent="0.3">
      <c r="A27" s="15" t="s">
        <v>37</v>
      </c>
      <c r="B27" s="16" t="s">
        <v>38</v>
      </c>
      <c r="C27" s="17">
        <v>3</v>
      </c>
      <c r="D27" s="17">
        <v>0</v>
      </c>
      <c r="E27" s="17">
        <v>2</v>
      </c>
      <c r="F27" s="17">
        <v>4</v>
      </c>
      <c r="G27" s="17">
        <v>5</v>
      </c>
      <c r="H27" s="340" t="s">
        <v>30</v>
      </c>
      <c r="J27" s="57" t="s">
        <v>195</v>
      </c>
      <c r="K27" s="61" t="s">
        <v>196</v>
      </c>
      <c r="L27" s="59">
        <v>3</v>
      </c>
      <c r="M27" s="59">
        <v>0</v>
      </c>
      <c r="N27" s="59">
        <v>0</v>
      </c>
      <c r="O27" s="59">
        <v>3</v>
      </c>
      <c r="P27" s="60">
        <v>4</v>
      </c>
      <c r="R27" s="104" t="s">
        <v>179</v>
      </c>
      <c r="S27" s="19" t="s">
        <v>39</v>
      </c>
      <c r="T27" s="16" t="s">
        <v>40</v>
      </c>
      <c r="U27" s="17">
        <v>3</v>
      </c>
      <c r="V27" s="17">
        <v>0</v>
      </c>
      <c r="W27" s="17">
        <v>2</v>
      </c>
      <c r="X27" s="17">
        <v>4</v>
      </c>
      <c r="Y27" s="268">
        <v>7</v>
      </c>
      <c r="Z27" s="18"/>
      <c r="AB27" s="104" t="s">
        <v>179</v>
      </c>
      <c r="AC27" s="391" t="s">
        <v>39</v>
      </c>
      <c r="AD27" s="16" t="s">
        <v>40</v>
      </c>
      <c r="AE27" s="17">
        <v>3</v>
      </c>
      <c r="AF27" s="17">
        <v>0</v>
      </c>
      <c r="AG27" s="17">
        <v>2</v>
      </c>
      <c r="AH27" s="17">
        <v>4</v>
      </c>
      <c r="AI27" s="17">
        <v>7</v>
      </c>
      <c r="AJ27" s="18"/>
    </row>
    <row r="28" spans="1:36" x14ac:dyDescent="0.3">
      <c r="A28" s="19" t="s">
        <v>39</v>
      </c>
      <c r="B28" s="16" t="s">
        <v>40</v>
      </c>
      <c r="C28" s="17">
        <v>3</v>
      </c>
      <c r="D28" s="17">
        <v>0</v>
      </c>
      <c r="E28" s="17">
        <v>2</v>
      </c>
      <c r="F28" s="17">
        <v>4</v>
      </c>
      <c r="G28" s="17">
        <v>7</v>
      </c>
      <c r="H28" s="340"/>
      <c r="J28" s="65" t="s">
        <v>197</v>
      </c>
      <c r="K28" s="77" t="s">
        <v>198</v>
      </c>
      <c r="L28" s="67">
        <v>3</v>
      </c>
      <c r="M28" s="67">
        <v>0</v>
      </c>
      <c r="N28" s="67">
        <v>0</v>
      </c>
      <c r="O28" s="67">
        <v>3</v>
      </c>
      <c r="P28" s="68">
        <v>4</v>
      </c>
      <c r="R28" s="104" t="s">
        <v>179</v>
      </c>
      <c r="S28" s="15" t="s">
        <v>41</v>
      </c>
      <c r="T28" s="16" t="s">
        <v>42</v>
      </c>
      <c r="U28" s="17">
        <v>2</v>
      </c>
      <c r="V28" s="17">
        <v>0</v>
      </c>
      <c r="W28" s="17">
        <v>0</v>
      </c>
      <c r="X28" s="17">
        <v>2</v>
      </c>
      <c r="Y28" s="268">
        <v>3</v>
      </c>
      <c r="Z28" s="18" t="s">
        <v>581</v>
      </c>
      <c r="AB28" s="109"/>
      <c r="AC28" s="387"/>
      <c r="AD28" s="387"/>
      <c r="AE28" s="388"/>
      <c r="AF28" s="388"/>
      <c r="AG28" s="388"/>
      <c r="AH28" s="388"/>
      <c r="AI28" s="388"/>
      <c r="AJ28" s="409"/>
    </row>
    <row r="29" spans="1:36" x14ac:dyDescent="0.3">
      <c r="A29" s="15" t="s">
        <v>41</v>
      </c>
      <c r="B29" s="16" t="s">
        <v>42</v>
      </c>
      <c r="C29" s="17">
        <v>2</v>
      </c>
      <c r="D29" s="17">
        <v>0</v>
      </c>
      <c r="E29" s="17">
        <v>0</v>
      </c>
      <c r="F29" s="17">
        <v>2</v>
      </c>
      <c r="G29" s="17">
        <v>3</v>
      </c>
      <c r="H29" s="340" t="s">
        <v>581</v>
      </c>
      <c r="J29" s="57" t="s">
        <v>200</v>
      </c>
      <c r="K29" s="61" t="s">
        <v>254</v>
      </c>
      <c r="L29" s="59">
        <v>3</v>
      </c>
      <c r="M29" s="59">
        <v>0</v>
      </c>
      <c r="N29" s="59">
        <v>2</v>
      </c>
      <c r="O29" s="59">
        <v>4</v>
      </c>
      <c r="P29" s="60">
        <v>5</v>
      </c>
      <c r="R29" s="104" t="s">
        <v>179</v>
      </c>
      <c r="S29" s="15" t="s">
        <v>43</v>
      </c>
      <c r="T29" s="16" t="s">
        <v>44</v>
      </c>
      <c r="U29" s="17">
        <v>2</v>
      </c>
      <c r="V29" s="17">
        <v>0</v>
      </c>
      <c r="W29" s="17">
        <v>2</v>
      </c>
      <c r="X29" s="17">
        <v>3</v>
      </c>
      <c r="Y29" s="268">
        <v>5</v>
      </c>
      <c r="Z29" s="18"/>
      <c r="AB29" s="109"/>
      <c r="AC29" s="387"/>
      <c r="AD29" s="387"/>
      <c r="AE29" s="388"/>
      <c r="AF29" s="388"/>
      <c r="AG29" s="388"/>
      <c r="AH29" s="388"/>
      <c r="AI29" s="388"/>
      <c r="AJ29" s="409"/>
    </row>
    <row r="30" spans="1:36" ht="15" thickBot="1" x14ac:dyDescent="0.35">
      <c r="A30" s="15" t="s">
        <v>43</v>
      </c>
      <c r="B30" s="16" t="s">
        <v>44</v>
      </c>
      <c r="C30" s="17">
        <v>2</v>
      </c>
      <c r="D30" s="17">
        <v>0</v>
      </c>
      <c r="E30" s="17">
        <v>2</v>
      </c>
      <c r="F30" s="17">
        <v>3</v>
      </c>
      <c r="G30" s="17">
        <v>5</v>
      </c>
      <c r="H30" s="340"/>
      <c r="J30" s="79" t="s">
        <v>128</v>
      </c>
      <c r="K30" s="80" t="s">
        <v>129</v>
      </c>
      <c r="L30" s="81">
        <v>2</v>
      </c>
      <c r="M30" s="81">
        <v>2</v>
      </c>
      <c r="N30" s="81">
        <v>0</v>
      </c>
      <c r="O30" s="81">
        <v>3</v>
      </c>
      <c r="P30" s="82">
        <v>5</v>
      </c>
      <c r="R30" s="113" t="s">
        <v>179</v>
      </c>
      <c r="S30" s="41" t="s">
        <v>43</v>
      </c>
      <c r="T30" s="42" t="s">
        <v>45</v>
      </c>
      <c r="U30" s="43">
        <v>2</v>
      </c>
      <c r="V30" s="43">
        <v>0</v>
      </c>
      <c r="W30" s="43">
        <v>2</v>
      </c>
      <c r="X30" s="43">
        <v>3</v>
      </c>
      <c r="Y30" s="271">
        <v>5</v>
      </c>
      <c r="Z30" s="44"/>
      <c r="AB30" s="109"/>
      <c r="AC30" s="387"/>
      <c r="AD30" s="387"/>
      <c r="AE30" s="388"/>
      <c r="AF30" s="388"/>
      <c r="AG30" s="388"/>
      <c r="AH30" s="388"/>
      <c r="AI30" s="388"/>
      <c r="AJ30" s="409"/>
    </row>
    <row r="31" spans="1:36" ht="15" thickBot="1" x14ac:dyDescent="0.35">
      <c r="A31" s="15" t="s">
        <v>43</v>
      </c>
      <c r="B31" s="16" t="s">
        <v>45</v>
      </c>
      <c r="C31" s="17">
        <v>2</v>
      </c>
      <c r="D31" s="17">
        <v>0</v>
      </c>
      <c r="E31" s="17">
        <v>2</v>
      </c>
      <c r="F31" s="17">
        <v>3</v>
      </c>
      <c r="G31" s="17">
        <v>5</v>
      </c>
      <c r="H31" s="340"/>
      <c r="J31" s="57" t="s">
        <v>67</v>
      </c>
      <c r="K31" s="61" t="s">
        <v>202</v>
      </c>
      <c r="L31" s="59">
        <v>3</v>
      </c>
      <c r="M31" s="59">
        <v>0</v>
      </c>
      <c r="N31" s="59">
        <v>0</v>
      </c>
      <c r="O31" s="59">
        <v>3</v>
      </c>
      <c r="P31" s="60">
        <v>5</v>
      </c>
      <c r="R31" s="114"/>
      <c r="S31" s="122"/>
      <c r="T31" s="112" t="s">
        <v>180</v>
      </c>
      <c r="U31" s="111">
        <f>SUM(U26:U30)</f>
        <v>12</v>
      </c>
      <c r="V31" s="111">
        <f t="shared" ref="V31:Y31" si="2">SUM(V26:V30)</f>
        <v>0</v>
      </c>
      <c r="W31" s="111">
        <f t="shared" si="2"/>
        <v>8</v>
      </c>
      <c r="X31" s="111">
        <f t="shared" si="2"/>
        <v>16</v>
      </c>
      <c r="Y31" s="282">
        <f t="shared" si="2"/>
        <v>25</v>
      </c>
      <c r="Z31" s="123"/>
      <c r="AB31" s="410"/>
      <c r="AC31" s="392"/>
      <c r="AD31" s="393" t="s">
        <v>180</v>
      </c>
      <c r="AE31" s="394">
        <f>SUM(AE26:AE30)</f>
        <v>6</v>
      </c>
      <c r="AF31" s="394">
        <f t="shared" ref="AF31:AI31" si="3">SUM(AF26:AF30)</f>
        <v>0</v>
      </c>
      <c r="AG31" s="394">
        <f t="shared" si="3"/>
        <v>4</v>
      </c>
      <c r="AH31" s="394">
        <f t="shared" si="3"/>
        <v>8</v>
      </c>
      <c r="AI31" s="394">
        <f t="shared" si="3"/>
        <v>12</v>
      </c>
      <c r="AJ31" s="411"/>
    </row>
    <row r="32" spans="1:36" x14ac:dyDescent="0.3">
      <c r="A32" s="474" t="s">
        <v>46</v>
      </c>
      <c r="B32" s="509" t="s">
        <v>47</v>
      </c>
      <c r="C32" s="511">
        <v>3</v>
      </c>
      <c r="D32" s="511">
        <v>0</v>
      </c>
      <c r="E32" s="511">
        <v>0</v>
      </c>
      <c r="F32" s="511">
        <v>3</v>
      </c>
      <c r="G32" s="511">
        <v>5</v>
      </c>
      <c r="H32" s="550"/>
      <c r="J32" s="57" t="s">
        <v>508</v>
      </c>
      <c r="K32" s="61" t="s">
        <v>203</v>
      </c>
      <c r="L32" s="59">
        <v>2</v>
      </c>
      <c r="M32" s="59">
        <v>0</v>
      </c>
      <c r="N32" s="59">
        <v>0</v>
      </c>
      <c r="O32" s="59">
        <v>2</v>
      </c>
      <c r="P32" s="60">
        <v>2</v>
      </c>
      <c r="R32" s="51"/>
      <c r="Z32" s="52"/>
      <c r="AB32" s="51"/>
      <c r="AJ32" s="52"/>
    </row>
    <row r="33" spans="1:36" ht="15" thickBot="1" x14ac:dyDescent="0.35">
      <c r="A33" s="475"/>
      <c r="B33" s="538"/>
      <c r="C33" s="541"/>
      <c r="D33" s="541"/>
      <c r="E33" s="541"/>
      <c r="F33" s="541"/>
      <c r="G33" s="541"/>
      <c r="H33" s="502"/>
      <c r="J33" s="65" t="s">
        <v>210</v>
      </c>
      <c r="K33" s="216" t="s">
        <v>130</v>
      </c>
      <c r="L33" s="67">
        <v>2</v>
      </c>
      <c r="M33" s="67">
        <v>0</v>
      </c>
      <c r="N33" s="67">
        <v>0</v>
      </c>
      <c r="O33" s="67">
        <v>2</v>
      </c>
      <c r="P33" s="217">
        <v>3</v>
      </c>
      <c r="R33" s="51"/>
      <c r="Z33" s="52"/>
      <c r="AB33" s="51"/>
      <c r="AJ33" s="52"/>
    </row>
    <row r="34" spans="1:36" ht="15" thickBot="1" x14ac:dyDescent="0.35">
      <c r="A34" s="544" t="s">
        <v>22</v>
      </c>
      <c r="B34" s="548"/>
      <c r="C34" s="319">
        <f>SUM(C27:C32)</f>
        <v>15</v>
      </c>
      <c r="D34" s="319">
        <f>SUM(D27:D32)</f>
        <v>0</v>
      </c>
      <c r="E34" s="319">
        <f>SUM(E27:E32)</f>
        <v>8</v>
      </c>
      <c r="F34" s="319">
        <f>SUM(F27:F32)</f>
        <v>19</v>
      </c>
      <c r="G34" s="319">
        <f>SUM(G27:G32)</f>
        <v>30</v>
      </c>
      <c r="H34" s="339"/>
      <c r="J34" s="447" t="s">
        <v>22</v>
      </c>
      <c r="K34" s="448"/>
      <c r="L34" s="69">
        <f>SUM(L27:L33)</f>
        <v>18</v>
      </c>
      <c r="M34" s="69">
        <f>SUM(M27:M33)</f>
        <v>2</v>
      </c>
      <c r="N34" s="69">
        <f>SUM(N27:N33)</f>
        <v>2</v>
      </c>
      <c r="O34" s="69">
        <f>SUM(O27:O33)</f>
        <v>20</v>
      </c>
      <c r="P34" s="70">
        <f>SUM(P27:P33)</f>
        <v>28</v>
      </c>
      <c r="R34" s="494" t="s">
        <v>48</v>
      </c>
      <c r="S34" s="495"/>
      <c r="T34" s="495"/>
      <c r="U34" s="495"/>
      <c r="V34" s="495"/>
      <c r="W34" s="495"/>
      <c r="X34" s="495"/>
      <c r="Y34" s="495"/>
      <c r="Z34" s="496"/>
      <c r="AB34" s="494" t="s">
        <v>48</v>
      </c>
      <c r="AC34" s="495"/>
      <c r="AD34" s="495"/>
      <c r="AE34" s="495"/>
      <c r="AF34" s="495"/>
      <c r="AG34" s="495"/>
      <c r="AH34" s="495"/>
      <c r="AI34" s="495"/>
      <c r="AJ34" s="496"/>
    </row>
    <row r="35" spans="1:36" ht="15" customHeight="1" thickBot="1" x14ac:dyDescent="0.35">
      <c r="A35" s="444" t="s">
        <v>48</v>
      </c>
      <c r="B35" s="445"/>
      <c r="C35" s="445"/>
      <c r="D35" s="445"/>
      <c r="E35" s="445"/>
      <c r="F35" s="445"/>
      <c r="G35" s="445"/>
      <c r="H35" s="446"/>
      <c r="J35" s="494" t="s">
        <v>48</v>
      </c>
      <c r="K35" s="495"/>
      <c r="L35" s="495"/>
      <c r="M35" s="495"/>
      <c r="N35" s="495"/>
      <c r="O35" s="495"/>
      <c r="P35" s="496"/>
      <c r="R35" s="118"/>
      <c r="S35" s="108" t="s">
        <v>3</v>
      </c>
      <c r="T35" s="107" t="s">
        <v>4</v>
      </c>
      <c r="U35" s="108" t="s">
        <v>5</v>
      </c>
      <c r="V35" s="108" t="s">
        <v>6</v>
      </c>
      <c r="W35" s="108" t="s">
        <v>7</v>
      </c>
      <c r="X35" s="108" t="s">
        <v>8</v>
      </c>
      <c r="Y35" s="287" t="s">
        <v>9</v>
      </c>
      <c r="Z35" s="48" t="s">
        <v>580</v>
      </c>
      <c r="AB35" s="118"/>
      <c r="AC35" s="119" t="s">
        <v>3</v>
      </c>
      <c r="AD35" s="120" t="s">
        <v>4</v>
      </c>
      <c r="AE35" s="119" t="s">
        <v>5</v>
      </c>
      <c r="AF35" s="119" t="s">
        <v>6</v>
      </c>
      <c r="AG35" s="119" t="s">
        <v>7</v>
      </c>
      <c r="AH35" s="119" t="s">
        <v>8</v>
      </c>
      <c r="AI35" s="286" t="s">
        <v>9</v>
      </c>
      <c r="AJ35" s="390" t="s">
        <v>580</v>
      </c>
    </row>
    <row r="36" spans="1:36" ht="15.6" x14ac:dyDescent="0.3">
      <c r="A36" s="20" t="s">
        <v>3</v>
      </c>
      <c r="B36" s="21" t="s">
        <v>4</v>
      </c>
      <c r="C36" s="22" t="s">
        <v>5</v>
      </c>
      <c r="D36" s="22" t="s">
        <v>6</v>
      </c>
      <c r="E36" s="22" t="s">
        <v>7</v>
      </c>
      <c r="F36" s="22" t="s">
        <v>8</v>
      </c>
      <c r="G36" s="23" t="s">
        <v>9</v>
      </c>
      <c r="H36" s="307" t="s">
        <v>580</v>
      </c>
      <c r="J36" s="20" t="s">
        <v>3</v>
      </c>
      <c r="K36" s="21" t="s">
        <v>4</v>
      </c>
      <c r="L36" s="22" t="s">
        <v>5</v>
      </c>
      <c r="M36" s="22" t="s">
        <v>6</v>
      </c>
      <c r="N36" s="22" t="s">
        <v>7</v>
      </c>
      <c r="O36" s="22" t="s">
        <v>8</v>
      </c>
      <c r="P36" s="23" t="s">
        <v>9</v>
      </c>
      <c r="R36" s="104" t="s">
        <v>179</v>
      </c>
      <c r="S36" s="15" t="s">
        <v>49</v>
      </c>
      <c r="T36" s="16" t="s">
        <v>50</v>
      </c>
      <c r="U36" s="17">
        <v>3</v>
      </c>
      <c r="V36" s="17">
        <v>0</v>
      </c>
      <c r="W36" s="17">
        <v>2</v>
      </c>
      <c r="X36" s="17">
        <v>4</v>
      </c>
      <c r="Y36" s="268">
        <v>5</v>
      </c>
      <c r="Z36" s="18" t="s">
        <v>37</v>
      </c>
      <c r="AB36" s="104" t="s">
        <v>179</v>
      </c>
      <c r="AC36" s="16" t="s">
        <v>49</v>
      </c>
      <c r="AD36" s="16" t="s">
        <v>50</v>
      </c>
      <c r="AE36" s="17">
        <v>3</v>
      </c>
      <c r="AF36" s="17">
        <v>0</v>
      </c>
      <c r="AG36" s="17">
        <v>2</v>
      </c>
      <c r="AH36" s="17">
        <v>4</v>
      </c>
      <c r="AI36" s="17">
        <v>5</v>
      </c>
      <c r="AJ36" s="18" t="s">
        <v>37</v>
      </c>
    </row>
    <row r="37" spans="1:36" x14ac:dyDescent="0.3">
      <c r="A37" s="15" t="s">
        <v>49</v>
      </c>
      <c r="B37" s="16" t="s">
        <v>50</v>
      </c>
      <c r="C37" s="17">
        <v>3</v>
      </c>
      <c r="D37" s="17">
        <v>0</v>
      </c>
      <c r="E37" s="17">
        <v>2</v>
      </c>
      <c r="F37" s="17">
        <v>4</v>
      </c>
      <c r="G37" s="17">
        <v>5</v>
      </c>
      <c r="H37" s="340" t="s">
        <v>37</v>
      </c>
      <c r="J37" s="57" t="s">
        <v>204</v>
      </c>
      <c r="K37" s="61" t="s">
        <v>205</v>
      </c>
      <c r="L37" s="59">
        <v>3</v>
      </c>
      <c r="M37" s="59">
        <v>0</v>
      </c>
      <c r="N37" s="59">
        <v>0</v>
      </c>
      <c r="O37" s="59">
        <v>3</v>
      </c>
      <c r="P37" s="60">
        <v>4</v>
      </c>
      <c r="R37" s="104" t="s">
        <v>179</v>
      </c>
      <c r="S37" s="15" t="s">
        <v>51</v>
      </c>
      <c r="T37" s="16" t="s">
        <v>52</v>
      </c>
      <c r="U37" s="17">
        <v>3</v>
      </c>
      <c r="V37" s="17">
        <v>0</v>
      </c>
      <c r="W37" s="17">
        <v>2</v>
      </c>
      <c r="X37" s="17">
        <v>4</v>
      </c>
      <c r="Y37" s="268">
        <v>7</v>
      </c>
      <c r="Z37" s="18" t="s">
        <v>39</v>
      </c>
      <c r="AB37" s="104" t="s">
        <v>179</v>
      </c>
      <c r="AC37" s="16" t="s">
        <v>51</v>
      </c>
      <c r="AD37" s="16" t="s">
        <v>52</v>
      </c>
      <c r="AE37" s="17">
        <v>3</v>
      </c>
      <c r="AF37" s="17">
        <v>0</v>
      </c>
      <c r="AG37" s="17">
        <v>2</v>
      </c>
      <c r="AH37" s="17">
        <v>4</v>
      </c>
      <c r="AI37" s="17">
        <v>7</v>
      </c>
      <c r="AJ37" s="18" t="s">
        <v>39</v>
      </c>
    </row>
    <row r="38" spans="1:36" x14ac:dyDescent="0.3">
      <c r="A38" s="15" t="s">
        <v>51</v>
      </c>
      <c r="B38" s="16" t="s">
        <v>52</v>
      </c>
      <c r="C38" s="17">
        <v>3</v>
      </c>
      <c r="D38" s="17">
        <v>0</v>
      </c>
      <c r="E38" s="17">
        <v>2</v>
      </c>
      <c r="F38" s="17">
        <v>4</v>
      </c>
      <c r="G38" s="17">
        <v>7</v>
      </c>
      <c r="H38" s="340" t="s">
        <v>39</v>
      </c>
      <c r="J38" s="86" t="s">
        <v>206</v>
      </c>
      <c r="K38" s="87" t="s">
        <v>255</v>
      </c>
      <c r="L38" s="88">
        <v>0</v>
      </c>
      <c r="M38" s="88">
        <v>0</v>
      </c>
      <c r="N38" s="88">
        <v>4</v>
      </c>
      <c r="O38" s="88">
        <v>2</v>
      </c>
      <c r="P38" s="89">
        <v>3</v>
      </c>
      <c r="R38" s="104" t="s">
        <v>179</v>
      </c>
      <c r="S38" s="15" t="s">
        <v>53</v>
      </c>
      <c r="T38" s="16" t="s">
        <v>54</v>
      </c>
      <c r="U38" s="17">
        <v>2</v>
      </c>
      <c r="V38" s="17">
        <v>0</v>
      </c>
      <c r="W38" s="17">
        <v>0</v>
      </c>
      <c r="X38" s="17">
        <v>2</v>
      </c>
      <c r="Y38" s="268">
        <v>3</v>
      </c>
      <c r="Z38" s="18" t="s">
        <v>41</v>
      </c>
      <c r="AB38" s="104" t="s">
        <v>179</v>
      </c>
      <c r="AC38" s="16" t="s">
        <v>58</v>
      </c>
      <c r="AD38" s="16" t="s">
        <v>59</v>
      </c>
      <c r="AE38" s="375">
        <v>3</v>
      </c>
      <c r="AF38" s="375">
        <v>0</v>
      </c>
      <c r="AG38" s="375">
        <v>4</v>
      </c>
      <c r="AH38" s="375">
        <v>5</v>
      </c>
      <c r="AI38" s="375">
        <v>7</v>
      </c>
      <c r="AJ38" s="376" t="s">
        <v>16</v>
      </c>
    </row>
    <row r="39" spans="1:36" x14ac:dyDescent="0.3">
      <c r="A39" s="15" t="s">
        <v>53</v>
      </c>
      <c r="B39" s="16" t="s">
        <v>54</v>
      </c>
      <c r="C39" s="17">
        <v>2</v>
      </c>
      <c r="D39" s="17">
        <v>0</v>
      </c>
      <c r="E39" s="17">
        <v>0</v>
      </c>
      <c r="F39" s="17">
        <v>2</v>
      </c>
      <c r="G39" s="17">
        <v>3</v>
      </c>
      <c r="H39" s="340" t="s">
        <v>41</v>
      </c>
      <c r="J39" s="90" t="s">
        <v>243</v>
      </c>
      <c r="K39" s="91" t="s">
        <v>244</v>
      </c>
      <c r="L39" s="92">
        <v>3</v>
      </c>
      <c r="M39" s="92">
        <v>0</v>
      </c>
      <c r="N39" s="92">
        <v>0</v>
      </c>
      <c r="O39" s="92">
        <v>3</v>
      </c>
      <c r="P39" s="93">
        <v>5</v>
      </c>
      <c r="R39" s="104" t="s">
        <v>179</v>
      </c>
      <c r="S39" s="15" t="s">
        <v>43</v>
      </c>
      <c r="T39" s="16" t="s">
        <v>55</v>
      </c>
      <c r="U39" s="17">
        <v>2</v>
      </c>
      <c r="V39" s="17">
        <v>0</v>
      </c>
      <c r="W39" s="17">
        <v>2</v>
      </c>
      <c r="X39" s="17">
        <v>3</v>
      </c>
      <c r="Y39" s="268">
        <v>5</v>
      </c>
      <c r="Z39" s="18"/>
      <c r="AB39" s="109"/>
      <c r="AC39" s="387"/>
      <c r="AD39" s="387"/>
      <c r="AE39" s="388"/>
      <c r="AF39" s="388"/>
      <c r="AG39" s="388"/>
      <c r="AH39" s="388"/>
      <c r="AI39" s="388"/>
      <c r="AJ39" s="409"/>
    </row>
    <row r="40" spans="1:36" ht="15" thickBot="1" x14ac:dyDescent="0.35">
      <c r="A40" s="15" t="s">
        <v>43</v>
      </c>
      <c r="B40" s="16" t="s">
        <v>55</v>
      </c>
      <c r="C40" s="17">
        <v>2</v>
      </c>
      <c r="D40" s="17">
        <v>0</v>
      </c>
      <c r="E40" s="17">
        <v>2</v>
      </c>
      <c r="F40" s="17">
        <v>3</v>
      </c>
      <c r="G40" s="17">
        <v>5</v>
      </c>
      <c r="H40" s="340"/>
      <c r="J40" s="57" t="s">
        <v>510</v>
      </c>
      <c r="K40" s="61" t="s">
        <v>207</v>
      </c>
      <c r="L40" s="59">
        <v>2</v>
      </c>
      <c r="M40" s="59">
        <v>0</v>
      </c>
      <c r="N40" s="59">
        <v>0</v>
      </c>
      <c r="O40" s="59">
        <v>2</v>
      </c>
      <c r="P40" s="60">
        <v>2</v>
      </c>
      <c r="R40" s="113" t="s">
        <v>179</v>
      </c>
      <c r="S40" s="41" t="s">
        <v>58</v>
      </c>
      <c r="T40" s="42" t="s">
        <v>59</v>
      </c>
      <c r="U40" s="304">
        <v>3</v>
      </c>
      <c r="V40" s="304">
        <v>0</v>
      </c>
      <c r="W40" s="304">
        <v>4</v>
      </c>
      <c r="X40" s="304">
        <v>5</v>
      </c>
      <c r="Y40" s="305">
        <v>7</v>
      </c>
      <c r="Z40" s="306" t="s">
        <v>16</v>
      </c>
      <c r="AB40" s="51"/>
      <c r="AJ40" s="52"/>
    </row>
    <row r="41" spans="1:36" ht="15" thickBot="1" x14ac:dyDescent="0.35">
      <c r="A41" s="15" t="s">
        <v>56</v>
      </c>
      <c r="B41" s="16" t="s">
        <v>57</v>
      </c>
      <c r="C41" s="17">
        <v>2</v>
      </c>
      <c r="D41" s="17">
        <v>0</v>
      </c>
      <c r="E41" s="17">
        <v>0</v>
      </c>
      <c r="F41" s="17">
        <v>2</v>
      </c>
      <c r="G41" s="17">
        <v>3</v>
      </c>
      <c r="H41" s="340"/>
      <c r="J41" s="57" t="s">
        <v>208</v>
      </c>
      <c r="K41" s="94" t="s">
        <v>209</v>
      </c>
      <c r="L41" s="59">
        <v>3</v>
      </c>
      <c r="M41" s="59">
        <v>0</v>
      </c>
      <c r="N41" s="59">
        <v>0</v>
      </c>
      <c r="O41" s="59">
        <v>3</v>
      </c>
      <c r="P41" s="60">
        <v>5</v>
      </c>
      <c r="R41" s="256"/>
      <c r="S41" s="257"/>
      <c r="T41" s="257" t="s">
        <v>180</v>
      </c>
      <c r="U41" s="258">
        <f>SUM(U36:U40)</f>
        <v>13</v>
      </c>
      <c r="V41" s="258">
        <f t="shared" ref="V41:Y41" si="4">SUM(V36:V40)</f>
        <v>0</v>
      </c>
      <c r="W41" s="258">
        <f t="shared" si="4"/>
        <v>10</v>
      </c>
      <c r="X41" s="258">
        <f t="shared" si="4"/>
        <v>18</v>
      </c>
      <c r="Y41" s="125">
        <f t="shared" si="4"/>
        <v>27</v>
      </c>
      <c r="Z41" s="136"/>
      <c r="AB41" s="412"/>
      <c r="AC41" s="393"/>
      <c r="AD41" s="393" t="s">
        <v>180</v>
      </c>
      <c r="AE41" s="395">
        <f>SUM(AE36:AE39)</f>
        <v>9</v>
      </c>
      <c r="AF41" s="395">
        <f>SUM(AF36:AF39)</f>
        <v>0</v>
      </c>
      <c r="AG41" s="395">
        <f>SUM(AG36:AG39)</f>
        <v>8</v>
      </c>
      <c r="AH41" s="395">
        <f>SUM(AH36:AH39)</f>
        <v>13</v>
      </c>
      <c r="AI41" s="395">
        <f>SUM(AI36:AI39)</f>
        <v>19</v>
      </c>
      <c r="AJ41" s="413"/>
    </row>
    <row r="42" spans="1:36" x14ac:dyDescent="0.3">
      <c r="A42" s="474" t="s">
        <v>58</v>
      </c>
      <c r="B42" s="509" t="s">
        <v>59</v>
      </c>
      <c r="C42" s="539">
        <v>3</v>
      </c>
      <c r="D42" s="539">
        <v>0</v>
      </c>
      <c r="E42" s="539">
        <v>4</v>
      </c>
      <c r="F42" s="539">
        <v>5</v>
      </c>
      <c r="G42" s="539">
        <v>7</v>
      </c>
      <c r="H42" s="551" t="s">
        <v>16</v>
      </c>
      <c r="J42" s="57" t="s">
        <v>109</v>
      </c>
      <c r="K42" s="94" t="s">
        <v>110</v>
      </c>
      <c r="L42" s="176">
        <v>2</v>
      </c>
      <c r="M42" s="176">
        <v>0</v>
      </c>
      <c r="N42" s="176">
        <v>2</v>
      </c>
      <c r="O42" s="177">
        <v>3</v>
      </c>
      <c r="P42" s="178">
        <v>4</v>
      </c>
      <c r="R42" s="51"/>
      <c r="Z42" s="52"/>
      <c r="AB42" s="51"/>
      <c r="AJ42" s="52"/>
    </row>
    <row r="43" spans="1:36" ht="15" thickBot="1" x14ac:dyDescent="0.35">
      <c r="A43" s="475"/>
      <c r="B43" s="538"/>
      <c r="C43" s="540"/>
      <c r="D43" s="540"/>
      <c r="E43" s="540"/>
      <c r="F43" s="540"/>
      <c r="G43" s="540"/>
      <c r="H43" s="551"/>
      <c r="J43" s="65" t="s">
        <v>211</v>
      </c>
      <c r="K43" s="216" t="s">
        <v>256</v>
      </c>
      <c r="L43" s="67">
        <v>0</v>
      </c>
      <c r="M43" s="67">
        <v>0</v>
      </c>
      <c r="N43" s="67">
        <v>0</v>
      </c>
      <c r="O43" s="67">
        <v>0</v>
      </c>
      <c r="P43" s="217">
        <v>5</v>
      </c>
      <c r="R43" s="51"/>
      <c r="Z43" s="52"/>
      <c r="AB43" s="51"/>
      <c r="AJ43" s="52"/>
    </row>
    <row r="44" spans="1:36" ht="15" thickBot="1" x14ac:dyDescent="0.35">
      <c r="A44" s="544" t="s">
        <v>22</v>
      </c>
      <c r="B44" s="471"/>
      <c r="C44" s="322">
        <f>SUM(C37:C42)</f>
        <v>15</v>
      </c>
      <c r="D44" s="322">
        <f>SUM(D37:D42)</f>
        <v>0</v>
      </c>
      <c r="E44" s="322">
        <f>SUM(E37:E42)</f>
        <v>10</v>
      </c>
      <c r="F44" s="322">
        <f>SUM(F37:F42)</f>
        <v>20</v>
      </c>
      <c r="G44" s="343">
        <f>SUM(G37:G42)</f>
        <v>30</v>
      </c>
      <c r="H44" s="342"/>
      <c r="J44" s="447" t="s">
        <v>22</v>
      </c>
      <c r="K44" s="523"/>
      <c r="L44" s="69">
        <f>SUM(L37:L43)</f>
        <v>13</v>
      </c>
      <c r="M44" s="69">
        <f>SUM(M37:M43)</f>
        <v>0</v>
      </c>
      <c r="N44" s="69">
        <f>SUM(N37:N43)</f>
        <v>6</v>
      </c>
      <c r="O44" s="69">
        <f>SUM(O37:O43)</f>
        <v>16</v>
      </c>
      <c r="P44" s="70">
        <f>SUM(P37:P43)</f>
        <v>28</v>
      </c>
      <c r="R44" s="494" t="s">
        <v>60</v>
      </c>
      <c r="S44" s="495"/>
      <c r="T44" s="495"/>
      <c r="U44" s="495"/>
      <c r="V44" s="495"/>
      <c r="W44" s="495"/>
      <c r="X44" s="495"/>
      <c r="Y44" s="495"/>
      <c r="Z44" s="496"/>
      <c r="AB44" s="494" t="s">
        <v>60</v>
      </c>
      <c r="AC44" s="495"/>
      <c r="AD44" s="495"/>
      <c r="AE44" s="495"/>
      <c r="AF44" s="495"/>
      <c r="AG44" s="495"/>
      <c r="AH44" s="495"/>
      <c r="AI44" s="495"/>
      <c r="AJ44" s="496"/>
    </row>
    <row r="45" spans="1:36" ht="15" customHeight="1" thickBot="1" x14ac:dyDescent="0.35">
      <c r="A45" s="444" t="s">
        <v>60</v>
      </c>
      <c r="B45" s="445"/>
      <c r="C45" s="445"/>
      <c r="D45" s="445"/>
      <c r="E45" s="445"/>
      <c r="F45" s="445"/>
      <c r="G45" s="445"/>
      <c r="H45" s="446"/>
      <c r="J45" s="494" t="s">
        <v>60</v>
      </c>
      <c r="K45" s="495"/>
      <c r="L45" s="495"/>
      <c r="M45" s="495"/>
      <c r="N45" s="495"/>
      <c r="O45" s="495"/>
      <c r="P45" s="496"/>
      <c r="R45" s="293"/>
      <c r="S45" s="130" t="s">
        <v>3</v>
      </c>
      <c r="T45" s="131" t="s">
        <v>4</v>
      </c>
      <c r="U45" s="130" t="s">
        <v>5</v>
      </c>
      <c r="V45" s="130" t="s">
        <v>6</v>
      </c>
      <c r="W45" s="130" t="s">
        <v>7</v>
      </c>
      <c r="X45" s="130" t="s">
        <v>8</v>
      </c>
      <c r="Y45" s="289" t="s">
        <v>9</v>
      </c>
      <c r="Z45" s="48" t="s">
        <v>580</v>
      </c>
      <c r="AB45" s="293"/>
      <c r="AC45" s="130" t="s">
        <v>3</v>
      </c>
      <c r="AD45" s="131" t="s">
        <v>4</v>
      </c>
      <c r="AE45" s="130" t="s">
        <v>5</v>
      </c>
      <c r="AF45" s="130" t="s">
        <v>6</v>
      </c>
      <c r="AG45" s="130" t="s">
        <v>7</v>
      </c>
      <c r="AH45" s="130" t="s">
        <v>8</v>
      </c>
      <c r="AI45" s="289" t="s">
        <v>9</v>
      </c>
      <c r="AJ45" s="48" t="s">
        <v>580</v>
      </c>
    </row>
    <row r="46" spans="1:36" ht="18.600000000000001" customHeight="1" x14ac:dyDescent="0.3">
      <c r="A46" s="20" t="s">
        <v>3</v>
      </c>
      <c r="B46" s="21" t="s">
        <v>4</v>
      </c>
      <c r="C46" s="22" t="s">
        <v>5</v>
      </c>
      <c r="D46" s="22" t="s">
        <v>6</v>
      </c>
      <c r="E46" s="22" t="s">
        <v>7</v>
      </c>
      <c r="F46" s="22" t="s">
        <v>8</v>
      </c>
      <c r="G46" s="345" t="s">
        <v>9</v>
      </c>
      <c r="H46" s="344" t="s">
        <v>580</v>
      </c>
      <c r="J46" s="20" t="s">
        <v>3</v>
      </c>
      <c r="K46" s="21" t="s">
        <v>4</v>
      </c>
      <c r="L46" s="22" t="s">
        <v>5</v>
      </c>
      <c r="M46" s="22" t="s">
        <v>6</v>
      </c>
      <c r="N46" s="22" t="s">
        <v>7</v>
      </c>
      <c r="O46" s="22" t="s">
        <v>8</v>
      </c>
      <c r="P46" s="23" t="s">
        <v>9</v>
      </c>
      <c r="R46" s="104" t="s">
        <v>179</v>
      </c>
      <c r="S46" s="16" t="s">
        <v>61</v>
      </c>
      <c r="T46" s="16" t="s">
        <v>62</v>
      </c>
      <c r="U46" s="17">
        <v>3</v>
      </c>
      <c r="V46" s="17">
        <v>0</v>
      </c>
      <c r="W46" s="17">
        <v>0</v>
      </c>
      <c r="X46" s="17">
        <v>3</v>
      </c>
      <c r="Y46" s="17">
        <v>5</v>
      </c>
      <c r="Z46" s="18" t="s">
        <v>582</v>
      </c>
      <c r="AB46" s="104" t="s">
        <v>179</v>
      </c>
      <c r="AC46" s="16" t="s">
        <v>61</v>
      </c>
      <c r="AD46" s="16" t="s">
        <v>62</v>
      </c>
      <c r="AE46" s="17">
        <v>3</v>
      </c>
      <c r="AF46" s="17">
        <v>0</v>
      </c>
      <c r="AG46" s="17">
        <v>0</v>
      </c>
      <c r="AH46" s="17">
        <v>3</v>
      </c>
      <c r="AI46" s="17">
        <v>5</v>
      </c>
      <c r="AJ46" s="18" t="s">
        <v>582</v>
      </c>
    </row>
    <row r="47" spans="1:36" ht="27.6" x14ac:dyDescent="0.3">
      <c r="A47" s="15" t="s">
        <v>61</v>
      </c>
      <c r="B47" s="16" t="s">
        <v>62</v>
      </c>
      <c r="C47" s="17">
        <v>3</v>
      </c>
      <c r="D47" s="17">
        <v>0</v>
      </c>
      <c r="E47" s="17">
        <v>0</v>
      </c>
      <c r="F47" s="17">
        <v>3</v>
      </c>
      <c r="G47" s="17">
        <v>5</v>
      </c>
      <c r="H47" s="340" t="s">
        <v>582</v>
      </c>
      <c r="J47" s="57" t="s">
        <v>212</v>
      </c>
      <c r="K47" s="58" t="s">
        <v>213</v>
      </c>
      <c r="L47" s="59">
        <v>3</v>
      </c>
      <c r="M47" s="59">
        <v>0</v>
      </c>
      <c r="N47" s="59">
        <v>0</v>
      </c>
      <c r="O47" s="59">
        <v>3</v>
      </c>
      <c r="P47" s="78">
        <v>5</v>
      </c>
      <c r="R47" s="104" t="s">
        <v>179</v>
      </c>
      <c r="S47" s="16" t="s">
        <v>569</v>
      </c>
      <c r="T47" s="16" t="s">
        <v>570</v>
      </c>
      <c r="U47" s="17">
        <v>3</v>
      </c>
      <c r="V47" s="17">
        <v>0</v>
      </c>
      <c r="W47" s="17">
        <v>0</v>
      </c>
      <c r="X47" s="17">
        <v>3</v>
      </c>
      <c r="Y47" s="290">
        <v>4</v>
      </c>
      <c r="Z47" s="24"/>
      <c r="AB47" s="113" t="s">
        <v>179</v>
      </c>
      <c r="AC47" s="42" t="s">
        <v>63</v>
      </c>
      <c r="AD47" s="42" t="s">
        <v>64</v>
      </c>
      <c r="AE47" s="43">
        <v>3</v>
      </c>
      <c r="AF47" s="43">
        <v>0</v>
      </c>
      <c r="AG47" s="43">
        <v>2</v>
      </c>
      <c r="AH47" s="43">
        <v>4</v>
      </c>
      <c r="AI47" s="43">
        <v>7</v>
      </c>
      <c r="AJ47" s="44" t="s">
        <v>582</v>
      </c>
    </row>
    <row r="48" spans="1:36" ht="27.6" x14ac:dyDescent="0.3">
      <c r="A48" s="15" t="s">
        <v>569</v>
      </c>
      <c r="B48" s="16" t="s">
        <v>570</v>
      </c>
      <c r="C48" s="17">
        <v>3</v>
      </c>
      <c r="D48" s="17">
        <v>0</v>
      </c>
      <c r="E48" s="17">
        <v>0</v>
      </c>
      <c r="F48" s="17">
        <v>3</v>
      </c>
      <c r="G48" s="290">
        <v>4</v>
      </c>
      <c r="H48" s="340"/>
      <c r="J48" s="95" t="s">
        <v>199</v>
      </c>
      <c r="K48" s="96" t="s">
        <v>242</v>
      </c>
      <c r="L48" s="97">
        <v>1</v>
      </c>
      <c r="M48" s="97">
        <v>0</v>
      </c>
      <c r="N48" s="97">
        <v>2</v>
      </c>
      <c r="O48" s="97">
        <v>2</v>
      </c>
      <c r="P48" s="98">
        <v>3</v>
      </c>
      <c r="R48" s="104" t="s">
        <v>179</v>
      </c>
      <c r="S48" s="16" t="s">
        <v>63</v>
      </c>
      <c r="T48" s="16" t="s">
        <v>64</v>
      </c>
      <c r="U48" s="17">
        <v>3</v>
      </c>
      <c r="V48" s="17">
        <v>0</v>
      </c>
      <c r="W48" s="17">
        <v>2</v>
      </c>
      <c r="X48" s="17">
        <v>4</v>
      </c>
      <c r="Y48" s="17">
        <v>7</v>
      </c>
      <c r="Z48" s="18" t="s">
        <v>582</v>
      </c>
      <c r="AB48" s="414"/>
      <c r="AC48" s="396"/>
      <c r="AD48" s="396"/>
      <c r="AE48" s="396"/>
      <c r="AF48" s="396"/>
      <c r="AG48" s="396"/>
      <c r="AH48" s="396"/>
      <c r="AI48" s="396"/>
      <c r="AJ48" s="291"/>
    </row>
    <row r="49" spans="1:36" x14ac:dyDescent="0.3">
      <c r="A49" s="15" t="s">
        <v>63</v>
      </c>
      <c r="B49" s="16" t="s">
        <v>64</v>
      </c>
      <c r="C49" s="17">
        <v>3</v>
      </c>
      <c r="D49" s="17">
        <v>0</v>
      </c>
      <c r="E49" s="17">
        <v>2</v>
      </c>
      <c r="F49" s="17">
        <v>4</v>
      </c>
      <c r="G49" s="17">
        <v>7</v>
      </c>
      <c r="H49" s="340" t="s">
        <v>582</v>
      </c>
      <c r="J49" s="99" t="s">
        <v>214</v>
      </c>
      <c r="K49" s="80" t="s">
        <v>215</v>
      </c>
      <c r="L49" s="100">
        <v>2</v>
      </c>
      <c r="M49" s="100">
        <v>0</v>
      </c>
      <c r="N49" s="100">
        <v>0</v>
      </c>
      <c r="O49" s="100">
        <v>2</v>
      </c>
      <c r="P49" s="101">
        <v>3</v>
      </c>
      <c r="R49" s="104" t="s">
        <v>179</v>
      </c>
      <c r="S49" s="16" t="s">
        <v>43</v>
      </c>
      <c r="T49" s="16" t="s">
        <v>65</v>
      </c>
      <c r="U49" s="17">
        <v>2</v>
      </c>
      <c r="V49" s="17">
        <v>0</v>
      </c>
      <c r="W49" s="17">
        <v>2</v>
      </c>
      <c r="X49" s="17">
        <v>3</v>
      </c>
      <c r="Y49" s="17">
        <v>5</v>
      </c>
      <c r="Z49" s="18"/>
      <c r="AB49" s="109"/>
      <c r="AC49" s="387"/>
      <c r="AD49" s="387"/>
      <c r="AE49" s="388"/>
      <c r="AF49" s="388"/>
      <c r="AG49" s="388"/>
      <c r="AH49" s="388"/>
      <c r="AI49" s="388"/>
      <c r="AJ49" s="409"/>
    </row>
    <row r="50" spans="1:36" ht="15" thickBot="1" x14ac:dyDescent="0.35">
      <c r="A50" s="15" t="s">
        <v>43</v>
      </c>
      <c r="B50" s="16" t="s">
        <v>65</v>
      </c>
      <c r="C50" s="17">
        <v>2</v>
      </c>
      <c r="D50" s="17">
        <v>0</v>
      </c>
      <c r="E50" s="17">
        <v>2</v>
      </c>
      <c r="F50" s="17">
        <v>3</v>
      </c>
      <c r="G50" s="17">
        <v>5</v>
      </c>
      <c r="H50" s="340"/>
      <c r="J50" s="86" t="s">
        <v>216</v>
      </c>
      <c r="K50" s="87" t="s">
        <v>257</v>
      </c>
      <c r="L50" s="88">
        <v>2</v>
      </c>
      <c r="M50" s="88">
        <v>0</v>
      </c>
      <c r="N50" s="88">
        <v>2</v>
      </c>
      <c r="O50" s="88">
        <v>3</v>
      </c>
      <c r="P50" s="89">
        <v>5</v>
      </c>
      <c r="R50" s="113" t="s">
        <v>179</v>
      </c>
      <c r="S50" s="42" t="s">
        <v>43</v>
      </c>
      <c r="T50" s="42" t="s">
        <v>66</v>
      </c>
      <c r="U50" s="43">
        <v>2</v>
      </c>
      <c r="V50" s="43">
        <v>0</v>
      </c>
      <c r="W50" s="43">
        <v>2</v>
      </c>
      <c r="X50" s="43">
        <v>3</v>
      </c>
      <c r="Y50" s="43">
        <v>5</v>
      </c>
      <c r="Z50" s="44"/>
      <c r="AB50" s="415"/>
      <c r="AC50" s="397"/>
      <c r="AD50" s="397"/>
      <c r="AE50" s="398"/>
      <c r="AF50" s="398"/>
      <c r="AG50" s="398"/>
      <c r="AH50" s="398"/>
      <c r="AI50" s="398"/>
      <c r="AJ50" s="377"/>
    </row>
    <row r="51" spans="1:36" ht="15" thickBot="1" x14ac:dyDescent="0.35">
      <c r="A51" s="41" t="s">
        <v>43</v>
      </c>
      <c r="B51" s="42" t="s">
        <v>66</v>
      </c>
      <c r="C51" s="43">
        <v>2</v>
      </c>
      <c r="D51" s="43">
        <v>0</v>
      </c>
      <c r="E51" s="43">
        <v>2</v>
      </c>
      <c r="F51" s="43">
        <v>3</v>
      </c>
      <c r="G51" s="17">
        <v>5</v>
      </c>
      <c r="H51" s="251"/>
      <c r="J51" s="57" t="s">
        <v>217</v>
      </c>
      <c r="K51" s="61" t="s">
        <v>218</v>
      </c>
      <c r="L51" s="67">
        <v>3</v>
      </c>
      <c r="M51" s="67">
        <v>0</v>
      </c>
      <c r="N51" s="67">
        <v>0</v>
      </c>
      <c r="O51" s="67">
        <v>3</v>
      </c>
      <c r="P51" s="102">
        <v>5</v>
      </c>
      <c r="R51" s="124"/>
      <c r="S51" s="125"/>
      <c r="T51" s="126" t="s">
        <v>181</v>
      </c>
      <c r="U51" s="127">
        <f>SUM(U46:U50)</f>
        <v>13</v>
      </c>
      <c r="V51" s="127">
        <f t="shared" ref="V51:Y51" si="5">SUM(V46:V50)</f>
        <v>0</v>
      </c>
      <c r="W51" s="127">
        <f t="shared" si="5"/>
        <v>6</v>
      </c>
      <c r="X51" s="127">
        <f t="shared" si="5"/>
        <v>16</v>
      </c>
      <c r="Y51" s="283">
        <f t="shared" si="5"/>
        <v>26</v>
      </c>
      <c r="Z51" s="136"/>
      <c r="AB51" s="380"/>
      <c r="AC51" s="378"/>
      <c r="AD51" s="381" t="s">
        <v>181</v>
      </c>
      <c r="AE51" s="382">
        <f>SUM(AE46:AE50)</f>
        <v>6</v>
      </c>
      <c r="AF51" s="382">
        <f t="shared" ref="AF51:AI51" si="6">SUM(AF46:AF50)</f>
        <v>0</v>
      </c>
      <c r="AG51" s="382">
        <f t="shared" si="6"/>
        <v>2</v>
      </c>
      <c r="AH51" s="382">
        <f t="shared" si="6"/>
        <v>7</v>
      </c>
      <c r="AI51" s="383">
        <f t="shared" si="6"/>
        <v>12</v>
      </c>
      <c r="AJ51" s="379"/>
    </row>
    <row r="52" spans="1:36" ht="15" thickBot="1" x14ac:dyDescent="0.35">
      <c r="A52" s="522" t="s">
        <v>67</v>
      </c>
      <c r="B52" s="476" t="s">
        <v>68</v>
      </c>
      <c r="C52" s="481">
        <v>3</v>
      </c>
      <c r="D52" s="481">
        <v>0</v>
      </c>
      <c r="E52" s="481">
        <v>0</v>
      </c>
      <c r="F52" s="481">
        <v>3</v>
      </c>
      <c r="G52" s="481">
        <v>5</v>
      </c>
      <c r="H52" s="552"/>
      <c r="J52" s="57" t="s">
        <v>67</v>
      </c>
      <c r="K52" s="61" t="s">
        <v>219</v>
      </c>
      <c r="L52" s="59">
        <v>3</v>
      </c>
      <c r="M52" s="59">
        <v>0</v>
      </c>
      <c r="N52" s="59">
        <v>0</v>
      </c>
      <c r="O52" s="59">
        <v>3</v>
      </c>
      <c r="P52" s="60">
        <v>5</v>
      </c>
      <c r="R52" s="51"/>
      <c r="Z52" s="52"/>
      <c r="AB52" s="51"/>
      <c r="AJ52" s="52"/>
    </row>
    <row r="53" spans="1:36" ht="15" thickBot="1" x14ac:dyDescent="0.35">
      <c r="A53" s="522"/>
      <c r="B53" s="476"/>
      <c r="C53" s="481"/>
      <c r="D53" s="481"/>
      <c r="E53" s="481"/>
      <c r="F53" s="481"/>
      <c r="G53" s="481"/>
      <c r="H53" s="552"/>
      <c r="J53" s="65" t="s">
        <v>67</v>
      </c>
      <c r="K53" s="216" t="s">
        <v>175</v>
      </c>
      <c r="L53" s="67">
        <v>3</v>
      </c>
      <c r="M53" s="67">
        <v>0</v>
      </c>
      <c r="N53" s="67">
        <v>0</v>
      </c>
      <c r="O53" s="67">
        <v>3</v>
      </c>
      <c r="P53" s="68">
        <v>5</v>
      </c>
      <c r="R53" s="494" t="s">
        <v>69</v>
      </c>
      <c r="S53" s="495"/>
      <c r="T53" s="495"/>
      <c r="U53" s="495"/>
      <c r="V53" s="495"/>
      <c r="W53" s="495"/>
      <c r="X53" s="495"/>
      <c r="Y53" s="495"/>
      <c r="Z53" s="496"/>
      <c r="AB53" s="494" t="s">
        <v>69</v>
      </c>
      <c r="AC53" s="495"/>
      <c r="AD53" s="495"/>
      <c r="AE53" s="495"/>
      <c r="AF53" s="495"/>
      <c r="AG53" s="495"/>
      <c r="AH53" s="495"/>
      <c r="AI53" s="495"/>
      <c r="AJ53" s="496"/>
    </row>
    <row r="54" spans="1:36" ht="15" thickBot="1" x14ac:dyDescent="0.35">
      <c r="A54" s="468" t="s">
        <v>22</v>
      </c>
      <c r="B54" s="469"/>
      <c r="C54" s="322">
        <f>SUM(C47:C52)</f>
        <v>16</v>
      </c>
      <c r="D54" s="322">
        <f>SUM(D47:D52)</f>
        <v>0</v>
      </c>
      <c r="E54" s="322">
        <f>SUM(E47:E52)</f>
        <v>6</v>
      </c>
      <c r="F54" s="322">
        <f>SUM(F47:F52)</f>
        <v>19</v>
      </c>
      <c r="G54" s="323">
        <f>SUM(G47:G52)</f>
        <v>31</v>
      </c>
      <c r="H54" s="349"/>
      <c r="J54" s="447" t="s">
        <v>22</v>
      </c>
      <c r="K54" s="523"/>
      <c r="L54" s="69">
        <f>SUM(L47:L53)</f>
        <v>17</v>
      </c>
      <c r="M54" s="69">
        <f>SUM(M47:M53)</f>
        <v>0</v>
      </c>
      <c r="N54" s="69">
        <f>SUM(N47:N53)</f>
        <v>4</v>
      </c>
      <c r="O54" s="69">
        <f>SUM(O47:O53)</f>
        <v>19</v>
      </c>
      <c r="P54" s="70">
        <f>SUM(P47:P53)</f>
        <v>31</v>
      </c>
      <c r="R54" s="293"/>
      <c r="S54" s="130" t="s">
        <v>3</v>
      </c>
      <c r="T54" s="131" t="s">
        <v>4</v>
      </c>
      <c r="U54" s="130" t="s">
        <v>5</v>
      </c>
      <c r="V54" s="130" t="s">
        <v>6</v>
      </c>
      <c r="W54" s="130" t="s">
        <v>7</v>
      </c>
      <c r="X54" s="130" t="s">
        <v>8</v>
      </c>
      <c r="Y54" s="289" t="s">
        <v>9</v>
      </c>
      <c r="Z54" s="48" t="s">
        <v>580</v>
      </c>
      <c r="AB54" s="293"/>
      <c r="AC54" s="130" t="s">
        <v>3</v>
      </c>
      <c r="AD54" s="131" t="s">
        <v>4</v>
      </c>
      <c r="AE54" s="130" t="s">
        <v>5</v>
      </c>
      <c r="AF54" s="130" t="s">
        <v>6</v>
      </c>
      <c r="AG54" s="130" t="s">
        <v>7</v>
      </c>
      <c r="AH54" s="130" t="s">
        <v>8</v>
      </c>
      <c r="AI54" s="289" t="s">
        <v>9</v>
      </c>
      <c r="AJ54" s="48" t="s">
        <v>580</v>
      </c>
    </row>
    <row r="55" spans="1:36" ht="15" thickBot="1" x14ac:dyDescent="0.35">
      <c r="A55" s="444" t="s">
        <v>69</v>
      </c>
      <c r="B55" s="445"/>
      <c r="C55" s="445"/>
      <c r="D55" s="445"/>
      <c r="E55" s="445"/>
      <c r="F55" s="445"/>
      <c r="G55" s="445"/>
      <c r="H55" s="446"/>
      <c r="J55" s="494" t="s">
        <v>69</v>
      </c>
      <c r="K55" s="495"/>
      <c r="L55" s="495"/>
      <c r="M55" s="495"/>
      <c r="N55" s="495"/>
      <c r="O55" s="495"/>
      <c r="P55" s="496"/>
      <c r="R55" s="104" t="s">
        <v>179</v>
      </c>
      <c r="S55" s="16" t="s">
        <v>70</v>
      </c>
      <c r="T55" s="16" t="s">
        <v>71</v>
      </c>
      <c r="U55" s="17">
        <v>3</v>
      </c>
      <c r="V55" s="17">
        <v>0</v>
      </c>
      <c r="W55" s="17">
        <v>0</v>
      </c>
      <c r="X55" s="17">
        <v>3</v>
      </c>
      <c r="Y55" s="268">
        <v>5</v>
      </c>
      <c r="Z55" s="18"/>
      <c r="AB55" s="113" t="s">
        <v>179</v>
      </c>
      <c r="AC55" s="42" t="s">
        <v>70</v>
      </c>
      <c r="AD55" s="42" t="s">
        <v>71</v>
      </c>
      <c r="AE55" s="43">
        <v>3</v>
      </c>
      <c r="AF55" s="43">
        <v>0</v>
      </c>
      <c r="AG55" s="43">
        <v>0</v>
      </c>
      <c r="AH55" s="43">
        <v>3</v>
      </c>
      <c r="AI55" s="271">
        <v>5</v>
      </c>
      <c r="AJ55" s="44"/>
    </row>
    <row r="56" spans="1:36" ht="28.2" customHeight="1" x14ac:dyDescent="0.3">
      <c r="A56" s="20" t="s">
        <v>3</v>
      </c>
      <c r="B56" s="21" t="s">
        <v>4</v>
      </c>
      <c r="C56" s="22" t="s">
        <v>5</v>
      </c>
      <c r="D56" s="22" t="s">
        <v>6</v>
      </c>
      <c r="E56" s="22" t="s">
        <v>7</v>
      </c>
      <c r="F56" s="285" t="s">
        <v>8</v>
      </c>
      <c r="G56" s="347" t="s">
        <v>9</v>
      </c>
      <c r="H56" s="337" t="s">
        <v>580</v>
      </c>
      <c r="J56" s="20" t="s">
        <v>3</v>
      </c>
      <c r="K56" s="21" t="s">
        <v>4</v>
      </c>
      <c r="L56" s="22" t="s">
        <v>5</v>
      </c>
      <c r="M56" s="22" t="s">
        <v>6</v>
      </c>
      <c r="N56" s="22" t="s">
        <v>7</v>
      </c>
      <c r="O56" s="22" t="s">
        <v>8</v>
      </c>
      <c r="P56" s="23" t="s">
        <v>9</v>
      </c>
      <c r="R56" s="104" t="s">
        <v>179</v>
      </c>
      <c r="S56" s="16" t="s">
        <v>72</v>
      </c>
      <c r="T56" s="16" t="s">
        <v>73</v>
      </c>
      <c r="U56" s="17">
        <v>2</v>
      </c>
      <c r="V56" s="17">
        <v>2</v>
      </c>
      <c r="W56" s="17">
        <v>0</v>
      </c>
      <c r="X56" s="17">
        <v>3</v>
      </c>
      <c r="Y56" s="268">
        <v>5</v>
      </c>
      <c r="Z56" s="18" t="s">
        <v>583</v>
      </c>
      <c r="AB56" s="416"/>
      <c r="AC56" s="399"/>
      <c r="AD56" s="399"/>
      <c r="AE56" s="400"/>
      <c r="AF56" s="400"/>
      <c r="AG56" s="400"/>
      <c r="AH56" s="400"/>
      <c r="AI56" s="400"/>
      <c r="AJ56" s="251"/>
    </row>
    <row r="57" spans="1:36" ht="27.6" x14ac:dyDescent="0.3">
      <c r="A57" s="15" t="s">
        <v>70</v>
      </c>
      <c r="B57" s="16" t="s">
        <v>71</v>
      </c>
      <c r="C57" s="17">
        <v>3</v>
      </c>
      <c r="D57" s="17">
        <v>0</v>
      </c>
      <c r="E57" s="17">
        <v>0</v>
      </c>
      <c r="F57" s="268">
        <v>3</v>
      </c>
      <c r="G57" s="17">
        <v>5</v>
      </c>
      <c r="H57" s="340"/>
      <c r="J57" s="57" t="s">
        <v>220</v>
      </c>
      <c r="K57" s="61" t="s">
        <v>258</v>
      </c>
      <c r="L57" s="59">
        <v>0</v>
      </c>
      <c r="M57" s="59">
        <v>0</v>
      </c>
      <c r="N57" s="59">
        <v>4</v>
      </c>
      <c r="O57" s="59">
        <v>2</v>
      </c>
      <c r="P57" s="78">
        <v>3</v>
      </c>
      <c r="R57" s="104" t="s">
        <v>179</v>
      </c>
      <c r="S57" s="16" t="s">
        <v>74</v>
      </c>
      <c r="T57" s="16" t="s">
        <v>75</v>
      </c>
      <c r="U57" s="17">
        <v>2</v>
      </c>
      <c r="V57" s="17">
        <v>0</v>
      </c>
      <c r="W57" s="17">
        <v>0</v>
      </c>
      <c r="X57" s="17">
        <v>2</v>
      </c>
      <c r="Y57" s="268">
        <v>4</v>
      </c>
      <c r="Z57" s="18"/>
      <c r="AB57" s="109"/>
      <c r="AC57" s="387"/>
      <c r="AD57" s="387"/>
      <c r="AE57" s="388"/>
      <c r="AF57" s="388"/>
      <c r="AG57" s="388"/>
      <c r="AH57" s="388"/>
      <c r="AI57" s="388"/>
      <c r="AJ57" s="409"/>
    </row>
    <row r="58" spans="1:36" x14ac:dyDescent="0.3">
      <c r="A58" s="15" t="s">
        <v>72</v>
      </c>
      <c r="B58" s="16" t="s">
        <v>73</v>
      </c>
      <c r="C58" s="17">
        <v>2</v>
      </c>
      <c r="D58" s="17">
        <v>2</v>
      </c>
      <c r="E58" s="17">
        <v>0</v>
      </c>
      <c r="F58" s="268">
        <v>3</v>
      </c>
      <c r="G58" s="17">
        <v>5</v>
      </c>
      <c r="H58" s="340" t="s">
        <v>583</v>
      </c>
      <c r="J58" s="57" t="s">
        <v>221</v>
      </c>
      <c r="K58" s="61" t="s">
        <v>222</v>
      </c>
      <c r="L58" s="59">
        <v>3</v>
      </c>
      <c r="M58" s="59">
        <v>0</v>
      </c>
      <c r="N58" s="59">
        <v>0</v>
      </c>
      <c r="O58" s="59">
        <v>3</v>
      </c>
      <c r="P58" s="78">
        <v>4</v>
      </c>
      <c r="R58" s="104" t="s">
        <v>179</v>
      </c>
      <c r="S58" s="16" t="s">
        <v>43</v>
      </c>
      <c r="T58" s="16" t="s">
        <v>76</v>
      </c>
      <c r="U58" s="17">
        <v>2</v>
      </c>
      <c r="V58" s="17">
        <v>0</v>
      </c>
      <c r="W58" s="17">
        <v>2</v>
      </c>
      <c r="X58" s="17">
        <v>3</v>
      </c>
      <c r="Y58" s="268">
        <v>5</v>
      </c>
      <c r="Z58" s="18"/>
      <c r="AB58" s="109"/>
      <c r="AC58" s="387"/>
      <c r="AD58" s="387"/>
      <c r="AE58" s="388"/>
      <c r="AF58" s="388"/>
      <c r="AG58" s="388"/>
      <c r="AH58" s="388"/>
      <c r="AI58" s="388"/>
      <c r="AJ58" s="409"/>
    </row>
    <row r="59" spans="1:36" ht="28.2" thickBot="1" x14ac:dyDescent="0.35">
      <c r="A59" s="15" t="s">
        <v>74</v>
      </c>
      <c r="B59" s="16" t="s">
        <v>75</v>
      </c>
      <c r="C59" s="17">
        <v>2</v>
      </c>
      <c r="D59" s="17">
        <v>2</v>
      </c>
      <c r="E59" s="17">
        <v>0</v>
      </c>
      <c r="F59" s="268">
        <v>3</v>
      </c>
      <c r="G59" s="17">
        <v>4</v>
      </c>
      <c r="H59" s="340"/>
      <c r="J59" s="57" t="s">
        <v>67</v>
      </c>
      <c r="K59" s="61" t="s">
        <v>266</v>
      </c>
      <c r="L59" s="59">
        <v>3</v>
      </c>
      <c r="M59" s="59">
        <v>0</v>
      </c>
      <c r="N59" s="59">
        <v>0</v>
      </c>
      <c r="O59" s="59">
        <v>3</v>
      </c>
      <c r="P59" s="60">
        <v>5</v>
      </c>
      <c r="R59" s="113" t="s">
        <v>179</v>
      </c>
      <c r="S59" s="42" t="s">
        <v>43</v>
      </c>
      <c r="T59" s="42" t="s">
        <v>77</v>
      </c>
      <c r="U59" s="43">
        <v>2</v>
      </c>
      <c r="V59" s="43">
        <v>0</v>
      </c>
      <c r="W59" s="43">
        <v>2</v>
      </c>
      <c r="X59" s="43">
        <v>3</v>
      </c>
      <c r="Y59" s="271">
        <v>5</v>
      </c>
      <c r="Z59" s="44"/>
      <c r="AB59" s="415"/>
      <c r="AC59" s="397"/>
      <c r="AD59" s="397"/>
      <c r="AE59" s="398"/>
      <c r="AF59" s="398"/>
      <c r="AG59" s="398"/>
      <c r="AH59" s="398"/>
      <c r="AI59" s="398"/>
      <c r="AJ59" s="377"/>
    </row>
    <row r="60" spans="1:36" ht="15" thickBot="1" x14ac:dyDescent="0.35">
      <c r="A60" s="15" t="s">
        <v>43</v>
      </c>
      <c r="B60" s="16" t="s">
        <v>76</v>
      </c>
      <c r="C60" s="17">
        <v>2</v>
      </c>
      <c r="D60" s="17">
        <v>0</v>
      </c>
      <c r="E60" s="17">
        <v>2</v>
      </c>
      <c r="F60" s="268">
        <v>3</v>
      </c>
      <c r="G60" s="17">
        <v>5</v>
      </c>
      <c r="H60" s="340"/>
      <c r="J60" s="57" t="s">
        <v>138</v>
      </c>
      <c r="K60" s="58" t="s">
        <v>139</v>
      </c>
      <c r="L60" s="59">
        <v>3</v>
      </c>
      <c r="M60" s="59">
        <v>0</v>
      </c>
      <c r="N60" s="59">
        <v>0</v>
      </c>
      <c r="O60" s="59">
        <v>3</v>
      </c>
      <c r="P60" s="60">
        <v>5</v>
      </c>
      <c r="R60" s="124"/>
      <c r="S60" s="125"/>
      <c r="T60" s="126" t="s">
        <v>181</v>
      </c>
      <c r="U60" s="127">
        <f>SUM(U55:U59)</f>
        <v>11</v>
      </c>
      <c r="V60" s="127">
        <f t="shared" ref="V60:Y60" si="7">SUM(V55:V59)</f>
        <v>2</v>
      </c>
      <c r="W60" s="127">
        <f t="shared" si="7"/>
        <v>4</v>
      </c>
      <c r="X60" s="127">
        <f t="shared" si="7"/>
        <v>14</v>
      </c>
      <c r="Y60" s="283">
        <f t="shared" si="7"/>
        <v>24</v>
      </c>
      <c r="Z60" s="136"/>
      <c r="AB60" s="380"/>
      <c r="AC60" s="378"/>
      <c r="AD60" s="381" t="s">
        <v>181</v>
      </c>
      <c r="AE60" s="382">
        <f>SUM(AE55:AE59)</f>
        <v>3</v>
      </c>
      <c r="AF60" s="382">
        <f t="shared" ref="AF60:AI60" si="8">SUM(AF55:AF59)</f>
        <v>0</v>
      </c>
      <c r="AG60" s="382">
        <f t="shared" si="8"/>
        <v>0</v>
      </c>
      <c r="AH60" s="382">
        <f t="shared" si="8"/>
        <v>3</v>
      </c>
      <c r="AI60" s="383">
        <f t="shared" si="8"/>
        <v>5</v>
      </c>
      <c r="AJ60" s="379"/>
    </row>
    <row r="61" spans="1:36" ht="15" thickBot="1" x14ac:dyDescent="0.35">
      <c r="A61" s="15" t="s">
        <v>43</v>
      </c>
      <c r="B61" s="16" t="s">
        <v>77</v>
      </c>
      <c r="C61" s="17">
        <v>2</v>
      </c>
      <c r="D61" s="17">
        <v>0</v>
      </c>
      <c r="E61" s="17">
        <v>2</v>
      </c>
      <c r="F61" s="17">
        <v>3</v>
      </c>
      <c r="G61" s="17">
        <v>5</v>
      </c>
      <c r="H61" s="340"/>
      <c r="J61" s="57" t="s">
        <v>224</v>
      </c>
      <c r="K61" s="61" t="s">
        <v>259</v>
      </c>
      <c r="L61" s="59">
        <v>3</v>
      </c>
      <c r="M61" s="59">
        <v>0</v>
      </c>
      <c r="N61" s="59">
        <v>2</v>
      </c>
      <c r="O61" s="59">
        <v>4</v>
      </c>
      <c r="P61" s="64">
        <v>5</v>
      </c>
      <c r="R61" s="51"/>
      <c r="Z61" s="52"/>
      <c r="AB61" s="51"/>
      <c r="AJ61" s="52"/>
    </row>
    <row r="62" spans="1:36" ht="15" thickBot="1" x14ac:dyDescent="0.35">
      <c r="A62" s="474" t="s">
        <v>67</v>
      </c>
      <c r="B62" s="509" t="s">
        <v>78</v>
      </c>
      <c r="C62" s="511">
        <v>3</v>
      </c>
      <c r="D62" s="511">
        <v>0</v>
      </c>
      <c r="E62" s="511">
        <v>0</v>
      </c>
      <c r="F62" s="511">
        <v>3</v>
      </c>
      <c r="G62" s="511">
        <v>5</v>
      </c>
      <c r="H62" s="552"/>
      <c r="J62" s="57" t="s">
        <v>217</v>
      </c>
      <c r="K62" s="61" t="s">
        <v>223</v>
      </c>
      <c r="L62" s="59">
        <v>3</v>
      </c>
      <c r="M62" s="59">
        <v>0</v>
      </c>
      <c r="N62" s="59">
        <v>0</v>
      </c>
      <c r="O62" s="59">
        <v>3</v>
      </c>
      <c r="P62" s="60">
        <v>5</v>
      </c>
      <c r="R62" s="494" t="s">
        <v>79</v>
      </c>
      <c r="S62" s="495"/>
      <c r="T62" s="495"/>
      <c r="U62" s="495"/>
      <c r="V62" s="495"/>
      <c r="W62" s="495"/>
      <c r="X62" s="495"/>
      <c r="Y62" s="495"/>
      <c r="Z62" s="496"/>
      <c r="AB62" s="494" t="s">
        <v>79</v>
      </c>
      <c r="AC62" s="495"/>
      <c r="AD62" s="495"/>
      <c r="AE62" s="495"/>
      <c r="AF62" s="495"/>
      <c r="AG62" s="495"/>
      <c r="AH62" s="495"/>
      <c r="AI62" s="495"/>
      <c r="AJ62" s="496"/>
    </row>
    <row r="63" spans="1:36" ht="15" thickBot="1" x14ac:dyDescent="0.35">
      <c r="A63" s="475"/>
      <c r="B63" s="538"/>
      <c r="C63" s="541"/>
      <c r="D63" s="541"/>
      <c r="E63" s="541"/>
      <c r="F63" s="541"/>
      <c r="G63" s="541"/>
      <c r="H63" s="552"/>
      <c r="J63" s="65" t="s">
        <v>225</v>
      </c>
      <c r="K63" s="216" t="s">
        <v>159</v>
      </c>
      <c r="L63" s="176">
        <v>0</v>
      </c>
      <c r="M63" s="176">
        <v>0</v>
      </c>
      <c r="N63" s="176">
        <v>0</v>
      </c>
      <c r="O63" s="177">
        <v>0</v>
      </c>
      <c r="P63" s="178">
        <v>5</v>
      </c>
      <c r="R63" s="129"/>
      <c r="S63" s="130" t="s">
        <v>3</v>
      </c>
      <c r="T63" s="131" t="s">
        <v>4</v>
      </c>
      <c r="U63" s="130" t="s">
        <v>5</v>
      </c>
      <c r="V63" s="130" t="s">
        <v>6</v>
      </c>
      <c r="W63" s="130" t="s">
        <v>7</v>
      </c>
      <c r="X63" s="130" t="s">
        <v>8</v>
      </c>
      <c r="Y63" s="289" t="s">
        <v>9</v>
      </c>
      <c r="Z63" s="48" t="s">
        <v>580</v>
      </c>
      <c r="AB63" s="129"/>
      <c r="AC63" s="130" t="s">
        <v>3</v>
      </c>
      <c r="AD63" s="131" t="s">
        <v>4</v>
      </c>
      <c r="AE63" s="130" t="s">
        <v>5</v>
      </c>
      <c r="AF63" s="130" t="s">
        <v>6</v>
      </c>
      <c r="AG63" s="130" t="s">
        <v>7</v>
      </c>
      <c r="AH63" s="130" t="s">
        <v>8</v>
      </c>
      <c r="AI63" s="289" t="s">
        <v>9</v>
      </c>
      <c r="AJ63" s="48" t="s">
        <v>580</v>
      </c>
    </row>
    <row r="64" spans="1:36" ht="15" thickBot="1" x14ac:dyDescent="0.35">
      <c r="A64" s="544" t="s">
        <v>22</v>
      </c>
      <c r="B64" s="471"/>
      <c r="C64" s="322">
        <f>SUM(C57:C62)</f>
        <v>14</v>
      </c>
      <c r="D64" s="322">
        <f>SUM(D57:D62)</f>
        <v>4</v>
      </c>
      <c r="E64" s="322">
        <f>SUM(E57:E62)</f>
        <v>4</v>
      </c>
      <c r="F64" s="322">
        <f>SUM(F57:F62)</f>
        <v>18</v>
      </c>
      <c r="G64" s="323">
        <f>SUM(G57:G62)</f>
        <v>29</v>
      </c>
      <c r="H64" s="324"/>
      <c r="J64" s="447" t="s">
        <v>22</v>
      </c>
      <c r="K64" s="448"/>
      <c r="L64" s="69">
        <f>SUM(L57:L63)</f>
        <v>15</v>
      </c>
      <c r="M64" s="69">
        <f>SUM(M57:M63)</f>
        <v>0</v>
      </c>
      <c r="N64" s="69">
        <f>SUM(N57:N63)</f>
        <v>6</v>
      </c>
      <c r="O64" s="69">
        <f>SUM(O57:O63)</f>
        <v>18</v>
      </c>
      <c r="P64" s="70">
        <f>SUM(P57:P63)</f>
        <v>32</v>
      </c>
      <c r="R64" s="104" t="s">
        <v>179</v>
      </c>
      <c r="S64" s="41" t="s">
        <v>82</v>
      </c>
      <c r="T64" s="42" t="s">
        <v>83</v>
      </c>
      <c r="U64" s="43">
        <v>3</v>
      </c>
      <c r="V64" s="43">
        <v>0</v>
      </c>
      <c r="W64" s="43">
        <v>0</v>
      </c>
      <c r="X64" s="43">
        <v>3</v>
      </c>
      <c r="Y64" s="271">
        <v>5</v>
      </c>
      <c r="Z64" s="18"/>
      <c r="AB64" s="113" t="s">
        <v>179</v>
      </c>
      <c r="AC64" s="41" t="s">
        <v>82</v>
      </c>
      <c r="AD64" s="42" t="s">
        <v>83</v>
      </c>
      <c r="AE64" s="43">
        <v>3</v>
      </c>
      <c r="AF64" s="43">
        <v>0</v>
      </c>
      <c r="AG64" s="43">
        <v>0</v>
      </c>
      <c r="AH64" s="43">
        <v>3</v>
      </c>
      <c r="AI64" s="271">
        <v>5</v>
      </c>
      <c r="AJ64" s="44"/>
    </row>
    <row r="65" spans="1:36" ht="20.399999999999999" customHeight="1" thickBot="1" x14ac:dyDescent="0.35">
      <c r="A65" s="444" t="s">
        <v>79</v>
      </c>
      <c r="B65" s="445"/>
      <c r="C65" s="445"/>
      <c r="D65" s="445"/>
      <c r="E65" s="445"/>
      <c r="F65" s="445"/>
      <c r="G65" s="445"/>
      <c r="H65" s="446"/>
      <c r="J65" s="494" t="s">
        <v>79</v>
      </c>
      <c r="K65" s="495"/>
      <c r="L65" s="495"/>
      <c r="M65" s="495"/>
      <c r="N65" s="495"/>
      <c r="O65" s="495"/>
      <c r="P65" s="496"/>
      <c r="R65" s="104" t="s">
        <v>179</v>
      </c>
      <c r="S65" s="15" t="s">
        <v>586</v>
      </c>
      <c r="T65" s="16" t="s">
        <v>80</v>
      </c>
      <c r="U65" s="17">
        <v>0</v>
      </c>
      <c r="V65" s="17">
        <v>10</v>
      </c>
      <c r="W65" s="17">
        <v>0</v>
      </c>
      <c r="X65" s="17">
        <v>5</v>
      </c>
      <c r="Y65" s="268">
        <v>17</v>
      </c>
      <c r="Z65" s="18" t="s">
        <v>584</v>
      </c>
      <c r="AB65" s="416"/>
      <c r="AC65" s="399"/>
      <c r="AD65" s="399"/>
      <c r="AE65" s="400"/>
      <c r="AF65" s="400"/>
      <c r="AG65" s="400"/>
      <c r="AH65" s="400"/>
      <c r="AI65" s="400"/>
      <c r="AJ65" s="251"/>
    </row>
    <row r="66" spans="1:36" ht="15.6" x14ac:dyDescent="0.3">
      <c r="A66" s="25" t="s">
        <v>3</v>
      </c>
      <c r="B66" s="26" t="s">
        <v>4</v>
      </c>
      <c r="C66" s="27" t="s">
        <v>5</v>
      </c>
      <c r="D66" s="27" t="s">
        <v>6</v>
      </c>
      <c r="E66" s="27" t="s">
        <v>7</v>
      </c>
      <c r="F66" s="27" t="s">
        <v>8</v>
      </c>
      <c r="G66" s="346" t="s">
        <v>9</v>
      </c>
      <c r="H66" s="337" t="s">
        <v>580</v>
      </c>
      <c r="J66" s="20" t="s">
        <v>3</v>
      </c>
      <c r="K66" s="21" t="s">
        <v>4</v>
      </c>
      <c r="L66" s="22" t="s">
        <v>5</v>
      </c>
      <c r="M66" s="22" t="s">
        <v>6</v>
      </c>
      <c r="N66" s="22" t="s">
        <v>7</v>
      </c>
      <c r="O66" s="22" t="s">
        <v>8</v>
      </c>
      <c r="P66" s="23" t="s">
        <v>9</v>
      </c>
      <c r="R66" s="104" t="s">
        <v>179</v>
      </c>
      <c r="S66" s="15" t="s">
        <v>43</v>
      </c>
      <c r="T66" s="16" t="s">
        <v>81</v>
      </c>
      <c r="U66" s="17">
        <v>2</v>
      </c>
      <c r="V66" s="17">
        <v>0</v>
      </c>
      <c r="W66" s="17">
        <v>2</v>
      </c>
      <c r="X66" s="17">
        <v>3</v>
      </c>
      <c r="Y66" s="268">
        <v>5</v>
      </c>
      <c r="Z66" s="18"/>
      <c r="AB66" s="109"/>
      <c r="AC66" s="387"/>
      <c r="AD66" s="387"/>
      <c r="AE66" s="388"/>
      <c r="AF66" s="388"/>
      <c r="AG66" s="388"/>
      <c r="AH66" s="388"/>
      <c r="AI66" s="388"/>
      <c r="AJ66" s="409"/>
    </row>
    <row r="67" spans="1:36" ht="15" thickBot="1" x14ac:dyDescent="0.35">
      <c r="A67" s="15" t="s">
        <v>82</v>
      </c>
      <c r="B67" s="16" t="s">
        <v>83</v>
      </c>
      <c r="C67" s="17">
        <v>3</v>
      </c>
      <c r="D67" s="17">
        <v>0</v>
      </c>
      <c r="E67" s="17">
        <v>0</v>
      </c>
      <c r="F67" s="17">
        <v>3</v>
      </c>
      <c r="G67" s="17">
        <v>5</v>
      </c>
      <c r="H67" s="340"/>
      <c r="J67" s="57" t="s">
        <v>226</v>
      </c>
      <c r="K67" s="61" t="s">
        <v>260</v>
      </c>
      <c r="L67" s="59">
        <v>2</v>
      </c>
      <c r="M67" s="59">
        <v>2</v>
      </c>
      <c r="N67" s="59">
        <v>0</v>
      </c>
      <c r="O67" s="59">
        <v>3</v>
      </c>
      <c r="P67" s="78">
        <v>5</v>
      </c>
      <c r="R67" s="294" t="s">
        <v>179</v>
      </c>
      <c r="S67" s="295" t="s">
        <v>43</v>
      </c>
      <c r="T67" s="296" t="s">
        <v>85</v>
      </c>
      <c r="U67" s="297">
        <v>3</v>
      </c>
      <c r="V67" s="297">
        <v>0</v>
      </c>
      <c r="W67" s="297">
        <v>0</v>
      </c>
      <c r="X67" s="297">
        <v>3</v>
      </c>
      <c r="Y67" s="298">
        <v>5</v>
      </c>
      <c r="Z67" s="299"/>
      <c r="AB67" s="415"/>
      <c r="AC67" s="397"/>
      <c r="AD67" s="397"/>
      <c r="AE67" s="398"/>
      <c r="AF67" s="398"/>
      <c r="AG67" s="398"/>
      <c r="AH67" s="398"/>
      <c r="AI67" s="398"/>
      <c r="AJ67" s="377"/>
    </row>
    <row r="68" spans="1:36" ht="28.2" customHeight="1" thickBot="1" x14ac:dyDescent="0.35">
      <c r="A68" s="15" t="s">
        <v>586</v>
      </c>
      <c r="B68" s="16" t="s">
        <v>80</v>
      </c>
      <c r="C68" s="17">
        <v>0</v>
      </c>
      <c r="D68" s="17">
        <v>10</v>
      </c>
      <c r="E68" s="17">
        <v>0</v>
      </c>
      <c r="F68" s="17">
        <v>5</v>
      </c>
      <c r="G68" s="17">
        <v>17</v>
      </c>
      <c r="H68" s="340" t="s">
        <v>584</v>
      </c>
      <c r="J68" s="57" t="s">
        <v>227</v>
      </c>
      <c r="K68" s="61" t="s">
        <v>228</v>
      </c>
      <c r="L68" s="59">
        <v>3</v>
      </c>
      <c r="M68" s="59">
        <v>0</v>
      </c>
      <c r="N68" s="59">
        <v>0</v>
      </c>
      <c r="O68" s="59">
        <v>3</v>
      </c>
      <c r="P68" s="78">
        <v>5</v>
      </c>
      <c r="R68" s="133"/>
      <c r="S68" s="134"/>
      <c r="T68" s="135" t="s">
        <v>181</v>
      </c>
      <c r="U68" s="134">
        <f>SUM(U64:U67)</f>
        <v>8</v>
      </c>
      <c r="V68" s="134">
        <f t="shared" ref="V68:Y68" si="9">SUM(V64:V67)</f>
        <v>10</v>
      </c>
      <c r="W68" s="134">
        <f t="shared" si="9"/>
        <v>2</v>
      </c>
      <c r="X68" s="134">
        <f t="shared" si="9"/>
        <v>14</v>
      </c>
      <c r="Y68" s="284">
        <f t="shared" si="9"/>
        <v>32</v>
      </c>
      <c r="Z68" s="136"/>
      <c r="AB68" s="401"/>
      <c r="AC68" s="402"/>
      <c r="AD68" s="403" t="s">
        <v>181</v>
      </c>
      <c r="AE68" s="402">
        <f>SUM(AE64:AE67)</f>
        <v>3</v>
      </c>
      <c r="AF68" s="402">
        <f t="shared" ref="AF68:AI68" si="10">SUM(AF64:AF67)</f>
        <v>0</v>
      </c>
      <c r="AG68" s="402">
        <f t="shared" si="10"/>
        <v>0</v>
      </c>
      <c r="AH68" s="402">
        <f t="shared" si="10"/>
        <v>3</v>
      </c>
      <c r="AI68" s="404">
        <f t="shared" si="10"/>
        <v>5</v>
      </c>
      <c r="AJ68" s="379"/>
    </row>
    <row r="69" spans="1:36" ht="15" thickBot="1" x14ac:dyDescent="0.35">
      <c r="A69" s="474" t="s">
        <v>43</v>
      </c>
      <c r="B69" s="509" t="s">
        <v>81</v>
      </c>
      <c r="C69" s="511">
        <v>2</v>
      </c>
      <c r="D69" s="511">
        <v>0</v>
      </c>
      <c r="E69" s="511">
        <v>2</v>
      </c>
      <c r="F69" s="511">
        <v>3</v>
      </c>
      <c r="G69" s="536">
        <v>5</v>
      </c>
      <c r="H69" s="520"/>
      <c r="J69" s="99" t="s">
        <v>513</v>
      </c>
      <c r="K69" s="80" t="s">
        <v>514</v>
      </c>
      <c r="L69" s="100">
        <v>2</v>
      </c>
      <c r="M69" s="100">
        <v>0</v>
      </c>
      <c r="N69" s="100">
        <v>0</v>
      </c>
      <c r="O69" s="100">
        <v>2</v>
      </c>
      <c r="P69" s="103">
        <v>3</v>
      </c>
      <c r="R69" s="51"/>
      <c r="Z69" s="52"/>
      <c r="AB69" s="51"/>
      <c r="AJ69" s="52"/>
    </row>
    <row r="70" spans="1:36" ht="15" thickBot="1" x14ac:dyDescent="0.35">
      <c r="A70" s="475"/>
      <c r="B70" s="538"/>
      <c r="C70" s="541"/>
      <c r="D70" s="541"/>
      <c r="E70" s="541"/>
      <c r="F70" s="541"/>
      <c r="G70" s="537"/>
      <c r="H70" s="520"/>
      <c r="J70" s="99" t="s">
        <v>67</v>
      </c>
      <c r="K70" s="80" t="s">
        <v>166</v>
      </c>
      <c r="L70" s="100">
        <v>3</v>
      </c>
      <c r="M70" s="100">
        <v>0</v>
      </c>
      <c r="N70" s="100">
        <v>0</v>
      </c>
      <c r="O70" s="100">
        <v>3</v>
      </c>
      <c r="P70" s="103">
        <v>5</v>
      </c>
      <c r="R70" s="494" t="s">
        <v>84</v>
      </c>
      <c r="S70" s="495"/>
      <c r="T70" s="495"/>
      <c r="U70" s="495"/>
      <c r="V70" s="495"/>
      <c r="W70" s="495"/>
      <c r="X70" s="495"/>
      <c r="Y70" s="495"/>
      <c r="Z70" s="496"/>
      <c r="AB70" s="494" t="s">
        <v>84</v>
      </c>
      <c r="AC70" s="495"/>
      <c r="AD70" s="495"/>
      <c r="AE70" s="495"/>
      <c r="AF70" s="495"/>
      <c r="AG70" s="495"/>
      <c r="AH70" s="495"/>
      <c r="AI70" s="495"/>
      <c r="AJ70" s="496"/>
    </row>
    <row r="71" spans="1:36" x14ac:dyDescent="0.3">
      <c r="A71" s="474" t="s">
        <v>43</v>
      </c>
      <c r="B71" s="509" t="s">
        <v>85</v>
      </c>
      <c r="C71" s="511">
        <v>3</v>
      </c>
      <c r="D71" s="511">
        <v>0</v>
      </c>
      <c r="E71" s="511">
        <v>0</v>
      </c>
      <c r="F71" s="511">
        <v>3</v>
      </c>
      <c r="G71" s="536">
        <v>5</v>
      </c>
      <c r="H71" s="520"/>
      <c r="J71" s="99" t="s">
        <v>217</v>
      </c>
      <c r="K71" s="80" t="s">
        <v>261</v>
      </c>
      <c r="L71" s="100">
        <v>3</v>
      </c>
      <c r="M71" s="100">
        <v>0</v>
      </c>
      <c r="N71" s="100">
        <v>0</v>
      </c>
      <c r="O71" s="100">
        <v>3</v>
      </c>
      <c r="P71" s="103">
        <v>5</v>
      </c>
      <c r="R71" s="300"/>
      <c r="S71" s="301" t="s">
        <v>3</v>
      </c>
      <c r="T71" s="107" t="s">
        <v>4</v>
      </c>
      <c r="U71" s="108" t="s">
        <v>5</v>
      </c>
      <c r="V71" s="108" t="s">
        <v>6</v>
      </c>
      <c r="W71" s="108" t="s">
        <v>7</v>
      </c>
      <c r="X71" s="108" t="s">
        <v>8</v>
      </c>
      <c r="Y71" s="287" t="s">
        <v>9</v>
      </c>
      <c r="Z71" s="48" t="s">
        <v>580</v>
      </c>
      <c r="AB71" s="300"/>
      <c r="AC71" s="301" t="s">
        <v>3</v>
      </c>
      <c r="AD71" s="107" t="s">
        <v>4</v>
      </c>
      <c r="AE71" s="108" t="s">
        <v>5</v>
      </c>
      <c r="AF71" s="108" t="s">
        <v>6</v>
      </c>
      <c r="AG71" s="108" t="s">
        <v>7</v>
      </c>
      <c r="AH71" s="108" t="s">
        <v>8</v>
      </c>
      <c r="AI71" s="287" t="s">
        <v>9</v>
      </c>
      <c r="AJ71" s="48" t="s">
        <v>580</v>
      </c>
    </row>
    <row r="72" spans="1:36" ht="28.2" thickBot="1" x14ac:dyDescent="0.35">
      <c r="A72" s="475"/>
      <c r="B72" s="538"/>
      <c r="C72" s="541"/>
      <c r="D72" s="541"/>
      <c r="E72" s="541"/>
      <c r="F72" s="541"/>
      <c r="G72" s="537"/>
      <c r="H72" s="520"/>
      <c r="J72" s="57" t="s">
        <v>217</v>
      </c>
      <c r="K72" s="58" t="s">
        <v>165</v>
      </c>
      <c r="L72" s="59">
        <v>3</v>
      </c>
      <c r="M72" s="59">
        <v>0</v>
      </c>
      <c r="N72" s="59">
        <v>0</v>
      </c>
      <c r="O72" s="59">
        <v>3</v>
      </c>
      <c r="P72" s="78">
        <v>5</v>
      </c>
      <c r="R72" s="137" t="s">
        <v>179</v>
      </c>
      <c r="S72" s="15" t="s">
        <v>587</v>
      </c>
      <c r="T72" s="16" t="s">
        <v>572</v>
      </c>
      <c r="U72" s="17">
        <v>3</v>
      </c>
      <c r="V72" s="17">
        <v>0</v>
      </c>
      <c r="W72" s="17">
        <v>0</v>
      </c>
      <c r="X72" s="17">
        <v>3</v>
      </c>
      <c r="Y72" s="273">
        <v>4</v>
      </c>
      <c r="Z72" s="53" t="s">
        <v>585</v>
      </c>
      <c r="AB72" s="405" t="s">
        <v>179</v>
      </c>
      <c r="AC72" s="41" t="s">
        <v>587</v>
      </c>
      <c r="AD72" s="42" t="s">
        <v>572</v>
      </c>
      <c r="AE72" s="43">
        <v>3</v>
      </c>
      <c r="AF72" s="43">
        <v>0</v>
      </c>
      <c r="AG72" s="43">
        <v>0</v>
      </c>
      <c r="AH72" s="43">
        <v>3</v>
      </c>
      <c r="AI72" s="406">
        <v>4</v>
      </c>
      <c r="AJ72" s="407" t="s">
        <v>585</v>
      </c>
    </row>
    <row r="73" spans="1:36" ht="14.4" customHeight="1" thickBot="1" x14ac:dyDescent="0.35">
      <c r="A73" s="544" t="s">
        <v>22</v>
      </c>
      <c r="B73" s="471"/>
      <c r="C73" s="322">
        <f>SUM(C67:C71)</f>
        <v>8</v>
      </c>
      <c r="D73" s="322">
        <f>SUM(D67:D71)</f>
        <v>10</v>
      </c>
      <c r="E73" s="322">
        <f>SUM(E67:E71)</f>
        <v>2</v>
      </c>
      <c r="F73" s="322">
        <f>SUM(F67:F71)</f>
        <v>14</v>
      </c>
      <c r="G73" s="323">
        <f>SUM(G67:G71)</f>
        <v>32</v>
      </c>
      <c r="H73" s="324"/>
      <c r="J73" s="447" t="s">
        <v>262</v>
      </c>
      <c r="K73" s="523"/>
      <c r="L73" s="69">
        <f ca="1">SUM(L67:L73)</f>
        <v>16</v>
      </c>
      <c r="M73" s="69">
        <f ca="1">SUM(M67:M73)</f>
        <v>2</v>
      </c>
      <c r="N73" s="69">
        <f ca="1">SUM(N67:N73)</f>
        <v>0</v>
      </c>
      <c r="O73" s="69">
        <f ca="1">SUM(O67:O73)</f>
        <v>17</v>
      </c>
      <c r="P73" s="69">
        <f ca="1">SUM(P67:P73)</f>
        <v>0</v>
      </c>
      <c r="R73" s="104" t="s">
        <v>179</v>
      </c>
      <c r="S73" s="15" t="s">
        <v>43</v>
      </c>
      <c r="T73" s="16" t="s">
        <v>574</v>
      </c>
      <c r="U73" s="17">
        <v>3</v>
      </c>
      <c r="V73" s="17">
        <v>0</v>
      </c>
      <c r="W73" s="17">
        <v>0</v>
      </c>
      <c r="X73" s="29">
        <v>3</v>
      </c>
      <c r="Y73" s="268">
        <v>5</v>
      </c>
      <c r="Z73" s="18"/>
      <c r="AB73" s="416"/>
      <c r="AC73" s="399"/>
      <c r="AD73" s="399"/>
      <c r="AE73" s="400"/>
      <c r="AF73" s="400"/>
      <c r="AG73" s="400"/>
      <c r="AH73" s="408"/>
      <c r="AI73" s="400"/>
      <c r="AJ73" s="251"/>
    </row>
    <row r="74" spans="1:36" ht="14.4" customHeight="1" thickBot="1" x14ac:dyDescent="0.35">
      <c r="A74" s="444" t="s">
        <v>84</v>
      </c>
      <c r="B74" s="445"/>
      <c r="C74" s="445"/>
      <c r="D74" s="445"/>
      <c r="E74" s="445"/>
      <c r="F74" s="445"/>
      <c r="G74" s="445"/>
      <c r="H74" s="446"/>
      <c r="J74" s="494" t="s">
        <v>84</v>
      </c>
      <c r="K74" s="495"/>
      <c r="L74" s="495"/>
      <c r="M74" s="495"/>
      <c r="N74" s="495"/>
      <c r="O74" s="495"/>
      <c r="P74" s="496"/>
      <c r="R74" s="487" t="s">
        <v>179</v>
      </c>
      <c r="S74" s="474" t="s">
        <v>573</v>
      </c>
      <c r="T74" s="509" t="s">
        <v>571</v>
      </c>
      <c r="U74" s="511">
        <v>0</v>
      </c>
      <c r="V74" s="511">
        <v>10</v>
      </c>
      <c r="W74" s="511">
        <v>0</v>
      </c>
      <c r="X74" s="513">
        <v>5</v>
      </c>
      <c r="Y74" s="511">
        <v>17</v>
      </c>
      <c r="Z74" s="485" t="s">
        <v>586</v>
      </c>
      <c r="AB74" s="515"/>
      <c r="AC74" s="517"/>
      <c r="AD74" s="517"/>
      <c r="AE74" s="499"/>
      <c r="AF74" s="499"/>
      <c r="AG74" s="499"/>
      <c r="AH74" s="497"/>
      <c r="AI74" s="499"/>
      <c r="AJ74" s="501"/>
    </row>
    <row r="75" spans="1:36" ht="14.4" customHeight="1" thickBot="1" x14ac:dyDescent="0.35">
      <c r="A75" s="25" t="s">
        <v>3</v>
      </c>
      <c r="B75" s="26" t="s">
        <v>4</v>
      </c>
      <c r="C75" s="27" t="s">
        <v>5</v>
      </c>
      <c r="D75" s="27" t="s">
        <v>6</v>
      </c>
      <c r="E75" s="27" t="s">
        <v>7</v>
      </c>
      <c r="F75" s="27" t="s">
        <v>8</v>
      </c>
      <c r="G75" s="346" t="s">
        <v>9</v>
      </c>
      <c r="H75" s="337" t="s">
        <v>580</v>
      </c>
      <c r="J75" s="20" t="s">
        <v>3</v>
      </c>
      <c r="K75" s="21" t="s">
        <v>4</v>
      </c>
      <c r="L75" s="22" t="s">
        <v>5</v>
      </c>
      <c r="M75" s="22" t="s">
        <v>6</v>
      </c>
      <c r="N75" s="22" t="s">
        <v>7</v>
      </c>
      <c r="O75" s="22" t="s">
        <v>8</v>
      </c>
      <c r="P75" s="23" t="s">
        <v>9</v>
      </c>
      <c r="R75" s="488"/>
      <c r="S75" s="508"/>
      <c r="T75" s="510"/>
      <c r="U75" s="512"/>
      <c r="V75" s="512"/>
      <c r="W75" s="512"/>
      <c r="X75" s="514"/>
      <c r="Y75" s="512"/>
      <c r="Z75" s="486"/>
      <c r="AB75" s="516"/>
      <c r="AC75" s="518"/>
      <c r="AD75" s="518"/>
      <c r="AE75" s="500"/>
      <c r="AF75" s="500"/>
      <c r="AG75" s="500"/>
      <c r="AH75" s="498"/>
      <c r="AI75" s="500"/>
      <c r="AJ75" s="502"/>
    </row>
    <row r="76" spans="1:36" ht="15" thickBot="1" x14ac:dyDescent="0.35">
      <c r="A76" s="15" t="s">
        <v>587</v>
      </c>
      <c r="B76" s="16" t="s">
        <v>572</v>
      </c>
      <c r="C76" s="17">
        <v>3</v>
      </c>
      <c r="D76" s="17">
        <v>0</v>
      </c>
      <c r="E76" s="17">
        <v>0</v>
      </c>
      <c r="F76" s="17">
        <v>3</v>
      </c>
      <c r="G76" s="29">
        <v>4</v>
      </c>
      <c r="H76" s="352" t="s">
        <v>585</v>
      </c>
      <c r="J76" s="57" t="s">
        <v>231</v>
      </c>
      <c r="K76" s="61" t="s">
        <v>171</v>
      </c>
      <c r="L76" s="59">
        <v>1</v>
      </c>
      <c r="M76" s="59">
        <v>8</v>
      </c>
      <c r="N76" s="59">
        <v>0</v>
      </c>
      <c r="O76" s="59">
        <v>5</v>
      </c>
      <c r="P76" s="78">
        <v>8</v>
      </c>
      <c r="R76" s="133"/>
      <c r="S76" s="134"/>
      <c r="T76" s="135" t="s">
        <v>181</v>
      </c>
      <c r="U76" s="134">
        <f>SUM(U72:U75)</f>
        <v>6</v>
      </c>
      <c r="V76" s="134">
        <f t="shared" ref="V76:Y76" si="11">SUM(V72:V75)</f>
        <v>10</v>
      </c>
      <c r="W76" s="134">
        <f t="shared" si="11"/>
        <v>0</v>
      </c>
      <c r="X76" s="134">
        <f t="shared" si="11"/>
        <v>11</v>
      </c>
      <c r="Y76" s="284">
        <f t="shared" si="11"/>
        <v>26</v>
      </c>
      <c r="Z76" s="136"/>
      <c r="AB76" s="401"/>
      <c r="AC76" s="402"/>
      <c r="AD76" s="403" t="s">
        <v>181</v>
      </c>
      <c r="AE76" s="402">
        <f>SUM(AE72:AE75)</f>
        <v>3</v>
      </c>
      <c r="AF76" s="402">
        <f t="shared" ref="AF76:AI76" si="12">SUM(AF72:AF75)</f>
        <v>0</v>
      </c>
      <c r="AG76" s="402">
        <f t="shared" si="12"/>
        <v>0</v>
      </c>
      <c r="AH76" s="402">
        <f t="shared" si="12"/>
        <v>3</v>
      </c>
      <c r="AI76" s="404">
        <f t="shared" si="12"/>
        <v>4</v>
      </c>
      <c r="AJ76" s="379"/>
    </row>
    <row r="77" spans="1:36" ht="15" thickBot="1" x14ac:dyDescent="0.35">
      <c r="A77" s="15" t="s">
        <v>43</v>
      </c>
      <c r="B77" s="16" t="s">
        <v>574</v>
      </c>
      <c r="C77" s="17">
        <v>3</v>
      </c>
      <c r="D77" s="17">
        <v>0</v>
      </c>
      <c r="E77" s="17">
        <v>0</v>
      </c>
      <c r="F77" s="29">
        <v>3</v>
      </c>
      <c r="G77" s="268">
        <v>5</v>
      </c>
      <c r="H77" s="18"/>
      <c r="J77" s="57" t="s">
        <v>217</v>
      </c>
      <c r="K77" s="61" t="s">
        <v>172</v>
      </c>
      <c r="L77" s="59">
        <v>3</v>
      </c>
      <c r="M77" s="59">
        <v>0</v>
      </c>
      <c r="N77" s="59">
        <v>0</v>
      </c>
      <c r="O77" s="59">
        <v>3</v>
      </c>
      <c r="P77" s="78">
        <v>5</v>
      </c>
      <c r="R77" s="51"/>
      <c r="Z77" s="52"/>
      <c r="AB77" s="51"/>
      <c r="AJ77" s="52"/>
    </row>
    <row r="78" spans="1:36" ht="15" customHeight="1" x14ac:dyDescent="0.3">
      <c r="A78" s="474" t="s">
        <v>573</v>
      </c>
      <c r="B78" s="509" t="s">
        <v>571</v>
      </c>
      <c r="C78" s="511">
        <v>0</v>
      </c>
      <c r="D78" s="511">
        <v>10</v>
      </c>
      <c r="E78" s="511">
        <v>0</v>
      </c>
      <c r="F78" s="513">
        <v>5</v>
      </c>
      <c r="G78" s="536">
        <v>17</v>
      </c>
      <c r="H78" s="520" t="s">
        <v>586</v>
      </c>
      <c r="J78" s="86" t="s">
        <v>217</v>
      </c>
      <c r="K78" s="87" t="s">
        <v>173</v>
      </c>
      <c r="L78" s="88">
        <v>3</v>
      </c>
      <c r="M78" s="88">
        <v>0</v>
      </c>
      <c r="N78" s="88">
        <v>0</v>
      </c>
      <c r="O78" s="88">
        <v>3</v>
      </c>
      <c r="P78" s="89">
        <v>5</v>
      </c>
      <c r="R78" s="51"/>
      <c r="T78" s="243" t="s">
        <v>183</v>
      </c>
      <c r="U78" s="425">
        <f>SUM(X76,X68,X60,X51,X41,X31,X19,X8)</f>
        <v>114</v>
      </c>
      <c r="V78" s="425"/>
      <c r="W78" s="425"/>
      <c r="X78" s="426"/>
      <c r="Z78" s="52"/>
      <c r="AB78" s="51"/>
      <c r="AD78" s="243" t="s">
        <v>183</v>
      </c>
      <c r="AE78" s="425">
        <f>SUM(AH76,AH68,AH60,AH51,AH41,AH31,AH19,AH8)</f>
        <v>56</v>
      </c>
      <c r="AF78" s="425"/>
      <c r="AG78" s="425"/>
      <c r="AH78" s="426"/>
      <c r="AJ78" s="52"/>
    </row>
    <row r="79" spans="1:36" ht="15" thickBot="1" x14ac:dyDescent="0.35">
      <c r="A79" s="475"/>
      <c r="B79" s="538"/>
      <c r="C79" s="541"/>
      <c r="D79" s="541"/>
      <c r="E79" s="541"/>
      <c r="F79" s="535"/>
      <c r="G79" s="537"/>
      <c r="H79" s="520" t="s">
        <v>586</v>
      </c>
      <c r="J79" s="99" t="s">
        <v>67</v>
      </c>
      <c r="K79" s="80" t="s">
        <v>167</v>
      </c>
      <c r="L79" s="100">
        <v>3</v>
      </c>
      <c r="M79" s="100">
        <v>0</v>
      </c>
      <c r="N79" s="100">
        <v>0</v>
      </c>
      <c r="O79" s="100">
        <v>3</v>
      </c>
      <c r="P79" s="103">
        <v>5</v>
      </c>
      <c r="R79" s="51"/>
      <c r="T79" s="244" t="s">
        <v>9</v>
      </c>
      <c r="U79" s="427">
        <f>Y76+Y68+Y60+Y51+Y41+Y31+Y19+Y8</f>
        <v>199</v>
      </c>
      <c r="V79" s="427"/>
      <c r="W79" s="427"/>
      <c r="X79" s="428"/>
      <c r="Z79" s="52"/>
      <c r="AB79" s="51"/>
      <c r="AD79" s="244" t="s">
        <v>9</v>
      </c>
      <c r="AE79" s="427">
        <f>AI76+AI68+AI60+AI51+AI41+AI31+AI19+AI8</f>
        <v>88</v>
      </c>
      <c r="AF79" s="427"/>
      <c r="AG79" s="427"/>
      <c r="AH79" s="428"/>
      <c r="AJ79" s="52"/>
    </row>
    <row r="80" spans="1:36" ht="15" customHeight="1" x14ac:dyDescent="0.3">
      <c r="A80" s="474" t="s">
        <v>67</v>
      </c>
      <c r="B80" s="509" t="s">
        <v>437</v>
      </c>
      <c r="C80" s="511">
        <v>3</v>
      </c>
      <c r="D80" s="511">
        <v>0</v>
      </c>
      <c r="E80" s="511">
        <v>0</v>
      </c>
      <c r="F80" s="513">
        <v>3</v>
      </c>
      <c r="G80" s="536">
        <v>5</v>
      </c>
      <c r="H80" s="520"/>
      <c r="J80" s="99" t="s">
        <v>67</v>
      </c>
      <c r="K80" s="80" t="s">
        <v>174</v>
      </c>
      <c r="L80" s="100">
        <v>3</v>
      </c>
      <c r="M80" s="100">
        <v>0</v>
      </c>
      <c r="N80" s="100">
        <v>0</v>
      </c>
      <c r="O80" s="100">
        <v>3</v>
      </c>
      <c r="P80" s="103">
        <v>5</v>
      </c>
      <c r="R80" s="138"/>
      <c r="S80" s="38"/>
      <c r="Y80" s="260"/>
      <c r="Z80" s="242"/>
      <c r="AB80" s="138"/>
      <c r="AC80" s="38"/>
      <c r="AI80" s="260"/>
      <c r="AJ80" s="242"/>
    </row>
    <row r="81" spans="1:36" ht="15" thickBot="1" x14ac:dyDescent="0.35">
      <c r="A81" s="475"/>
      <c r="B81" s="538"/>
      <c r="C81" s="541"/>
      <c r="D81" s="541"/>
      <c r="E81" s="541"/>
      <c r="F81" s="535"/>
      <c r="G81" s="537"/>
      <c r="H81" s="520"/>
      <c r="J81" s="65" t="s">
        <v>512</v>
      </c>
      <c r="K81" s="66" t="s">
        <v>515</v>
      </c>
      <c r="L81" s="67">
        <v>4</v>
      </c>
      <c r="M81" s="67">
        <v>0</v>
      </c>
      <c r="N81" s="67">
        <v>0</v>
      </c>
      <c r="O81" s="67">
        <v>4</v>
      </c>
      <c r="P81" s="102">
        <v>4</v>
      </c>
      <c r="R81" s="138"/>
      <c r="S81" s="230"/>
      <c r="Y81" s="239"/>
      <c r="Z81" s="32"/>
      <c r="AB81" s="138"/>
      <c r="AC81" s="230"/>
      <c r="AI81" s="239"/>
      <c r="AJ81" s="32"/>
    </row>
    <row r="82" spans="1:36" ht="15" thickBot="1" x14ac:dyDescent="0.35">
      <c r="A82" s="542" t="s">
        <v>22</v>
      </c>
      <c r="B82" s="543"/>
      <c r="C82" s="225">
        <f>SUM(C76:C80)</f>
        <v>9</v>
      </c>
      <c r="D82" s="225">
        <f>SUM(D76:D80)</f>
        <v>10</v>
      </c>
      <c r="E82" s="225">
        <f>SUM(E76:E80)</f>
        <v>0</v>
      </c>
      <c r="F82" s="226">
        <f>SUM(F76:F80)</f>
        <v>14</v>
      </c>
      <c r="G82" s="274">
        <f>SUM(G76:G80)</f>
        <v>31</v>
      </c>
      <c r="H82" s="350"/>
      <c r="J82" s="447" t="s">
        <v>22</v>
      </c>
      <c r="K82" s="448"/>
      <c r="L82" s="69">
        <f>SUM(L76:L81)</f>
        <v>17</v>
      </c>
      <c r="M82" s="69">
        <f>SUM(M76:M81)</f>
        <v>8</v>
      </c>
      <c r="N82" s="69">
        <f>SUM(N76:N81)</f>
        <v>0</v>
      </c>
      <c r="O82" s="69">
        <f>SUM(O76:O81)</f>
        <v>21</v>
      </c>
      <c r="P82" s="70">
        <f>SUM(P76:P81)</f>
        <v>32</v>
      </c>
      <c r="R82" s="138"/>
      <c r="S82" s="38"/>
      <c r="T82" s="37"/>
      <c r="U82" s="38"/>
      <c r="V82" s="38"/>
      <c r="W82" s="38"/>
      <c r="X82" s="38"/>
      <c r="Y82" s="38"/>
      <c r="Z82" s="14"/>
      <c r="AB82" s="138"/>
      <c r="AC82" s="38"/>
      <c r="AD82" s="37"/>
      <c r="AE82" s="38"/>
      <c r="AF82" s="38"/>
      <c r="AG82" s="38"/>
      <c r="AH82" s="38"/>
      <c r="AI82" s="38"/>
      <c r="AJ82" s="14"/>
    </row>
    <row r="83" spans="1:36" ht="15" thickBot="1" x14ac:dyDescent="0.35">
      <c r="A83" s="51"/>
      <c r="G83" s="52"/>
      <c r="H83" s="52"/>
      <c r="J83" s="156"/>
      <c r="K83" s="157"/>
      <c r="L83" s="157"/>
      <c r="M83" s="157"/>
      <c r="N83" s="157"/>
      <c r="O83" s="157"/>
      <c r="P83" s="158"/>
      <c r="R83" s="138"/>
      <c r="S83" s="38"/>
      <c r="Y83" s="38"/>
      <c r="Z83" s="14"/>
      <c r="AB83" s="138"/>
      <c r="AC83" s="38"/>
      <c r="AI83" s="38"/>
      <c r="AJ83" s="14"/>
    </row>
    <row r="84" spans="1:36" ht="31.2" customHeight="1" x14ac:dyDescent="0.3">
      <c r="A84" s="429" t="s">
        <v>575</v>
      </c>
      <c r="B84" s="33" t="s">
        <v>86</v>
      </c>
      <c r="C84" s="432">
        <f>SUM(F82,F73,F64,F54,F44,F34,F24,F12)</f>
        <v>143</v>
      </c>
      <c r="D84" s="433"/>
      <c r="E84" s="433"/>
      <c r="F84" s="433"/>
      <c r="G84" s="434"/>
      <c r="H84" s="330"/>
      <c r="J84" s="429" t="s">
        <v>575</v>
      </c>
      <c r="K84" s="33" t="s">
        <v>86</v>
      </c>
      <c r="L84" s="432">
        <f ca="1">SUM(O82,O73,O64,O54,O44,O34,O24,O12)</f>
        <v>0</v>
      </c>
      <c r="M84" s="433"/>
      <c r="N84" s="433"/>
      <c r="O84" s="433"/>
      <c r="P84" s="434"/>
      <c r="R84" s="138"/>
      <c r="S84" s="38"/>
      <c r="Y84" s="38"/>
      <c r="Z84" s="14"/>
      <c r="AB84" s="138"/>
      <c r="AC84" s="38"/>
      <c r="AI84" s="38"/>
      <c r="AJ84" s="14"/>
    </row>
    <row r="85" spans="1:36" x14ac:dyDescent="0.3">
      <c r="A85" s="430"/>
      <c r="B85" s="34" t="s">
        <v>87</v>
      </c>
      <c r="C85" s="435">
        <f>SUM(C82,C73,C64,C54,C44,C34,C24,C12)</f>
        <v>109</v>
      </c>
      <c r="D85" s="436"/>
      <c r="E85" s="436"/>
      <c r="F85" s="436"/>
      <c r="G85" s="437"/>
      <c r="H85" s="331"/>
      <c r="J85" s="430"/>
      <c r="K85" s="34" t="s">
        <v>87</v>
      </c>
      <c r="L85" s="435">
        <f ca="1">SUM(L82,L73,L64,L54,L44,L34,L24,L12)</f>
        <v>129</v>
      </c>
      <c r="M85" s="436"/>
      <c r="N85" s="436"/>
      <c r="O85" s="436"/>
      <c r="P85" s="437"/>
      <c r="R85" s="138"/>
      <c r="S85" s="211"/>
      <c r="T85" s="212"/>
      <c r="U85" s="213"/>
      <c r="V85" s="213"/>
      <c r="W85" s="213"/>
      <c r="X85" s="213"/>
      <c r="Y85" s="215"/>
      <c r="Z85" s="139"/>
      <c r="AB85" s="138"/>
      <c r="AC85" s="211"/>
      <c r="AD85" s="212"/>
      <c r="AE85" s="213"/>
      <c r="AF85" s="213"/>
      <c r="AG85" s="213"/>
      <c r="AH85" s="213"/>
      <c r="AI85" s="215"/>
      <c r="AJ85" s="139"/>
    </row>
    <row r="86" spans="1:36" ht="15" customHeight="1" x14ac:dyDescent="0.3">
      <c r="A86" s="430"/>
      <c r="B86" s="34" t="s">
        <v>88</v>
      </c>
      <c r="C86" s="435">
        <f>SUM(D82,D73,D64,D54,D44,D34,D24,D12)</f>
        <v>30</v>
      </c>
      <c r="D86" s="436"/>
      <c r="E86" s="436"/>
      <c r="F86" s="436"/>
      <c r="G86" s="437"/>
      <c r="H86" s="331"/>
      <c r="J86" s="430"/>
      <c r="K86" s="34" t="s">
        <v>88</v>
      </c>
      <c r="L86" s="435">
        <f ca="1">SUM(M82,M73,M64,M54,M44,M34,M24,M12)</f>
        <v>20</v>
      </c>
      <c r="M86" s="436"/>
      <c r="N86" s="436"/>
      <c r="O86" s="436"/>
      <c r="P86" s="437"/>
      <c r="R86" s="138"/>
      <c r="S86" s="211"/>
      <c r="T86" s="215"/>
      <c r="U86" s="215"/>
      <c r="V86" s="215"/>
      <c r="W86" s="215"/>
      <c r="X86" s="215"/>
      <c r="Y86" s="215"/>
      <c r="Z86" s="139"/>
      <c r="AB86" s="138"/>
      <c r="AC86" s="211"/>
      <c r="AD86" s="215"/>
      <c r="AE86" s="215"/>
      <c r="AF86" s="215"/>
      <c r="AG86" s="215"/>
      <c r="AH86" s="215"/>
      <c r="AI86" s="215"/>
      <c r="AJ86" s="139"/>
    </row>
    <row r="87" spans="1:36" ht="15" thickBot="1" x14ac:dyDescent="0.35">
      <c r="A87" s="430"/>
      <c r="B87" s="34" t="s">
        <v>89</v>
      </c>
      <c r="C87" s="435">
        <f>SUM(E82,E73,E64,E54,E44,E34,E24,E12)</f>
        <v>38</v>
      </c>
      <c r="D87" s="436"/>
      <c r="E87" s="436"/>
      <c r="F87" s="436"/>
      <c r="G87" s="437"/>
      <c r="H87" s="331"/>
      <c r="J87" s="430"/>
      <c r="K87" s="34" t="s">
        <v>89</v>
      </c>
      <c r="L87" s="435">
        <f ca="1">SUM(N83,N73,N64,N54,N44,N35,N23,N12)</f>
        <v>20</v>
      </c>
      <c r="M87" s="436"/>
      <c r="N87" s="436"/>
      <c r="O87" s="436"/>
      <c r="P87" s="437"/>
      <c r="R87" s="54"/>
      <c r="S87" s="55"/>
      <c r="T87" s="55"/>
      <c r="U87" s="55"/>
      <c r="V87" s="55"/>
      <c r="W87" s="55"/>
      <c r="X87" s="55"/>
      <c r="Y87" s="55"/>
      <c r="Z87" s="56"/>
      <c r="AB87" s="54"/>
      <c r="AC87" s="55"/>
      <c r="AD87" s="55"/>
      <c r="AE87" s="55"/>
      <c r="AF87" s="55"/>
      <c r="AG87" s="55"/>
      <c r="AH87" s="55"/>
      <c r="AI87" s="55"/>
      <c r="AJ87" s="56"/>
    </row>
    <row r="88" spans="1:36" ht="15" customHeight="1" x14ac:dyDescent="0.3">
      <c r="A88" s="430"/>
      <c r="B88" s="34" t="s">
        <v>90</v>
      </c>
      <c r="C88" s="435">
        <f>SUM(G82,G73,G64,G54,G44,G34,G24,G12)</f>
        <v>242</v>
      </c>
      <c r="D88" s="436"/>
      <c r="E88" s="436"/>
      <c r="F88" s="436"/>
      <c r="G88" s="437"/>
      <c r="H88" s="331"/>
      <c r="J88" s="430"/>
      <c r="K88" s="34" t="s">
        <v>90</v>
      </c>
      <c r="L88" s="435">
        <f ca="1">SUM(P82,P73,P64,P54,P44,P34,P24,P12)</f>
        <v>243</v>
      </c>
      <c r="M88" s="436"/>
      <c r="N88" s="436"/>
      <c r="O88" s="436"/>
      <c r="P88" s="437"/>
    </row>
    <row r="89" spans="1:36" x14ac:dyDescent="0.3">
      <c r="A89" s="430"/>
      <c r="B89" s="35" t="s">
        <v>91</v>
      </c>
      <c r="C89" s="435">
        <f>SUM(G80,G77,G71,G62,G61,G60,G52,G51,G50,G40,G31,G30,G69)</f>
        <v>65</v>
      </c>
      <c r="D89" s="436"/>
      <c r="E89" s="436"/>
      <c r="F89" s="436"/>
      <c r="G89" s="437"/>
      <c r="H89" s="331"/>
      <c r="J89" s="430"/>
      <c r="K89" s="35" t="s">
        <v>91</v>
      </c>
      <c r="L89" s="435">
        <f>SUM(P31,P62,P80,P77:P79,P70,P71:P72,P59,P53,P52,P51)</f>
        <v>65</v>
      </c>
      <c r="M89" s="436"/>
      <c r="N89" s="436"/>
      <c r="O89" s="436"/>
      <c r="P89" s="437"/>
    </row>
    <row r="90" spans="1:36" ht="15" customHeight="1" thickBot="1" x14ac:dyDescent="0.35">
      <c r="A90" s="431"/>
      <c r="B90" s="36" t="s">
        <v>92</v>
      </c>
      <c r="C90" s="438">
        <f>C89/C88*100</f>
        <v>26.859504132231404</v>
      </c>
      <c r="D90" s="439"/>
      <c r="E90" s="439"/>
      <c r="F90" s="439"/>
      <c r="G90" s="440"/>
      <c r="H90" s="330"/>
      <c r="J90" s="431"/>
      <c r="K90" s="36" t="s">
        <v>92</v>
      </c>
      <c r="L90" s="438">
        <f ca="1">L89/L88*100</f>
        <v>26.748971193415638</v>
      </c>
      <c r="M90" s="439"/>
      <c r="N90" s="439"/>
      <c r="O90" s="439"/>
      <c r="P90" s="440"/>
    </row>
    <row r="91" spans="1:36" ht="15" customHeight="1" thickBot="1" x14ac:dyDescent="0.35">
      <c r="A91" s="461" t="s">
        <v>93</v>
      </c>
      <c r="B91" s="462"/>
      <c r="C91" s="462"/>
      <c r="D91" s="462"/>
      <c r="E91" s="462"/>
      <c r="F91" s="462"/>
      <c r="G91" s="463"/>
      <c r="H91" s="351"/>
      <c r="J91" s="453"/>
      <c r="K91" s="218" t="s">
        <v>499</v>
      </c>
      <c r="L91" s="455"/>
      <c r="M91" s="456"/>
      <c r="N91" s="456"/>
      <c r="O91" s="456"/>
      <c r="P91" s="457"/>
    </row>
    <row r="92" spans="1:36" ht="18" thickBot="1" x14ac:dyDescent="0.35">
      <c r="J92" s="454"/>
      <c r="K92" s="219" t="s">
        <v>500</v>
      </c>
      <c r="L92" s="458"/>
      <c r="M92" s="459"/>
      <c r="N92" s="459"/>
      <c r="O92" s="459"/>
      <c r="P92" s="460"/>
    </row>
    <row r="95" spans="1:36" ht="14.4" customHeight="1" x14ac:dyDescent="0.3"/>
    <row r="98" ht="17.399999999999999" customHeight="1" x14ac:dyDescent="0.3"/>
    <row r="99" ht="18.600000000000001" customHeight="1" x14ac:dyDescent="0.3"/>
  </sheetData>
  <mergeCells count="166">
    <mergeCell ref="H80:H81"/>
    <mergeCell ref="H78:H79"/>
    <mergeCell ref="A2:H2"/>
    <mergeCell ref="A25:H25"/>
    <mergeCell ref="A35:H35"/>
    <mergeCell ref="A45:H45"/>
    <mergeCell ref="A55:H55"/>
    <mergeCell ref="A65:H65"/>
    <mergeCell ref="A74:H74"/>
    <mergeCell ref="H21:H22"/>
    <mergeCell ref="H32:H33"/>
    <mergeCell ref="H42:H43"/>
    <mergeCell ref="H52:H53"/>
    <mergeCell ref="H62:H63"/>
    <mergeCell ref="H71:H72"/>
    <mergeCell ref="H69:H70"/>
    <mergeCell ref="G69:G70"/>
    <mergeCell ref="A71:A72"/>
    <mergeCell ref="B71:B72"/>
    <mergeCell ref="C71:C72"/>
    <mergeCell ref="D71:D72"/>
    <mergeCell ref="E71:E72"/>
    <mergeCell ref="F71:F72"/>
    <mergeCell ref="G71:G72"/>
    <mergeCell ref="A1:AJ1"/>
    <mergeCell ref="A3:H3"/>
    <mergeCell ref="A13:H13"/>
    <mergeCell ref="F69:F70"/>
    <mergeCell ref="E69:E70"/>
    <mergeCell ref="D69:D70"/>
    <mergeCell ref="C69:C70"/>
    <mergeCell ref="B69:B70"/>
    <mergeCell ref="A69:A70"/>
    <mergeCell ref="A64:B64"/>
    <mergeCell ref="A44:B44"/>
    <mergeCell ref="G42:G43"/>
    <mergeCell ref="A42:A43"/>
    <mergeCell ref="A34:B34"/>
    <mergeCell ref="G32:G33"/>
    <mergeCell ref="F32:F33"/>
    <mergeCell ref="E32:E33"/>
    <mergeCell ref="D32:D33"/>
    <mergeCell ref="C32:C33"/>
    <mergeCell ref="B32:B33"/>
    <mergeCell ref="A32:A33"/>
    <mergeCell ref="R13:Z13"/>
    <mergeCell ref="R24:Z24"/>
    <mergeCell ref="R34:Z34"/>
    <mergeCell ref="U78:X78"/>
    <mergeCell ref="U79:X79"/>
    <mergeCell ref="R2:Z2"/>
    <mergeCell ref="AB3:AJ3"/>
    <mergeCell ref="AB13:AJ13"/>
    <mergeCell ref="AB24:AJ24"/>
    <mergeCell ref="AB34:AJ34"/>
    <mergeCell ref="AB44:AJ44"/>
    <mergeCell ref="AB53:AJ53"/>
    <mergeCell ref="AB62:AJ62"/>
    <mergeCell ref="AB70:AJ70"/>
    <mergeCell ref="AB74:AB75"/>
    <mergeCell ref="AC74:AC75"/>
    <mergeCell ref="AD74:AD75"/>
    <mergeCell ref="AE74:AE75"/>
    <mergeCell ref="AF74:AF75"/>
    <mergeCell ref="AG74:AG75"/>
    <mergeCell ref="AH74:AH75"/>
    <mergeCell ref="AI74:AI75"/>
    <mergeCell ref="AJ74:AJ75"/>
    <mergeCell ref="AE78:AH78"/>
    <mergeCell ref="AE79:AH79"/>
    <mergeCell ref="AB2:AJ2"/>
    <mergeCell ref="R3:Z3"/>
    <mergeCell ref="R44:Z44"/>
    <mergeCell ref="R53:Z53"/>
    <mergeCell ref="R62:Z62"/>
    <mergeCell ref="R70:Z70"/>
    <mergeCell ref="R74:R75"/>
    <mergeCell ref="S74:S75"/>
    <mergeCell ref="T74:T75"/>
    <mergeCell ref="U74:U75"/>
    <mergeCell ref="V74:V75"/>
    <mergeCell ref="W74:W75"/>
    <mergeCell ref="X74:X75"/>
    <mergeCell ref="Y74:Y75"/>
    <mergeCell ref="Z74:Z75"/>
    <mergeCell ref="B80:B81"/>
    <mergeCell ref="C80:C81"/>
    <mergeCell ref="D80:D81"/>
    <mergeCell ref="E80:E81"/>
    <mergeCell ref="A73:B73"/>
    <mergeCell ref="A78:A79"/>
    <mergeCell ref="B78:B79"/>
    <mergeCell ref="C78:C79"/>
    <mergeCell ref="D78:D79"/>
    <mergeCell ref="E78:E79"/>
    <mergeCell ref="J2:P2"/>
    <mergeCell ref="J3:P3"/>
    <mergeCell ref="G62:G63"/>
    <mergeCell ref="A91:G91"/>
    <mergeCell ref="J25:P25"/>
    <mergeCell ref="J35:P35"/>
    <mergeCell ref="J45:P45"/>
    <mergeCell ref="A52:A53"/>
    <mergeCell ref="B52:B53"/>
    <mergeCell ref="C52:C53"/>
    <mergeCell ref="D52:D53"/>
    <mergeCell ref="F80:F81"/>
    <mergeCell ref="G80:G81"/>
    <mergeCell ref="A82:B82"/>
    <mergeCell ref="A84:A90"/>
    <mergeCell ref="C84:G84"/>
    <mergeCell ref="C85:G85"/>
    <mergeCell ref="C86:G86"/>
    <mergeCell ref="C87:G87"/>
    <mergeCell ref="C88:G88"/>
    <mergeCell ref="C89:G89"/>
    <mergeCell ref="C90:G90"/>
    <mergeCell ref="A80:A81"/>
    <mergeCell ref="A62:A63"/>
    <mergeCell ref="F78:F79"/>
    <mergeCell ref="G78:G79"/>
    <mergeCell ref="A54:B54"/>
    <mergeCell ref="E52:E53"/>
    <mergeCell ref="F52:F53"/>
    <mergeCell ref="G52:G53"/>
    <mergeCell ref="B42:B43"/>
    <mergeCell ref="C42:C43"/>
    <mergeCell ref="D42:D43"/>
    <mergeCell ref="E42:E43"/>
    <mergeCell ref="F42:F43"/>
    <mergeCell ref="B62:B63"/>
    <mergeCell ref="C62:C63"/>
    <mergeCell ref="D62:D63"/>
    <mergeCell ref="E62:E63"/>
    <mergeCell ref="F62:F63"/>
    <mergeCell ref="A12:B12"/>
    <mergeCell ref="A24:B24"/>
    <mergeCell ref="A21:A22"/>
    <mergeCell ref="B21:B22"/>
    <mergeCell ref="C21:C22"/>
    <mergeCell ref="D21:D22"/>
    <mergeCell ref="E21:E22"/>
    <mergeCell ref="F21:F22"/>
    <mergeCell ref="G21:G22"/>
    <mergeCell ref="J91:J92"/>
    <mergeCell ref="L91:P92"/>
    <mergeCell ref="J84:J90"/>
    <mergeCell ref="J12:K12"/>
    <mergeCell ref="J14:P14"/>
    <mergeCell ref="J24:K24"/>
    <mergeCell ref="J34:K34"/>
    <mergeCell ref="J44:K44"/>
    <mergeCell ref="J73:K73"/>
    <mergeCell ref="J82:K82"/>
    <mergeCell ref="J54:K54"/>
    <mergeCell ref="J64:K64"/>
    <mergeCell ref="J65:P65"/>
    <mergeCell ref="J55:P55"/>
    <mergeCell ref="L88:P88"/>
    <mergeCell ref="L89:P89"/>
    <mergeCell ref="L90:P90"/>
    <mergeCell ref="J74:P74"/>
    <mergeCell ref="L84:P84"/>
    <mergeCell ref="L85:P85"/>
    <mergeCell ref="L86:P86"/>
    <mergeCell ref="L87:P8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6F3A43-6830-4056-8B78-4516EDB66A26}">
  <dimension ref="A1:AJ96"/>
  <sheetViews>
    <sheetView topLeftCell="J1" zoomScale="60" zoomScaleNormal="60" workbookViewId="0">
      <selection activeCell="AB3" sqref="AB3:AJ87"/>
    </sheetView>
  </sheetViews>
  <sheetFormatPr defaultRowHeight="14.4" x14ac:dyDescent="0.3"/>
  <cols>
    <col min="2" max="2" width="32" customWidth="1"/>
    <col min="8" max="8" width="21.21875" customWidth="1"/>
    <col min="10" max="10" width="11.5546875" customWidth="1"/>
    <col min="11" max="11" width="51.21875" customWidth="1"/>
    <col min="12" max="12" width="6.6640625" customWidth="1"/>
    <col min="13" max="13" width="4.109375" customWidth="1"/>
    <col min="14" max="14" width="2.88671875" bestFit="1" customWidth="1"/>
    <col min="15" max="15" width="4.5546875" bestFit="1" customWidth="1"/>
    <col min="16" max="16" width="7.44140625" customWidth="1"/>
    <col min="18" max="18" width="16.33203125" customWidth="1"/>
    <col min="19" max="19" width="9.109375" customWidth="1"/>
    <col min="20" max="20" width="41.88671875" customWidth="1"/>
    <col min="21" max="21" width="6.33203125" customWidth="1"/>
    <col min="22" max="22" width="4.5546875" customWidth="1"/>
    <col min="23" max="23" width="5.6640625" customWidth="1"/>
    <col min="24" max="24" width="4.5546875" customWidth="1"/>
    <col min="25" max="25" width="7.44140625" customWidth="1"/>
    <col min="26" max="26" width="20.6640625" bestFit="1" customWidth="1"/>
    <col min="28" max="28" width="16.33203125" customWidth="1"/>
    <col min="29" max="29" width="9.109375" customWidth="1"/>
    <col min="30" max="30" width="41.88671875" customWidth="1"/>
    <col min="31" max="31" width="6.33203125" customWidth="1"/>
    <col min="32" max="32" width="4.5546875" customWidth="1"/>
    <col min="33" max="33" width="5.6640625" customWidth="1"/>
    <col min="34" max="34" width="4.5546875" customWidth="1"/>
    <col min="35" max="35" width="7.44140625" customWidth="1"/>
    <col min="36" max="36" width="20.6640625" bestFit="1" customWidth="1"/>
  </cols>
  <sheetData>
    <row r="1" spans="1:36" ht="24" thickBot="1" x14ac:dyDescent="0.35">
      <c r="A1" s="571" t="s">
        <v>588</v>
      </c>
      <c r="B1" s="572"/>
      <c r="C1" s="572"/>
      <c r="D1" s="572"/>
      <c r="E1" s="572"/>
      <c r="F1" s="572"/>
      <c r="G1" s="572"/>
      <c r="H1" s="572"/>
      <c r="I1" s="572"/>
      <c r="J1" s="572"/>
      <c r="K1" s="572"/>
      <c r="L1" s="572"/>
      <c r="M1" s="572"/>
      <c r="N1" s="572"/>
      <c r="O1" s="572"/>
      <c r="P1" s="572"/>
      <c r="Q1" s="572"/>
      <c r="R1" s="572"/>
      <c r="S1" s="572"/>
      <c r="T1" s="572"/>
      <c r="U1" s="572"/>
      <c r="V1" s="572"/>
      <c r="W1" s="572"/>
      <c r="X1" s="572"/>
      <c r="Y1" s="572"/>
      <c r="Z1" s="572"/>
      <c r="AA1" s="572"/>
      <c r="AB1" s="572"/>
      <c r="AC1" s="572"/>
      <c r="AD1" s="572"/>
      <c r="AE1" s="572"/>
      <c r="AF1" s="572"/>
      <c r="AG1" s="572"/>
      <c r="AH1" s="572"/>
      <c r="AI1" s="572"/>
      <c r="AJ1" s="573"/>
    </row>
    <row r="2" spans="1:36" ht="64.2" customHeight="1" thickBot="1" x14ac:dyDescent="0.35">
      <c r="A2" s="482" t="s">
        <v>0</v>
      </c>
      <c r="B2" s="483"/>
      <c r="C2" s="483"/>
      <c r="D2" s="483"/>
      <c r="E2" s="483"/>
      <c r="F2" s="483"/>
      <c r="G2" s="483"/>
      <c r="H2" s="484"/>
      <c r="J2" s="558" t="s">
        <v>458</v>
      </c>
      <c r="K2" s="559"/>
      <c r="L2" s="559"/>
      <c r="M2" s="559"/>
      <c r="N2" s="559"/>
      <c r="O2" s="559"/>
      <c r="P2" s="560"/>
      <c r="R2" s="568" t="s">
        <v>497</v>
      </c>
      <c r="S2" s="569"/>
      <c r="T2" s="569"/>
      <c r="U2" s="569"/>
      <c r="V2" s="569"/>
      <c r="W2" s="569"/>
      <c r="X2" s="569"/>
      <c r="Y2" s="569"/>
      <c r="Z2" s="570"/>
      <c r="AB2" s="568" t="s">
        <v>498</v>
      </c>
      <c r="AC2" s="569"/>
      <c r="AD2" s="569"/>
      <c r="AE2" s="569"/>
      <c r="AF2" s="569"/>
      <c r="AG2" s="569"/>
      <c r="AH2" s="569"/>
      <c r="AI2" s="569"/>
      <c r="AJ2" s="570"/>
    </row>
    <row r="3" spans="1:36" ht="15" thickBot="1" x14ac:dyDescent="0.35">
      <c r="A3" s="545" t="s">
        <v>2</v>
      </c>
      <c r="B3" s="546"/>
      <c r="C3" s="546"/>
      <c r="D3" s="546"/>
      <c r="E3" s="546"/>
      <c r="F3" s="546"/>
      <c r="G3" s="546"/>
      <c r="H3" s="547"/>
      <c r="J3" s="444" t="s">
        <v>2</v>
      </c>
      <c r="K3" s="445"/>
      <c r="L3" s="445"/>
      <c r="M3" s="445"/>
      <c r="N3" s="445"/>
      <c r="O3" s="445"/>
      <c r="P3" s="446"/>
      <c r="R3" s="491" t="s">
        <v>2</v>
      </c>
      <c r="S3" s="492"/>
      <c r="T3" s="492"/>
      <c r="U3" s="492"/>
      <c r="V3" s="492"/>
      <c r="W3" s="492"/>
      <c r="X3" s="492"/>
      <c r="Y3" s="492"/>
      <c r="Z3" s="493"/>
      <c r="AB3" s="491" t="s">
        <v>2</v>
      </c>
      <c r="AC3" s="492"/>
      <c r="AD3" s="492"/>
      <c r="AE3" s="492"/>
      <c r="AF3" s="492"/>
      <c r="AG3" s="492"/>
      <c r="AH3" s="492"/>
      <c r="AI3" s="492"/>
      <c r="AJ3" s="493"/>
    </row>
    <row r="4" spans="1:36" ht="15.6" x14ac:dyDescent="0.3">
      <c r="A4" s="1" t="s">
        <v>3</v>
      </c>
      <c r="B4" s="2" t="s">
        <v>4</v>
      </c>
      <c r="C4" s="3" t="s">
        <v>5</v>
      </c>
      <c r="D4" s="3" t="s">
        <v>6</v>
      </c>
      <c r="E4" s="3" t="s">
        <v>7</v>
      </c>
      <c r="F4" s="3" t="s">
        <v>8</v>
      </c>
      <c r="G4" s="338" t="s">
        <v>9</v>
      </c>
      <c r="H4" s="337" t="s">
        <v>580</v>
      </c>
      <c r="J4" s="20" t="s">
        <v>3</v>
      </c>
      <c r="K4" s="21" t="s">
        <v>4</v>
      </c>
      <c r="L4" s="22" t="s">
        <v>5</v>
      </c>
      <c r="M4" s="22" t="s">
        <v>6</v>
      </c>
      <c r="N4" s="22" t="s">
        <v>7</v>
      </c>
      <c r="O4" s="22" t="s">
        <v>8</v>
      </c>
      <c r="P4" s="23" t="s">
        <v>9</v>
      </c>
      <c r="R4" s="292"/>
      <c r="S4" s="119" t="s">
        <v>3</v>
      </c>
      <c r="T4" s="120" t="s">
        <v>4</v>
      </c>
      <c r="U4" s="119" t="s">
        <v>5</v>
      </c>
      <c r="V4" s="119" t="s">
        <v>6</v>
      </c>
      <c r="W4" s="119" t="s">
        <v>7</v>
      </c>
      <c r="X4" s="119" t="s">
        <v>8</v>
      </c>
      <c r="Y4" s="286" t="s">
        <v>9</v>
      </c>
      <c r="Z4" s="132" t="s">
        <v>580</v>
      </c>
      <c r="AB4" s="292"/>
      <c r="AC4" s="119" t="s">
        <v>3</v>
      </c>
      <c r="AD4" s="120" t="s">
        <v>4</v>
      </c>
      <c r="AE4" s="119" t="s">
        <v>5</v>
      </c>
      <c r="AF4" s="119" t="s">
        <v>6</v>
      </c>
      <c r="AG4" s="119" t="s">
        <v>7</v>
      </c>
      <c r="AH4" s="119" t="s">
        <v>8</v>
      </c>
      <c r="AI4" s="286" t="s">
        <v>9</v>
      </c>
      <c r="AJ4" s="132" t="s">
        <v>580</v>
      </c>
    </row>
    <row r="5" spans="1:36" x14ac:dyDescent="0.3">
      <c r="A5" s="5" t="s">
        <v>508</v>
      </c>
      <c r="B5" s="6" t="s">
        <v>11</v>
      </c>
      <c r="C5" s="7">
        <v>2</v>
      </c>
      <c r="D5" s="7">
        <v>0</v>
      </c>
      <c r="E5" s="7">
        <v>0</v>
      </c>
      <c r="F5" s="7">
        <v>2</v>
      </c>
      <c r="G5" s="7">
        <v>2</v>
      </c>
      <c r="H5" s="336"/>
      <c r="J5" s="5" t="s">
        <v>97</v>
      </c>
      <c r="K5" s="6" t="s">
        <v>98</v>
      </c>
      <c r="L5" s="7">
        <v>3</v>
      </c>
      <c r="M5" s="7">
        <v>2</v>
      </c>
      <c r="N5" s="7">
        <v>0</v>
      </c>
      <c r="O5" s="7">
        <v>4</v>
      </c>
      <c r="P5" s="8">
        <v>6</v>
      </c>
      <c r="R5" s="104" t="s">
        <v>179</v>
      </c>
      <c r="S5" s="5" t="s">
        <v>16</v>
      </c>
      <c r="T5" s="6" t="s">
        <v>17</v>
      </c>
      <c r="U5" s="7">
        <v>3</v>
      </c>
      <c r="V5" s="7">
        <v>0</v>
      </c>
      <c r="W5" s="7">
        <v>4</v>
      </c>
      <c r="X5" s="7">
        <v>5</v>
      </c>
      <c r="Y5" s="264">
        <v>7</v>
      </c>
      <c r="Z5" s="8"/>
      <c r="AB5" s="104" t="s">
        <v>179</v>
      </c>
      <c r="AC5" s="5" t="s">
        <v>16</v>
      </c>
      <c r="AD5" s="6" t="s">
        <v>17</v>
      </c>
      <c r="AE5" s="7">
        <v>3</v>
      </c>
      <c r="AF5" s="7">
        <v>0</v>
      </c>
      <c r="AG5" s="7">
        <v>4</v>
      </c>
      <c r="AH5" s="7">
        <v>5</v>
      </c>
      <c r="AI5" s="264">
        <v>7</v>
      </c>
      <c r="AJ5" s="8"/>
    </row>
    <row r="6" spans="1:36" x14ac:dyDescent="0.3">
      <c r="A6" s="9" t="s">
        <v>507</v>
      </c>
      <c r="B6" s="6" t="s">
        <v>13</v>
      </c>
      <c r="C6" s="7">
        <v>2</v>
      </c>
      <c r="D6" s="7">
        <v>0</v>
      </c>
      <c r="E6" s="7">
        <v>0</v>
      </c>
      <c r="F6" s="7">
        <v>2</v>
      </c>
      <c r="G6" s="7">
        <v>2</v>
      </c>
      <c r="H6" s="336"/>
      <c r="J6" s="9" t="s">
        <v>99</v>
      </c>
      <c r="K6" s="6" t="s">
        <v>100</v>
      </c>
      <c r="L6" s="7">
        <v>3</v>
      </c>
      <c r="M6" s="7">
        <v>0</v>
      </c>
      <c r="N6" s="7">
        <v>2</v>
      </c>
      <c r="O6" s="7">
        <v>4</v>
      </c>
      <c r="P6" s="8">
        <v>6</v>
      </c>
      <c r="R6" s="104" t="s">
        <v>179</v>
      </c>
      <c r="S6" s="5" t="s">
        <v>18</v>
      </c>
      <c r="T6" s="6" t="s">
        <v>19</v>
      </c>
      <c r="U6" s="7">
        <v>3</v>
      </c>
      <c r="V6" s="7">
        <v>0</v>
      </c>
      <c r="W6" s="7">
        <v>2</v>
      </c>
      <c r="X6" s="7">
        <v>4</v>
      </c>
      <c r="Y6" s="264">
        <v>7</v>
      </c>
      <c r="Z6" s="8"/>
      <c r="AB6" s="104" t="s">
        <v>179</v>
      </c>
      <c r="AC6" s="5" t="s">
        <v>18</v>
      </c>
      <c r="AD6" s="6" t="s">
        <v>19</v>
      </c>
      <c r="AE6" s="7">
        <v>3</v>
      </c>
      <c r="AF6" s="7">
        <v>0</v>
      </c>
      <c r="AG6" s="7">
        <v>2</v>
      </c>
      <c r="AH6" s="7">
        <v>4</v>
      </c>
      <c r="AI6" s="264">
        <v>7</v>
      </c>
      <c r="AJ6" s="8"/>
    </row>
    <row r="7" spans="1:36" ht="15" thickBot="1" x14ac:dyDescent="0.35">
      <c r="A7" s="9" t="s">
        <v>560</v>
      </c>
      <c r="B7" s="6" t="s">
        <v>14</v>
      </c>
      <c r="C7" s="7">
        <v>0</v>
      </c>
      <c r="D7" s="7">
        <v>2</v>
      </c>
      <c r="E7" s="7">
        <v>0</v>
      </c>
      <c r="F7" s="7">
        <v>1</v>
      </c>
      <c r="G7" s="7">
        <v>4</v>
      </c>
      <c r="H7" s="336"/>
      <c r="J7" s="5" t="s">
        <v>101</v>
      </c>
      <c r="K7" s="6" t="s">
        <v>102</v>
      </c>
      <c r="L7" s="7">
        <v>3</v>
      </c>
      <c r="M7" s="7">
        <v>0</v>
      </c>
      <c r="N7" s="7">
        <v>2</v>
      </c>
      <c r="O7" s="7">
        <v>4</v>
      </c>
      <c r="P7" s="8">
        <v>6</v>
      </c>
      <c r="R7" s="113" t="s">
        <v>179</v>
      </c>
      <c r="S7" s="49" t="s">
        <v>20</v>
      </c>
      <c r="T7" s="39" t="s">
        <v>21</v>
      </c>
      <c r="U7" s="40">
        <v>3</v>
      </c>
      <c r="V7" s="40">
        <v>0</v>
      </c>
      <c r="W7" s="40">
        <v>0</v>
      </c>
      <c r="X7" s="40">
        <v>3</v>
      </c>
      <c r="Y7" s="267">
        <v>5</v>
      </c>
      <c r="Z7" s="50"/>
      <c r="AB7" s="113" t="s">
        <v>179</v>
      </c>
      <c r="AC7" s="49" t="s">
        <v>20</v>
      </c>
      <c r="AD7" s="39" t="s">
        <v>21</v>
      </c>
      <c r="AE7" s="40">
        <v>3</v>
      </c>
      <c r="AF7" s="40">
        <v>0</v>
      </c>
      <c r="AG7" s="40">
        <v>0</v>
      </c>
      <c r="AH7" s="40">
        <v>3</v>
      </c>
      <c r="AI7" s="267">
        <v>5</v>
      </c>
      <c r="AJ7" s="50"/>
    </row>
    <row r="8" spans="1:36" ht="15" thickBot="1" x14ac:dyDescent="0.35">
      <c r="A8" s="9" t="s">
        <v>562</v>
      </c>
      <c r="B8" s="6" t="s">
        <v>15</v>
      </c>
      <c r="C8" s="7">
        <v>2</v>
      </c>
      <c r="D8" s="7">
        <v>0</v>
      </c>
      <c r="E8" s="7">
        <v>0</v>
      </c>
      <c r="F8" s="7">
        <v>2</v>
      </c>
      <c r="G8" s="7">
        <v>2</v>
      </c>
      <c r="H8" s="336"/>
      <c r="J8" s="9" t="s">
        <v>459</v>
      </c>
      <c r="K8" s="6" t="s">
        <v>460</v>
      </c>
      <c r="L8" s="7">
        <v>2</v>
      </c>
      <c r="M8" s="7">
        <v>0</v>
      </c>
      <c r="N8" s="7">
        <v>0</v>
      </c>
      <c r="O8" s="7">
        <v>2</v>
      </c>
      <c r="P8" s="8">
        <v>3</v>
      </c>
      <c r="R8" s="114"/>
      <c r="S8" s="115"/>
      <c r="T8" s="112" t="s">
        <v>180</v>
      </c>
      <c r="U8" s="116">
        <f>SUM(U5:U7)</f>
        <v>9</v>
      </c>
      <c r="V8" s="116">
        <f>SUM(V5:V7)</f>
        <v>0</v>
      </c>
      <c r="W8" s="116">
        <f>SUM(W5:W7)</f>
        <v>6</v>
      </c>
      <c r="X8" s="116">
        <f>SUM(X5:X7)</f>
        <v>12</v>
      </c>
      <c r="Y8" s="280">
        <f>SUM(Y5:Y7)</f>
        <v>19</v>
      </c>
      <c r="Z8" s="117"/>
      <c r="AB8" s="114"/>
      <c r="AC8" s="115"/>
      <c r="AD8" s="112" t="s">
        <v>180</v>
      </c>
      <c r="AE8" s="116">
        <f>SUM(AE5:AE7)</f>
        <v>9</v>
      </c>
      <c r="AF8" s="116">
        <f>SUM(AF5:AF7)</f>
        <v>0</v>
      </c>
      <c r="AG8" s="116">
        <f>SUM(AG5:AG7)</f>
        <v>6</v>
      </c>
      <c r="AH8" s="116">
        <f>SUM(AH5:AH7)</f>
        <v>12</v>
      </c>
      <c r="AI8" s="280">
        <f>SUM(AI5:AI7)</f>
        <v>19</v>
      </c>
      <c r="AJ8" s="117"/>
    </row>
    <row r="9" spans="1:36" x14ac:dyDescent="0.3">
      <c r="A9" s="5" t="s">
        <v>16</v>
      </c>
      <c r="B9" s="6" t="s">
        <v>17</v>
      </c>
      <c r="C9" s="7">
        <v>3</v>
      </c>
      <c r="D9" s="7">
        <v>0</v>
      </c>
      <c r="E9" s="7">
        <v>4</v>
      </c>
      <c r="F9" s="7">
        <v>5</v>
      </c>
      <c r="G9" s="7">
        <v>7</v>
      </c>
      <c r="H9" s="336"/>
      <c r="J9" s="5" t="s">
        <v>503</v>
      </c>
      <c r="K9" s="6" t="s">
        <v>269</v>
      </c>
      <c r="L9" s="7">
        <v>2</v>
      </c>
      <c r="M9" s="7">
        <v>0</v>
      </c>
      <c r="N9" s="7">
        <v>0</v>
      </c>
      <c r="O9" s="7">
        <v>2</v>
      </c>
      <c r="P9" s="8">
        <v>2</v>
      </c>
      <c r="R9" s="51"/>
      <c r="Z9" s="52"/>
      <c r="AB9" s="51"/>
      <c r="AJ9" s="52"/>
    </row>
    <row r="10" spans="1:36" x14ac:dyDescent="0.3">
      <c r="A10" s="5" t="s">
        <v>18</v>
      </c>
      <c r="B10" s="6" t="s">
        <v>19</v>
      </c>
      <c r="C10" s="7">
        <v>3</v>
      </c>
      <c r="D10" s="7">
        <v>0</v>
      </c>
      <c r="E10" s="7">
        <v>2</v>
      </c>
      <c r="F10" s="7">
        <v>4</v>
      </c>
      <c r="G10" s="7">
        <v>7</v>
      </c>
      <c r="H10" s="336"/>
      <c r="J10" s="9" t="s">
        <v>105</v>
      </c>
      <c r="K10" s="6" t="s">
        <v>263</v>
      </c>
      <c r="L10" s="7">
        <v>3</v>
      </c>
      <c r="M10" s="7">
        <v>0</v>
      </c>
      <c r="N10" s="7">
        <v>0</v>
      </c>
      <c r="O10" s="7">
        <v>3</v>
      </c>
      <c r="P10" s="8">
        <v>5</v>
      </c>
      <c r="R10" s="51"/>
      <c r="Z10" s="52"/>
      <c r="AB10" s="51"/>
      <c r="AJ10" s="52"/>
    </row>
    <row r="11" spans="1:36" ht="15" thickBot="1" x14ac:dyDescent="0.35">
      <c r="A11" s="49" t="s">
        <v>20</v>
      </c>
      <c r="B11" s="39" t="s">
        <v>21</v>
      </c>
      <c r="C11" s="40">
        <v>3</v>
      </c>
      <c r="D11" s="40">
        <v>0</v>
      </c>
      <c r="E11" s="40">
        <v>0</v>
      </c>
      <c r="F11" s="40">
        <v>3</v>
      </c>
      <c r="G11" s="40">
        <v>5</v>
      </c>
      <c r="H11" s="353"/>
      <c r="J11" s="5" t="s">
        <v>504</v>
      </c>
      <c r="K11" s="6" t="s">
        <v>108</v>
      </c>
      <c r="L11" s="7">
        <v>0</v>
      </c>
      <c r="M11" s="7">
        <v>2</v>
      </c>
      <c r="N11" s="7">
        <v>0</v>
      </c>
      <c r="O11" s="7">
        <v>1</v>
      </c>
      <c r="P11" s="8">
        <v>4</v>
      </c>
      <c r="R11" s="51"/>
      <c r="Z11" s="52"/>
      <c r="AB11" s="51"/>
      <c r="AJ11" s="52"/>
    </row>
    <row r="12" spans="1:36" ht="15" customHeight="1" thickBot="1" x14ac:dyDescent="0.35">
      <c r="A12" s="553" t="s">
        <v>22</v>
      </c>
      <c r="B12" s="554"/>
      <c r="C12" s="309">
        <f>SUM(C5:C11)</f>
        <v>15</v>
      </c>
      <c r="D12" s="309">
        <f>SUM(D5:D11)</f>
        <v>2</v>
      </c>
      <c r="E12" s="309">
        <f>SUM(E5:E11)</f>
        <v>6</v>
      </c>
      <c r="F12" s="310">
        <f>SUM(F5:F11)</f>
        <v>19</v>
      </c>
      <c r="G12" s="309">
        <f>SUM(G5:G11)</f>
        <v>29</v>
      </c>
      <c r="H12" s="222"/>
      <c r="J12" s="447" t="s">
        <v>22</v>
      </c>
      <c r="K12" s="448"/>
      <c r="L12" s="69">
        <f>SUM(L5:L11)</f>
        <v>16</v>
      </c>
      <c r="M12" s="69">
        <f t="shared" ref="M12:P12" si="0">SUM(M5:M11)</f>
        <v>4</v>
      </c>
      <c r="N12" s="69">
        <f t="shared" si="0"/>
        <v>4</v>
      </c>
      <c r="O12" s="69">
        <f t="shared" si="0"/>
        <v>20</v>
      </c>
      <c r="P12" s="70">
        <f t="shared" si="0"/>
        <v>32</v>
      </c>
      <c r="R12" s="51"/>
      <c r="Z12" s="52"/>
      <c r="AB12" s="51"/>
      <c r="AJ12" s="52"/>
    </row>
    <row r="13" spans="1:36" ht="15" thickBot="1" x14ac:dyDescent="0.35">
      <c r="A13" s="576" t="s">
        <v>23</v>
      </c>
      <c r="B13" s="577"/>
      <c r="C13" s="577"/>
      <c r="D13" s="577"/>
      <c r="E13" s="577"/>
      <c r="F13" s="577"/>
      <c r="G13" s="577"/>
      <c r="H13" s="578"/>
      <c r="J13" s="51"/>
      <c r="P13" s="52"/>
      <c r="R13" s="494" t="s">
        <v>23</v>
      </c>
      <c r="S13" s="495"/>
      <c r="T13" s="495"/>
      <c r="U13" s="495"/>
      <c r="V13" s="495"/>
      <c r="W13" s="495"/>
      <c r="X13" s="495"/>
      <c r="Y13" s="495"/>
      <c r="Z13" s="496"/>
      <c r="AB13" s="494" t="s">
        <v>23</v>
      </c>
      <c r="AC13" s="495"/>
      <c r="AD13" s="495"/>
      <c r="AE13" s="495"/>
      <c r="AF13" s="495"/>
      <c r="AG13" s="495"/>
      <c r="AH13" s="495"/>
      <c r="AI13" s="495"/>
      <c r="AJ13" s="496"/>
    </row>
    <row r="14" spans="1:36" ht="15" customHeight="1" thickBot="1" x14ac:dyDescent="0.35">
      <c r="A14" s="1" t="s">
        <v>3</v>
      </c>
      <c r="B14" s="2" t="s">
        <v>4</v>
      </c>
      <c r="C14" s="3" t="s">
        <v>5</v>
      </c>
      <c r="D14" s="3" t="s">
        <v>6</v>
      </c>
      <c r="E14" s="3" t="s">
        <v>7</v>
      </c>
      <c r="F14" s="3" t="s">
        <v>8</v>
      </c>
      <c r="G14" s="338" t="s">
        <v>9</v>
      </c>
      <c r="H14" s="337" t="s">
        <v>580</v>
      </c>
      <c r="J14" s="444" t="s">
        <v>23</v>
      </c>
      <c r="K14" s="445"/>
      <c r="L14" s="445"/>
      <c r="M14" s="445"/>
      <c r="N14" s="445"/>
      <c r="O14" s="445"/>
      <c r="P14" s="446"/>
      <c r="R14" s="105"/>
      <c r="S14" s="106" t="s">
        <v>3</v>
      </c>
      <c r="T14" s="107" t="s">
        <v>4</v>
      </c>
      <c r="U14" s="108" t="s">
        <v>5</v>
      </c>
      <c r="V14" s="108" t="s">
        <v>6</v>
      </c>
      <c r="W14" s="108" t="s">
        <v>7</v>
      </c>
      <c r="X14" s="108" t="s">
        <v>8</v>
      </c>
      <c r="Y14" s="287" t="s">
        <v>9</v>
      </c>
      <c r="Z14" s="48" t="s">
        <v>580</v>
      </c>
      <c r="AB14" s="105"/>
      <c r="AC14" s="106" t="s">
        <v>3</v>
      </c>
      <c r="AD14" s="107" t="s">
        <v>4</v>
      </c>
      <c r="AE14" s="108" t="s">
        <v>5</v>
      </c>
      <c r="AF14" s="108" t="s">
        <v>6</v>
      </c>
      <c r="AG14" s="108" t="s">
        <v>7</v>
      </c>
      <c r="AH14" s="108" t="s">
        <v>8</v>
      </c>
      <c r="AI14" s="287" t="s">
        <v>9</v>
      </c>
      <c r="AJ14" s="48" t="s">
        <v>580</v>
      </c>
    </row>
    <row r="15" spans="1:36" x14ac:dyDescent="0.3">
      <c r="A15" s="10" t="s">
        <v>510</v>
      </c>
      <c r="B15" s="11" t="s">
        <v>25</v>
      </c>
      <c r="C15" s="12">
        <v>2</v>
      </c>
      <c r="D15" s="12">
        <v>0</v>
      </c>
      <c r="E15" s="12">
        <v>0</v>
      </c>
      <c r="F15" s="12">
        <v>2</v>
      </c>
      <c r="G15" s="265">
        <v>2</v>
      </c>
      <c r="H15" s="222"/>
      <c r="J15" s="1" t="s">
        <v>3</v>
      </c>
      <c r="K15" s="2" t="s">
        <v>4</v>
      </c>
      <c r="L15" s="3" t="s">
        <v>5</v>
      </c>
      <c r="M15" s="3" t="s">
        <v>6</v>
      </c>
      <c r="N15" s="3" t="s">
        <v>7</v>
      </c>
      <c r="O15" s="3" t="s">
        <v>8</v>
      </c>
      <c r="P15" s="4" t="s">
        <v>9</v>
      </c>
      <c r="R15" s="104" t="s">
        <v>179</v>
      </c>
      <c r="S15" s="10" t="s">
        <v>30</v>
      </c>
      <c r="T15" s="11" t="s">
        <v>31</v>
      </c>
      <c r="U15" s="12">
        <v>3</v>
      </c>
      <c r="V15" s="12">
        <v>0</v>
      </c>
      <c r="W15" s="12">
        <v>2</v>
      </c>
      <c r="X15" s="12">
        <v>4</v>
      </c>
      <c r="Y15" s="265">
        <v>7</v>
      </c>
      <c r="Z15" s="13" t="s">
        <v>18</v>
      </c>
      <c r="AB15" s="104" t="s">
        <v>179</v>
      </c>
      <c r="AC15" s="10" t="s">
        <v>30</v>
      </c>
      <c r="AD15" s="11" t="s">
        <v>31</v>
      </c>
      <c r="AE15" s="12">
        <v>3</v>
      </c>
      <c r="AF15" s="12">
        <v>0</v>
      </c>
      <c r="AG15" s="12">
        <v>2</v>
      </c>
      <c r="AH15" s="12">
        <v>4</v>
      </c>
      <c r="AI15" s="265">
        <v>7</v>
      </c>
      <c r="AJ15" s="13" t="s">
        <v>18</v>
      </c>
    </row>
    <row r="16" spans="1:36" x14ac:dyDescent="0.3">
      <c r="A16" s="10" t="s">
        <v>509</v>
      </c>
      <c r="B16" s="11" t="s">
        <v>27</v>
      </c>
      <c r="C16" s="12">
        <v>2</v>
      </c>
      <c r="D16" s="12">
        <v>0</v>
      </c>
      <c r="E16" s="12">
        <v>0</v>
      </c>
      <c r="F16" s="12">
        <v>2</v>
      </c>
      <c r="G16" s="265">
        <v>2</v>
      </c>
      <c r="H16" s="222"/>
      <c r="J16" s="5" t="s">
        <v>109</v>
      </c>
      <c r="K16" s="6" t="s">
        <v>110</v>
      </c>
      <c r="L16" s="7">
        <v>2</v>
      </c>
      <c r="M16" s="7">
        <v>0</v>
      </c>
      <c r="N16" s="7">
        <v>2</v>
      </c>
      <c r="O16" s="7">
        <v>3</v>
      </c>
      <c r="P16" s="8">
        <v>4</v>
      </c>
      <c r="R16" s="104" t="s">
        <v>179</v>
      </c>
      <c r="S16" s="10" t="s">
        <v>32</v>
      </c>
      <c r="T16" s="11" t="s">
        <v>33</v>
      </c>
      <c r="U16" s="12">
        <v>3</v>
      </c>
      <c r="V16" s="12">
        <v>0</v>
      </c>
      <c r="W16" s="12">
        <v>0</v>
      </c>
      <c r="X16" s="12">
        <v>3</v>
      </c>
      <c r="Y16" s="265">
        <v>5</v>
      </c>
      <c r="Z16" s="13" t="s">
        <v>20</v>
      </c>
      <c r="AB16" s="113" t="s">
        <v>179</v>
      </c>
      <c r="AC16" s="49" t="s">
        <v>32</v>
      </c>
      <c r="AD16" s="39" t="s">
        <v>33</v>
      </c>
      <c r="AE16" s="40">
        <v>3</v>
      </c>
      <c r="AF16" s="40">
        <v>0</v>
      </c>
      <c r="AG16" s="40">
        <v>0</v>
      </c>
      <c r="AH16" s="40">
        <v>3</v>
      </c>
      <c r="AI16" s="267">
        <v>5</v>
      </c>
      <c r="AJ16" s="50" t="s">
        <v>20</v>
      </c>
    </row>
    <row r="17" spans="1:36" x14ac:dyDescent="0.3">
      <c r="A17" s="10" t="s">
        <v>561</v>
      </c>
      <c r="B17" s="11" t="s">
        <v>28</v>
      </c>
      <c r="C17" s="12">
        <v>0</v>
      </c>
      <c r="D17" s="12">
        <v>2</v>
      </c>
      <c r="E17" s="12">
        <v>0</v>
      </c>
      <c r="F17" s="12">
        <v>1</v>
      </c>
      <c r="G17" s="265">
        <v>4</v>
      </c>
      <c r="H17" s="222"/>
      <c r="J17" s="9" t="s">
        <v>461</v>
      </c>
      <c r="K17" s="6" t="s">
        <v>462</v>
      </c>
      <c r="L17" s="7">
        <v>3</v>
      </c>
      <c r="M17" s="7">
        <v>0</v>
      </c>
      <c r="N17" s="7">
        <v>0</v>
      </c>
      <c r="O17" s="7">
        <v>3</v>
      </c>
      <c r="P17" s="8">
        <v>5</v>
      </c>
      <c r="R17" s="104" t="s">
        <v>179</v>
      </c>
      <c r="S17" s="10" t="s">
        <v>34</v>
      </c>
      <c r="T17" s="11" t="s">
        <v>35</v>
      </c>
      <c r="U17" s="12">
        <v>3</v>
      </c>
      <c r="V17" s="12">
        <v>0</v>
      </c>
      <c r="W17" s="12">
        <v>0</v>
      </c>
      <c r="X17" s="12">
        <v>3</v>
      </c>
      <c r="Y17" s="265">
        <v>4</v>
      </c>
      <c r="Z17" s="13"/>
      <c r="AB17" s="416"/>
      <c r="AC17" s="419"/>
      <c r="AD17" s="419"/>
      <c r="AE17" s="420"/>
      <c r="AF17" s="420"/>
      <c r="AG17" s="420"/>
      <c r="AH17" s="420"/>
      <c r="AI17" s="420"/>
      <c r="AJ17" s="423"/>
    </row>
    <row r="18" spans="1:36" ht="28.2" thickBot="1" x14ac:dyDescent="0.35">
      <c r="A18" s="10" t="s">
        <v>563</v>
      </c>
      <c r="B18" s="11" t="s">
        <v>29</v>
      </c>
      <c r="C18" s="12">
        <v>2</v>
      </c>
      <c r="D18" s="12">
        <v>0</v>
      </c>
      <c r="E18" s="12">
        <v>0</v>
      </c>
      <c r="F18" s="12">
        <v>2</v>
      </c>
      <c r="G18" s="265">
        <v>2</v>
      </c>
      <c r="H18" s="222"/>
      <c r="J18" s="5" t="s">
        <v>112</v>
      </c>
      <c r="K18" s="6" t="s">
        <v>113</v>
      </c>
      <c r="L18" s="7">
        <v>3</v>
      </c>
      <c r="M18" s="7">
        <v>2</v>
      </c>
      <c r="N18" s="7">
        <v>0</v>
      </c>
      <c r="O18" s="7">
        <v>4</v>
      </c>
      <c r="P18" s="8">
        <v>6</v>
      </c>
      <c r="R18" s="109" t="s">
        <v>179</v>
      </c>
      <c r="S18" s="49" t="s">
        <v>567</v>
      </c>
      <c r="T18" s="39" t="s">
        <v>568</v>
      </c>
      <c r="U18" s="40">
        <v>2</v>
      </c>
      <c r="V18" s="40">
        <v>2</v>
      </c>
      <c r="W18" s="40">
        <v>0</v>
      </c>
      <c r="X18" s="40">
        <v>3</v>
      </c>
      <c r="Y18" s="267">
        <v>4</v>
      </c>
      <c r="Z18" s="50"/>
      <c r="AB18" s="415"/>
      <c r="AC18" s="421"/>
      <c r="AD18" s="421"/>
      <c r="AE18" s="422"/>
      <c r="AF18" s="422"/>
      <c r="AG18" s="422"/>
      <c r="AH18" s="422"/>
      <c r="AI18" s="422"/>
      <c r="AJ18" s="424"/>
    </row>
    <row r="19" spans="1:36" ht="15" thickBot="1" x14ac:dyDescent="0.35">
      <c r="A19" s="10" t="s">
        <v>30</v>
      </c>
      <c r="B19" s="11" t="s">
        <v>31</v>
      </c>
      <c r="C19" s="12">
        <v>3</v>
      </c>
      <c r="D19" s="12">
        <v>0</v>
      </c>
      <c r="E19" s="12">
        <v>2</v>
      </c>
      <c r="F19" s="12">
        <v>4</v>
      </c>
      <c r="G19" s="265">
        <v>7</v>
      </c>
      <c r="H19" s="13" t="s">
        <v>18</v>
      </c>
      <c r="J19" s="9" t="s">
        <v>114</v>
      </c>
      <c r="K19" s="6" t="s">
        <v>115</v>
      </c>
      <c r="L19" s="7">
        <v>2</v>
      </c>
      <c r="M19" s="7">
        <v>2</v>
      </c>
      <c r="N19" s="7">
        <v>0</v>
      </c>
      <c r="O19" s="7">
        <v>3</v>
      </c>
      <c r="P19" s="8">
        <v>5</v>
      </c>
      <c r="R19" s="110"/>
      <c r="S19" s="111"/>
      <c r="T19" s="112" t="s">
        <v>180</v>
      </c>
      <c r="U19" s="110">
        <f>SUM(U15:U18)</f>
        <v>11</v>
      </c>
      <c r="V19" s="110">
        <f t="shared" ref="V19:Y19" si="1">SUM(V15:V18)</f>
        <v>2</v>
      </c>
      <c r="W19" s="110">
        <f t="shared" si="1"/>
        <v>2</v>
      </c>
      <c r="X19" s="110">
        <f t="shared" si="1"/>
        <v>13</v>
      </c>
      <c r="Y19" s="281">
        <f t="shared" si="1"/>
        <v>20</v>
      </c>
      <c r="Z19" s="123"/>
      <c r="AB19" s="417"/>
      <c r="AC19" s="385"/>
      <c r="AD19" s="384" t="s">
        <v>180</v>
      </c>
      <c r="AE19" s="417">
        <f>SUM(AE15:AE18)</f>
        <v>6</v>
      </c>
      <c r="AF19" s="417">
        <f t="shared" ref="AF19:AI19" si="2">SUM(AF15:AF18)</f>
        <v>0</v>
      </c>
      <c r="AG19" s="417">
        <f t="shared" si="2"/>
        <v>2</v>
      </c>
      <c r="AH19" s="417">
        <f t="shared" si="2"/>
        <v>7</v>
      </c>
      <c r="AI19" s="418">
        <f t="shared" si="2"/>
        <v>12</v>
      </c>
      <c r="AJ19" s="386"/>
    </row>
    <row r="20" spans="1:36" x14ac:dyDescent="0.3">
      <c r="A20" s="10" t="s">
        <v>32</v>
      </c>
      <c r="B20" s="11" t="s">
        <v>33</v>
      </c>
      <c r="C20" s="12">
        <v>3</v>
      </c>
      <c r="D20" s="12">
        <v>0</v>
      </c>
      <c r="E20" s="12">
        <v>0</v>
      </c>
      <c r="F20" s="12">
        <v>3</v>
      </c>
      <c r="G20" s="265">
        <v>5</v>
      </c>
      <c r="H20" s="13" t="s">
        <v>20</v>
      </c>
      <c r="J20" s="5" t="s">
        <v>116</v>
      </c>
      <c r="K20" s="6" t="s">
        <v>117</v>
      </c>
      <c r="L20" s="7">
        <v>3</v>
      </c>
      <c r="M20" s="7">
        <v>0</v>
      </c>
      <c r="N20" s="7">
        <v>2</v>
      </c>
      <c r="O20" s="7">
        <v>4</v>
      </c>
      <c r="P20" s="8">
        <v>6</v>
      </c>
      <c r="R20" s="51"/>
      <c r="Z20" s="52"/>
      <c r="AB20" s="51"/>
      <c r="AJ20" s="52"/>
    </row>
    <row r="21" spans="1:36" x14ac:dyDescent="0.3">
      <c r="A21" s="555" t="s">
        <v>34</v>
      </c>
      <c r="B21" s="556" t="s">
        <v>35</v>
      </c>
      <c r="C21" s="534">
        <v>3</v>
      </c>
      <c r="D21" s="534">
        <v>0</v>
      </c>
      <c r="E21" s="534">
        <v>0</v>
      </c>
      <c r="F21" s="534">
        <v>3</v>
      </c>
      <c r="G21" s="557">
        <v>4</v>
      </c>
      <c r="H21" s="574"/>
      <c r="J21" s="9" t="s">
        <v>505</v>
      </c>
      <c r="K21" s="6" t="s">
        <v>119</v>
      </c>
      <c r="L21" s="7">
        <v>2</v>
      </c>
      <c r="M21" s="7">
        <v>0</v>
      </c>
      <c r="N21" s="7">
        <v>0</v>
      </c>
      <c r="O21" s="7">
        <v>2</v>
      </c>
      <c r="P21" s="8">
        <v>2</v>
      </c>
      <c r="R21" s="51"/>
      <c r="Z21" s="52"/>
      <c r="AB21" s="51"/>
      <c r="AJ21" s="52"/>
    </row>
    <row r="22" spans="1:36" x14ac:dyDescent="0.3">
      <c r="A22" s="555"/>
      <c r="B22" s="556"/>
      <c r="C22" s="534"/>
      <c r="D22" s="534"/>
      <c r="E22" s="534"/>
      <c r="F22" s="534"/>
      <c r="G22" s="557"/>
      <c r="H22" s="575"/>
      <c r="J22" s="562" t="s">
        <v>506</v>
      </c>
      <c r="K22" s="489" t="s">
        <v>121</v>
      </c>
      <c r="L22" s="563">
        <v>0</v>
      </c>
      <c r="M22" s="563">
        <v>2</v>
      </c>
      <c r="N22" s="563">
        <v>0</v>
      </c>
      <c r="O22" s="563">
        <v>1</v>
      </c>
      <c r="P22" s="564">
        <v>4</v>
      </c>
      <c r="R22" s="51"/>
      <c r="Z22" s="52"/>
      <c r="AB22" s="51"/>
      <c r="AJ22" s="52"/>
    </row>
    <row r="23" spans="1:36" ht="28.2" thickBot="1" x14ac:dyDescent="0.35">
      <c r="A23" s="246" t="s">
        <v>567</v>
      </c>
      <c r="B23" s="232" t="s">
        <v>568</v>
      </c>
      <c r="C23" s="12">
        <v>2</v>
      </c>
      <c r="D23" s="12">
        <v>2</v>
      </c>
      <c r="E23" s="12">
        <v>0</v>
      </c>
      <c r="F23" s="12">
        <v>3</v>
      </c>
      <c r="G23" s="265">
        <v>4</v>
      </c>
      <c r="H23" s="13"/>
      <c r="J23" s="562"/>
      <c r="K23" s="489"/>
      <c r="L23" s="563"/>
      <c r="M23" s="563"/>
      <c r="N23" s="563"/>
      <c r="O23" s="563"/>
      <c r="P23" s="564"/>
      <c r="R23" s="51"/>
      <c r="Z23" s="52"/>
      <c r="AB23" s="51"/>
      <c r="AJ23" s="52"/>
    </row>
    <row r="24" spans="1:36" ht="15" customHeight="1" thickBot="1" x14ac:dyDescent="0.35">
      <c r="A24" s="526" t="s">
        <v>22</v>
      </c>
      <c r="B24" s="527"/>
      <c r="C24" s="333">
        <f>SUM(C15:C23)</f>
        <v>17</v>
      </c>
      <c r="D24" s="333">
        <f>SUM(D15:D23)</f>
        <v>4</v>
      </c>
      <c r="E24" s="333">
        <f>SUM(E15:E23)</f>
        <v>2</v>
      </c>
      <c r="F24" s="333">
        <f>SUM(F15:F23)</f>
        <v>20</v>
      </c>
      <c r="G24" s="334">
        <f>SUM(G15:G23)</f>
        <v>30</v>
      </c>
      <c r="H24" s="348"/>
      <c r="J24" s="472" t="s">
        <v>22</v>
      </c>
      <c r="K24" s="473"/>
      <c r="L24" s="233">
        <f>SUM(L16:L23)</f>
        <v>15</v>
      </c>
      <c r="M24" s="233">
        <f t="shared" ref="M24:P24" si="3">SUM(M16:M23)</f>
        <v>6</v>
      </c>
      <c r="N24" s="233">
        <f t="shared" si="3"/>
        <v>4</v>
      </c>
      <c r="O24" s="233">
        <f t="shared" si="3"/>
        <v>20</v>
      </c>
      <c r="P24" s="234">
        <f t="shared" si="3"/>
        <v>32</v>
      </c>
      <c r="R24" s="494" t="s">
        <v>36</v>
      </c>
      <c r="S24" s="495"/>
      <c r="T24" s="495"/>
      <c r="U24" s="495"/>
      <c r="V24" s="495"/>
      <c r="W24" s="495"/>
      <c r="X24" s="495"/>
      <c r="Y24" s="495"/>
      <c r="Z24" s="496"/>
      <c r="AB24" s="494" t="s">
        <v>36</v>
      </c>
      <c r="AC24" s="495"/>
      <c r="AD24" s="495"/>
      <c r="AE24" s="495"/>
      <c r="AF24" s="495"/>
      <c r="AG24" s="495"/>
      <c r="AH24" s="495"/>
      <c r="AI24" s="495"/>
      <c r="AJ24" s="496"/>
    </row>
    <row r="25" spans="1:36" ht="15" thickBot="1" x14ac:dyDescent="0.35">
      <c r="A25" s="444" t="s">
        <v>36</v>
      </c>
      <c r="B25" s="445"/>
      <c r="C25" s="445"/>
      <c r="D25" s="445"/>
      <c r="E25" s="445"/>
      <c r="F25" s="445"/>
      <c r="G25" s="445"/>
      <c r="H25" s="446"/>
      <c r="J25" s="444" t="s">
        <v>36</v>
      </c>
      <c r="K25" s="445"/>
      <c r="L25" s="445"/>
      <c r="M25" s="445"/>
      <c r="N25" s="445"/>
      <c r="O25" s="445"/>
      <c r="P25" s="446"/>
      <c r="R25" s="118"/>
      <c r="S25" s="119" t="s">
        <v>3</v>
      </c>
      <c r="T25" s="120" t="s">
        <v>4</v>
      </c>
      <c r="U25" s="108" t="s">
        <v>5</v>
      </c>
      <c r="V25" s="108" t="s">
        <v>6</v>
      </c>
      <c r="W25" s="108" t="s">
        <v>7</v>
      </c>
      <c r="X25" s="121" t="s">
        <v>8</v>
      </c>
      <c r="Y25" s="288" t="s">
        <v>9</v>
      </c>
      <c r="Z25" s="48" t="s">
        <v>580</v>
      </c>
      <c r="AB25" s="118"/>
      <c r="AC25" s="119" t="s">
        <v>3</v>
      </c>
      <c r="AD25" s="120" t="s">
        <v>4</v>
      </c>
      <c r="AE25" s="119" t="s">
        <v>5</v>
      </c>
      <c r="AF25" s="119" t="s">
        <v>6</v>
      </c>
      <c r="AG25" s="119" t="s">
        <v>7</v>
      </c>
      <c r="AH25" s="389" t="s">
        <v>8</v>
      </c>
      <c r="AI25" s="288" t="s">
        <v>9</v>
      </c>
      <c r="AJ25" s="390" t="s">
        <v>580</v>
      </c>
    </row>
    <row r="26" spans="1:36" ht="15" customHeight="1" x14ac:dyDescent="0.3">
      <c r="A26" s="1" t="s">
        <v>3</v>
      </c>
      <c r="B26" s="2" t="s">
        <v>4</v>
      </c>
      <c r="C26" s="3" t="s">
        <v>5</v>
      </c>
      <c r="D26" s="3" t="s">
        <v>6</v>
      </c>
      <c r="E26" s="3" t="s">
        <v>7</v>
      </c>
      <c r="F26" s="3" t="s">
        <v>8</v>
      </c>
      <c r="G26" s="341" t="s">
        <v>9</v>
      </c>
      <c r="H26" s="337" t="s">
        <v>580</v>
      </c>
      <c r="J26" s="1" t="s">
        <v>3</v>
      </c>
      <c r="K26" s="2" t="s">
        <v>4</v>
      </c>
      <c r="L26" s="3" t="s">
        <v>5</v>
      </c>
      <c r="M26" s="3" t="s">
        <v>6</v>
      </c>
      <c r="N26" s="3" t="s">
        <v>7</v>
      </c>
      <c r="O26" s="3" t="s">
        <v>8</v>
      </c>
      <c r="P26" s="4" t="s">
        <v>9</v>
      </c>
      <c r="R26" s="104" t="s">
        <v>179</v>
      </c>
      <c r="S26" s="15" t="s">
        <v>37</v>
      </c>
      <c r="T26" s="16" t="s">
        <v>38</v>
      </c>
      <c r="U26" s="17">
        <v>3</v>
      </c>
      <c r="V26" s="17">
        <v>0</v>
      </c>
      <c r="W26" s="17">
        <v>2</v>
      </c>
      <c r="X26" s="17">
        <v>4</v>
      </c>
      <c r="Y26" s="268">
        <v>5</v>
      </c>
      <c r="Z26" s="18" t="s">
        <v>30</v>
      </c>
      <c r="AB26" s="104" t="s">
        <v>179</v>
      </c>
      <c r="AC26" s="16" t="s">
        <v>37</v>
      </c>
      <c r="AD26" s="16" t="s">
        <v>38</v>
      </c>
      <c r="AE26" s="17">
        <v>3</v>
      </c>
      <c r="AF26" s="17">
        <v>0</v>
      </c>
      <c r="AG26" s="17">
        <v>2</v>
      </c>
      <c r="AH26" s="17">
        <v>4</v>
      </c>
      <c r="AI26" s="17">
        <v>5</v>
      </c>
      <c r="AJ26" s="18" t="s">
        <v>30</v>
      </c>
    </row>
    <row r="27" spans="1:36" x14ac:dyDescent="0.3">
      <c r="A27" s="15" t="s">
        <v>37</v>
      </c>
      <c r="B27" s="16" t="s">
        <v>38</v>
      </c>
      <c r="C27" s="17">
        <v>3</v>
      </c>
      <c r="D27" s="17">
        <v>0</v>
      </c>
      <c r="E27" s="17">
        <v>2</v>
      </c>
      <c r="F27" s="17">
        <v>4</v>
      </c>
      <c r="G27" s="17">
        <v>5</v>
      </c>
      <c r="H27" s="340" t="s">
        <v>30</v>
      </c>
      <c r="J27" s="5" t="s">
        <v>463</v>
      </c>
      <c r="K27" s="6" t="s">
        <v>464</v>
      </c>
      <c r="L27" s="7">
        <v>3</v>
      </c>
      <c r="M27" s="7">
        <v>0</v>
      </c>
      <c r="N27" s="7">
        <v>2</v>
      </c>
      <c r="O27" s="7">
        <v>4</v>
      </c>
      <c r="P27" s="8">
        <v>5</v>
      </c>
      <c r="R27" s="104" t="s">
        <v>179</v>
      </c>
      <c r="S27" s="19" t="s">
        <v>39</v>
      </c>
      <c r="T27" s="16" t="s">
        <v>40</v>
      </c>
      <c r="U27" s="17">
        <v>3</v>
      </c>
      <c r="V27" s="17">
        <v>0</v>
      </c>
      <c r="W27" s="17">
        <v>2</v>
      </c>
      <c r="X27" s="17">
        <v>4</v>
      </c>
      <c r="Y27" s="268">
        <v>7</v>
      </c>
      <c r="Z27" s="18"/>
      <c r="AB27" s="104" t="s">
        <v>179</v>
      </c>
      <c r="AC27" s="391" t="s">
        <v>39</v>
      </c>
      <c r="AD27" s="16" t="s">
        <v>40</v>
      </c>
      <c r="AE27" s="17">
        <v>3</v>
      </c>
      <c r="AF27" s="17">
        <v>0</v>
      </c>
      <c r="AG27" s="17">
        <v>2</v>
      </c>
      <c r="AH27" s="17">
        <v>4</v>
      </c>
      <c r="AI27" s="17">
        <v>7</v>
      </c>
      <c r="AJ27" s="18"/>
    </row>
    <row r="28" spans="1:36" ht="27.6" customHeight="1" x14ac:dyDescent="0.3">
      <c r="A28" s="19" t="s">
        <v>39</v>
      </c>
      <c r="B28" s="16" t="s">
        <v>40</v>
      </c>
      <c r="C28" s="17">
        <v>3</v>
      </c>
      <c r="D28" s="17">
        <v>0</v>
      </c>
      <c r="E28" s="17">
        <v>2</v>
      </c>
      <c r="F28" s="17">
        <v>4</v>
      </c>
      <c r="G28" s="17">
        <v>7</v>
      </c>
      <c r="H28" s="17"/>
      <c r="J28" s="9" t="s">
        <v>465</v>
      </c>
      <c r="K28" s="6" t="s">
        <v>466</v>
      </c>
      <c r="L28" s="7">
        <v>3</v>
      </c>
      <c r="M28" s="7">
        <v>0</v>
      </c>
      <c r="N28" s="7">
        <v>0</v>
      </c>
      <c r="O28" s="7">
        <v>3</v>
      </c>
      <c r="P28" s="8">
        <v>4</v>
      </c>
      <c r="R28" s="104" t="s">
        <v>179</v>
      </c>
      <c r="S28" s="15" t="s">
        <v>41</v>
      </c>
      <c r="T28" s="16" t="s">
        <v>42</v>
      </c>
      <c r="U28" s="17">
        <v>2</v>
      </c>
      <c r="V28" s="17">
        <v>0</v>
      </c>
      <c r="W28" s="17">
        <v>0</v>
      </c>
      <c r="X28" s="17">
        <v>2</v>
      </c>
      <c r="Y28" s="268">
        <v>3</v>
      </c>
      <c r="Z28" s="18" t="s">
        <v>581</v>
      </c>
      <c r="AB28" s="109"/>
      <c r="AC28" s="387"/>
      <c r="AD28" s="387"/>
      <c r="AE28" s="388"/>
      <c r="AF28" s="388"/>
      <c r="AG28" s="388"/>
      <c r="AH28" s="388"/>
      <c r="AI28" s="388"/>
      <c r="AJ28" s="409"/>
    </row>
    <row r="29" spans="1:36" x14ac:dyDescent="0.3">
      <c r="A29" s="15" t="s">
        <v>41</v>
      </c>
      <c r="B29" s="16" t="s">
        <v>42</v>
      </c>
      <c r="C29" s="17">
        <v>2</v>
      </c>
      <c r="D29" s="17">
        <v>0</v>
      </c>
      <c r="E29" s="17">
        <v>0</v>
      </c>
      <c r="F29" s="17">
        <v>2</v>
      </c>
      <c r="G29" s="17">
        <v>3</v>
      </c>
      <c r="H29" s="17" t="s">
        <v>581</v>
      </c>
      <c r="J29" s="5" t="s">
        <v>467</v>
      </c>
      <c r="K29" s="6" t="s">
        <v>468</v>
      </c>
      <c r="L29" s="7">
        <v>3</v>
      </c>
      <c r="M29" s="7">
        <v>0</v>
      </c>
      <c r="N29" s="7">
        <v>2</v>
      </c>
      <c r="O29" s="7">
        <v>4</v>
      </c>
      <c r="P29" s="8">
        <v>6</v>
      </c>
      <c r="R29" s="104" t="s">
        <v>179</v>
      </c>
      <c r="S29" s="15" t="s">
        <v>43</v>
      </c>
      <c r="T29" s="16" t="s">
        <v>44</v>
      </c>
      <c r="U29" s="17">
        <v>2</v>
      </c>
      <c r="V29" s="17">
        <v>0</v>
      </c>
      <c r="W29" s="17">
        <v>2</v>
      </c>
      <c r="X29" s="17">
        <v>3</v>
      </c>
      <c r="Y29" s="268">
        <v>5</v>
      </c>
      <c r="Z29" s="18"/>
      <c r="AB29" s="109"/>
      <c r="AC29" s="387"/>
      <c r="AD29" s="387"/>
      <c r="AE29" s="388"/>
      <c r="AF29" s="388"/>
      <c r="AG29" s="388"/>
      <c r="AH29" s="388"/>
      <c r="AI29" s="388"/>
      <c r="AJ29" s="409"/>
    </row>
    <row r="30" spans="1:36" ht="15" thickBot="1" x14ac:dyDescent="0.35">
      <c r="A30" s="15" t="s">
        <v>43</v>
      </c>
      <c r="B30" s="16" t="s">
        <v>44</v>
      </c>
      <c r="C30" s="17">
        <v>2</v>
      </c>
      <c r="D30" s="17">
        <v>0</v>
      </c>
      <c r="E30" s="17">
        <v>2</v>
      </c>
      <c r="F30" s="17">
        <v>3</v>
      </c>
      <c r="G30" s="17">
        <v>5</v>
      </c>
      <c r="H30" s="17"/>
      <c r="J30" s="9" t="s">
        <v>469</v>
      </c>
      <c r="K30" s="6" t="s">
        <v>470</v>
      </c>
      <c r="L30" s="7">
        <v>3</v>
      </c>
      <c r="M30" s="7">
        <v>0</v>
      </c>
      <c r="N30" s="7">
        <v>0</v>
      </c>
      <c r="O30" s="7">
        <v>3</v>
      </c>
      <c r="P30" s="8">
        <v>4</v>
      </c>
      <c r="R30" s="113" t="s">
        <v>179</v>
      </c>
      <c r="S30" s="41" t="s">
        <v>43</v>
      </c>
      <c r="T30" s="42" t="s">
        <v>45</v>
      </c>
      <c r="U30" s="43">
        <v>2</v>
      </c>
      <c r="V30" s="43">
        <v>0</v>
      </c>
      <c r="W30" s="43">
        <v>2</v>
      </c>
      <c r="X30" s="43">
        <v>3</v>
      </c>
      <c r="Y30" s="271">
        <v>5</v>
      </c>
      <c r="Z30" s="44"/>
      <c r="AB30" s="109"/>
      <c r="AC30" s="387"/>
      <c r="AD30" s="387"/>
      <c r="AE30" s="388"/>
      <c r="AF30" s="388"/>
      <c r="AG30" s="388"/>
      <c r="AH30" s="388"/>
      <c r="AI30" s="388"/>
      <c r="AJ30" s="409"/>
    </row>
    <row r="31" spans="1:36" ht="15" thickBot="1" x14ac:dyDescent="0.35">
      <c r="A31" s="15" t="s">
        <v>43</v>
      </c>
      <c r="B31" s="16" t="s">
        <v>45</v>
      </c>
      <c r="C31" s="17">
        <v>2</v>
      </c>
      <c r="D31" s="17">
        <v>0</v>
      </c>
      <c r="E31" s="17">
        <v>2</v>
      </c>
      <c r="F31" s="17">
        <v>3</v>
      </c>
      <c r="G31" s="17">
        <v>5</v>
      </c>
      <c r="H31" s="17"/>
      <c r="J31" s="5" t="s">
        <v>507</v>
      </c>
      <c r="K31" s="6" t="s">
        <v>131</v>
      </c>
      <c r="L31" s="7">
        <v>2</v>
      </c>
      <c r="M31" s="7">
        <v>0</v>
      </c>
      <c r="N31" s="7">
        <v>0</v>
      </c>
      <c r="O31" s="7">
        <v>2</v>
      </c>
      <c r="P31" s="8">
        <v>2</v>
      </c>
      <c r="R31" s="114"/>
      <c r="S31" s="122"/>
      <c r="T31" s="112" t="s">
        <v>180</v>
      </c>
      <c r="U31" s="111">
        <f>SUM(U26:U30)</f>
        <v>12</v>
      </c>
      <c r="V31" s="111">
        <f t="shared" ref="V31:Y31" si="4">SUM(V26:V30)</f>
        <v>0</v>
      </c>
      <c r="W31" s="111">
        <f t="shared" si="4"/>
        <v>8</v>
      </c>
      <c r="X31" s="111">
        <f t="shared" si="4"/>
        <v>16</v>
      </c>
      <c r="Y31" s="282">
        <f t="shared" si="4"/>
        <v>25</v>
      </c>
      <c r="Z31" s="123"/>
      <c r="AB31" s="410"/>
      <c r="AC31" s="392"/>
      <c r="AD31" s="393" t="s">
        <v>180</v>
      </c>
      <c r="AE31" s="394">
        <f>SUM(AE26:AE30)</f>
        <v>6</v>
      </c>
      <c r="AF31" s="394">
        <f t="shared" ref="AF31:AI31" si="5">SUM(AF26:AF30)</f>
        <v>0</v>
      </c>
      <c r="AG31" s="394">
        <f t="shared" si="5"/>
        <v>4</v>
      </c>
      <c r="AH31" s="394">
        <f t="shared" si="5"/>
        <v>8</v>
      </c>
      <c r="AI31" s="394">
        <f t="shared" si="5"/>
        <v>12</v>
      </c>
      <c r="AJ31" s="411"/>
    </row>
    <row r="32" spans="1:36" x14ac:dyDescent="0.3">
      <c r="A32" s="522" t="s">
        <v>46</v>
      </c>
      <c r="B32" s="476" t="s">
        <v>47</v>
      </c>
      <c r="C32" s="481">
        <v>3</v>
      </c>
      <c r="D32" s="481">
        <v>0</v>
      </c>
      <c r="E32" s="481">
        <v>0</v>
      </c>
      <c r="F32" s="481">
        <v>3</v>
      </c>
      <c r="G32" s="481">
        <v>5</v>
      </c>
      <c r="H32" s="17"/>
      <c r="J32" s="9" t="s">
        <v>128</v>
      </c>
      <c r="K32" s="6" t="s">
        <v>129</v>
      </c>
      <c r="L32" s="7">
        <v>2</v>
      </c>
      <c r="M32" s="7">
        <v>2</v>
      </c>
      <c r="N32" s="7">
        <v>0</v>
      </c>
      <c r="O32" s="7">
        <v>3</v>
      </c>
      <c r="P32" s="8">
        <v>5</v>
      </c>
      <c r="R32" s="51"/>
      <c r="Z32" s="52"/>
      <c r="AB32" s="51"/>
      <c r="AJ32" s="52"/>
    </row>
    <row r="33" spans="1:36" ht="15" thickBot="1" x14ac:dyDescent="0.35">
      <c r="A33" s="522"/>
      <c r="B33" s="476"/>
      <c r="C33" s="481"/>
      <c r="D33" s="481"/>
      <c r="E33" s="481"/>
      <c r="F33" s="481"/>
      <c r="G33" s="481"/>
      <c r="H33" s="17"/>
      <c r="J33" s="5" t="s">
        <v>508</v>
      </c>
      <c r="K33" s="6" t="s">
        <v>265</v>
      </c>
      <c r="L33" s="7">
        <v>2</v>
      </c>
      <c r="M33" s="7">
        <v>0</v>
      </c>
      <c r="N33" s="7">
        <v>0</v>
      </c>
      <c r="O33" s="7">
        <v>2</v>
      </c>
      <c r="P33" s="8">
        <v>2</v>
      </c>
      <c r="R33" s="51"/>
      <c r="Z33" s="52"/>
      <c r="AB33" s="51"/>
      <c r="AJ33" s="52"/>
    </row>
    <row r="34" spans="1:36" ht="15" customHeight="1" thickBot="1" x14ac:dyDescent="0.35">
      <c r="A34" s="477" t="s">
        <v>22</v>
      </c>
      <c r="B34" s="478"/>
      <c r="C34" s="275">
        <f>SUM(C27:C32)</f>
        <v>15</v>
      </c>
      <c r="D34" s="275">
        <f>SUM(D27:D32)</f>
        <v>0</v>
      </c>
      <c r="E34" s="275">
        <f>SUM(E27:E32)</f>
        <v>8</v>
      </c>
      <c r="F34" s="275">
        <f>SUM(F27:F32)</f>
        <v>19</v>
      </c>
      <c r="G34" s="275">
        <f>SUM(G27:G32)</f>
        <v>30</v>
      </c>
      <c r="H34" s="275"/>
      <c r="J34" s="5" t="s">
        <v>210</v>
      </c>
      <c r="K34" s="6" t="s">
        <v>130</v>
      </c>
      <c r="L34" s="7">
        <v>2</v>
      </c>
      <c r="M34" s="7">
        <v>0</v>
      </c>
      <c r="N34" s="7">
        <v>0</v>
      </c>
      <c r="O34" s="7">
        <v>2</v>
      </c>
      <c r="P34" s="8">
        <v>3</v>
      </c>
      <c r="R34" s="494" t="s">
        <v>48</v>
      </c>
      <c r="S34" s="495"/>
      <c r="T34" s="495"/>
      <c r="U34" s="495"/>
      <c r="V34" s="495"/>
      <c r="W34" s="495"/>
      <c r="X34" s="495"/>
      <c r="Y34" s="495"/>
      <c r="Z34" s="496"/>
      <c r="AB34" s="494" t="s">
        <v>48</v>
      </c>
      <c r="AC34" s="495"/>
      <c r="AD34" s="495"/>
      <c r="AE34" s="495"/>
      <c r="AF34" s="495"/>
      <c r="AG34" s="495"/>
      <c r="AH34" s="495"/>
      <c r="AI34" s="495"/>
      <c r="AJ34" s="496"/>
    </row>
    <row r="35" spans="1:36" ht="15" customHeight="1" thickBot="1" x14ac:dyDescent="0.35">
      <c r="A35" s="318"/>
      <c r="B35" s="37"/>
      <c r="C35" s="259"/>
      <c r="D35" s="259"/>
      <c r="E35" s="259"/>
      <c r="F35" s="259"/>
      <c r="G35" s="259"/>
      <c r="H35" s="229"/>
      <c r="J35" s="447" t="s">
        <v>22</v>
      </c>
      <c r="K35" s="448"/>
      <c r="L35" s="69">
        <f>SUM(L27:L34)</f>
        <v>20</v>
      </c>
      <c r="M35" s="69">
        <f t="shared" ref="M35:P35" si="6">SUM(M27:M34)</f>
        <v>2</v>
      </c>
      <c r="N35" s="69">
        <f t="shared" si="6"/>
        <v>4</v>
      </c>
      <c r="O35" s="69">
        <f t="shared" si="6"/>
        <v>23</v>
      </c>
      <c r="P35" s="70">
        <f t="shared" si="6"/>
        <v>31</v>
      </c>
      <c r="R35" s="118"/>
      <c r="S35" s="108" t="s">
        <v>3</v>
      </c>
      <c r="T35" s="107" t="s">
        <v>4</v>
      </c>
      <c r="U35" s="108" t="s">
        <v>5</v>
      </c>
      <c r="V35" s="108" t="s">
        <v>6</v>
      </c>
      <c r="W35" s="108" t="s">
        <v>7</v>
      </c>
      <c r="X35" s="108" t="s">
        <v>8</v>
      </c>
      <c r="Y35" s="287" t="s">
        <v>9</v>
      </c>
      <c r="Z35" s="48" t="s">
        <v>580</v>
      </c>
      <c r="AB35" s="118"/>
      <c r="AC35" s="119" t="s">
        <v>3</v>
      </c>
      <c r="AD35" s="120" t="s">
        <v>4</v>
      </c>
      <c r="AE35" s="119" t="s">
        <v>5</v>
      </c>
      <c r="AF35" s="119" t="s">
        <v>6</v>
      </c>
      <c r="AG35" s="119" t="s">
        <v>7</v>
      </c>
      <c r="AH35" s="119" t="s">
        <v>8</v>
      </c>
      <c r="AI35" s="286" t="s">
        <v>9</v>
      </c>
      <c r="AJ35" s="390" t="s">
        <v>580</v>
      </c>
    </row>
    <row r="36" spans="1:36" ht="15" thickBot="1" x14ac:dyDescent="0.35">
      <c r="A36" s="444" t="s">
        <v>48</v>
      </c>
      <c r="B36" s="445"/>
      <c r="C36" s="445"/>
      <c r="D36" s="445"/>
      <c r="E36" s="445"/>
      <c r="F36" s="445"/>
      <c r="G36" s="445"/>
      <c r="H36" s="446"/>
      <c r="J36" s="444" t="s">
        <v>48</v>
      </c>
      <c r="K36" s="445"/>
      <c r="L36" s="445"/>
      <c r="M36" s="445"/>
      <c r="N36" s="445"/>
      <c r="O36" s="445"/>
      <c r="P36" s="446"/>
      <c r="R36" s="104" t="s">
        <v>179</v>
      </c>
      <c r="S36" s="15" t="s">
        <v>49</v>
      </c>
      <c r="T36" s="16" t="s">
        <v>50</v>
      </c>
      <c r="U36" s="17">
        <v>3</v>
      </c>
      <c r="V36" s="17">
        <v>0</v>
      </c>
      <c r="W36" s="17">
        <v>2</v>
      </c>
      <c r="X36" s="17">
        <v>4</v>
      </c>
      <c r="Y36" s="268">
        <v>5</v>
      </c>
      <c r="Z36" s="18" t="s">
        <v>37</v>
      </c>
      <c r="AB36" s="104" t="s">
        <v>179</v>
      </c>
      <c r="AC36" s="16" t="s">
        <v>49</v>
      </c>
      <c r="AD36" s="16" t="s">
        <v>50</v>
      </c>
      <c r="AE36" s="17">
        <v>3</v>
      </c>
      <c r="AF36" s="17">
        <v>0</v>
      </c>
      <c r="AG36" s="17">
        <v>2</v>
      </c>
      <c r="AH36" s="17">
        <v>4</v>
      </c>
      <c r="AI36" s="17">
        <v>5</v>
      </c>
      <c r="AJ36" s="18" t="s">
        <v>37</v>
      </c>
    </row>
    <row r="37" spans="1:36" ht="15" customHeight="1" x14ac:dyDescent="0.3">
      <c r="A37" s="20" t="s">
        <v>3</v>
      </c>
      <c r="B37" s="21" t="s">
        <v>4</v>
      </c>
      <c r="C37" s="22" t="s">
        <v>5</v>
      </c>
      <c r="D37" s="22" t="s">
        <v>6</v>
      </c>
      <c r="E37" s="22" t="s">
        <v>7</v>
      </c>
      <c r="F37" s="22" t="s">
        <v>8</v>
      </c>
      <c r="G37" s="269" t="s">
        <v>9</v>
      </c>
      <c r="H37" s="307" t="s">
        <v>580</v>
      </c>
      <c r="J37" s="20" t="s">
        <v>3</v>
      </c>
      <c r="K37" s="21" t="s">
        <v>4</v>
      </c>
      <c r="L37" s="22" t="s">
        <v>5</v>
      </c>
      <c r="M37" s="22" t="s">
        <v>6</v>
      </c>
      <c r="N37" s="22" t="s">
        <v>7</v>
      </c>
      <c r="O37" s="22" t="s">
        <v>8</v>
      </c>
      <c r="P37" s="23" t="s">
        <v>9</v>
      </c>
      <c r="R37" s="104" t="s">
        <v>179</v>
      </c>
      <c r="S37" s="15" t="s">
        <v>51</v>
      </c>
      <c r="T37" s="16" t="s">
        <v>52</v>
      </c>
      <c r="U37" s="17">
        <v>3</v>
      </c>
      <c r="V37" s="17">
        <v>0</v>
      </c>
      <c r="W37" s="17">
        <v>2</v>
      </c>
      <c r="X37" s="17">
        <v>4</v>
      </c>
      <c r="Y37" s="268">
        <v>7</v>
      </c>
      <c r="Z37" s="18" t="s">
        <v>39</v>
      </c>
      <c r="AB37" s="104" t="s">
        <v>179</v>
      </c>
      <c r="AC37" s="16" t="s">
        <v>51</v>
      </c>
      <c r="AD37" s="16" t="s">
        <v>52</v>
      </c>
      <c r="AE37" s="17">
        <v>3</v>
      </c>
      <c r="AF37" s="17">
        <v>0</v>
      </c>
      <c r="AG37" s="17">
        <v>2</v>
      </c>
      <c r="AH37" s="17">
        <v>4</v>
      </c>
      <c r="AI37" s="17">
        <v>7</v>
      </c>
      <c r="AJ37" s="18" t="s">
        <v>39</v>
      </c>
    </row>
    <row r="38" spans="1:36" ht="15" customHeight="1" x14ac:dyDescent="0.3">
      <c r="A38" s="15" t="s">
        <v>49</v>
      </c>
      <c r="B38" s="16" t="s">
        <v>50</v>
      </c>
      <c r="C38" s="17">
        <v>3</v>
      </c>
      <c r="D38" s="17">
        <v>0</v>
      </c>
      <c r="E38" s="17">
        <v>2</v>
      </c>
      <c r="F38" s="17">
        <v>4</v>
      </c>
      <c r="G38" s="268">
        <v>5</v>
      </c>
      <c r="H38" s="18" t="s">
        <v>37</v>
      </c>
      <c r="J38" s="5" t="s">
        <v>471</v>
      </c>
      <c r="K38" s="6" t="s">
        <v>472</v>
      </c>
      <c r="L38" s="7">
        <v>3</v>
      </c>
      <c r="M38" s="7">
        <v>0</v>
      </c>
      <c r="N38" s="7">
        <v>2</v>
      </c>
      <c r="O38" s="7">
        <v>4</v>
      </c>
      <c r="P38" s="8">
        <v>5</v>
      </c>
      <c r="R38" s="104" t="s">
        <v>179</v>
      </c>
      <c r="S38" s="15" t="s">
        <v>53</v>
      </c>
      <c r="T38" s="16" t="s">
        <v>54</v>
      </c>
      <c r="U38" s="17">
        <v>2</v>
      </c>
      <c r="V38" s="17">
        <v>0</v>
      </c>
      <c r="W38" s="17">
        <v>0</v>
      </c>
      <c r="X38" s="17">
        <v>2</v>
      </c>
      <c r="Y38" s="268">
        <v>3</v>
      </c>
      <c r="Z38" s="18" t="s">
        <v>41</v>
      </c>
      <c r="AB38" s="104" t="s">
        <v>179</v>
      </c>
      <c r="AC38" s="16" t="s">
        <v>58</v>
      </c>
      <c r="AD38" s="16" t="s">
        <v>59</v>
      </c>
      <c r="AE38" s="375">
        <v>3</v>
      </c>
      <c r="AF38" s="375">
        <v>0</v>
      </c>
      <c r="AG38" s="375">
        <v>4</v>
      </c>
      <c r="AH38" s="375">
        <v>5</v>
      </c>
      <c r="AI38" s="375">
        <v>7</v>
      </c>
      <c r="AJ38" s="376" t="s">
        <v>16</v>
      </c>
    </row>
    <row r="39" spans="1:36" x14ac:dyDescent="0.3">
      <c r="A39" s="15" t="s">
        <v>51</v>
      </c>
      <c r="B39" s="16" t="s">
        <v>52</v>
      </c>
      <c r="C39" s="17">
        <v>3</v>
      </c>
      <c r="D39" s="17">
        <v>0</v>
      </c>
      <c r="E39" s="17">
        <v>2</v>
      </c>
      <c r="F39" s="17">
        <v>4</v>
      </c>
      <c r="G39" s="268">
        <v>7</v>
      </c>
      <c r="H39" s="18" t="s">
        <v>39</v>
      </c>
      <c r="J39" s="9" t="s">
        <v>473</v>
      </c>
      <c r="K39" s="6" t="s">
        <v>474</v>
      </c>
      <c r="L39" s="7">
        <v>3</v>
      </c>
      <c r="M39" s="7">
        <v>0</v>
      </c>
      <c r="N39" s="7">
        <v>0</v>
      </c>
      <c r="O39" s="7">
        <v>3</v>
      </c>
      <c r="P39" s="8">
        <v>5</v>
      </c>
      <c r="R39" s="104" t="s">
        <v>179</v>
      </c>
      <c r="S39" s="15" t="s">
        <v>43</v>
      </c>
      <c r="T39" s="16" t="s">
        <v>55</v>
      </c>
      <c r="U39" s="17">
        <v>2</v>
      </c>
      <c r="V39" s="17">
        <v>0</v>
      </c>
      <c r="W39" s="17">
        <v>2</v>
      </c>
      <c r="X39" s="17">
        <v>3</v>
      </c>
      <c r="Y39" s="268">
        <v>5</v>
      </c>
      <c r="Z39" s="18"/>
      <c r="AB39" s="109"/>
      <c r="AC39" s="387"/>
      <c r="AD39" s="387"/>
      <c r="AE39" s="388"/>
      <c r="AF39" s="388"/>
      <c r="AG39" s="388"/>
      <c r="AH39" s="388"/>
      <c r="AI39" s="388"/>
      <c r="AJ39" s="409"/>
    </row>
    <row r="40" spans="1:36" ht="15" thickBot="1" x14ac:dyDescent="0.35">
      <c r="A40" s="15" t="s">
        <v>53</v>
      </c>
      <c r="B40" s="16" t="s">
        <v>54</v>
      </c>
      <c r="C40" s="17">
        <v>2</v>
      </c>
      <c r="D40" s="17">
        <v>0</v>
      </c>
      <c r="E40" s="17">
        <v>0</v>
      </c>
      <c r="F40" s="17">
        <v>2</v>
      </c>
      <c r="G40" s="268">
        <v>3</v>
      </c>
      <c r="H40" s="18" t="s">
        <v>41</v>
      </c>
      <c r="J40" s="5" t="s">
        <v>475</v>
      </c>
      <c r="K40" s="6" t="s">
        <v>476</v>
      </c>
      <c r="L40" s="7">
        <v>3</v>
      </c>
      <c r="M40" s="7">
        <v>0</v>
      </c>
      <c r="N40" s="7">
        <v>0</v>
      </c>
      <c r="O40" s="7">
        <v>3</v>
      </c>
      <c r="P40" s="8">
        <v>5</v>
      </c>
      <c r="R40" s="113" t="s">
        <v>179</v>
      </c>
      <c r="S40" s="41" t="s">
        <v>58</v>
      </c>
      <c r="T40" s="42" t="s">
        <v>59</v>
      </c>
      <c r="U40" s="304">
        <v>3</v>
      </c>
      <c r="V40" s="304">
        <v>0</v>
      </c>
      <c r="W40" s="304">
        <v>4</v>
      </c>
      <c r="X40" s="304">
        <v>5</v>
      </c>
      <c r="Y40" s="305">
        <v>7</v>
      </c>
      <c r="Z40" s="306" t="s">
        <v>16</v>
      </c>
      <c r="AB40" s="51"/>
      <c r="AJ40" s="52"/>
    </row>
    <row r="41" spans="1:36" ht="15" thickBot="1" x14ac:dyDescent="0.35">
      <c r="A41" s="15" t="s">
        <v>43</v>
      </c>
      <c r="B41" s="16" t="s">
        <v>55</v>
      </c>
      <c r="C41" s="17">
        <v>2</v>
      </c>
      <c r="D41" s="17">
        <v>0</v>
      </c>
      <c r="E41" s="17">
        <v>2</v>
      </c>
      <c r="F41" s="17">
        <v>3</v>
      </c>
      <c r="G41" s="268">
        <v>5</v>
      </c>
      <c r="H41" s="18"/>
      <c r="J41" s="9" t="s">
        <v>477</v>
      </c>
      <c r="K41" s="6" t="s">
        <v>478</v>
      </c>
      <c r="L41" s="7">
        <v>2</v>
      </c>
      <c r="M41" s="7">
        <v>2</v>
      </c>
      <c r="N41" s="7">
        <v>0</v>
      </c>
      <c r="O41" s="7">
        <v>3</v>
      </c>
      <c r="P41" s="8">
        <v>5</v>
      </c>
      <c r="R41" s="256"/>
      <c r="S41" s="257"/>
      <c r="T41" s="257" t="s">
        <v>180</v>
      </c>
      <c r="U41" s="258">
        <f>SUM(U36:U40)</f>
        <v>13</v>
      </c>
      <c r="V41" s="258">
        <f t="shared" ref="V41:Y41" si="7">SUM(V36:V40)</f>
        <v>0</v>
      </c>
      <c r="W41" s="258">
        <f t="shared" si="7"/>
        <v>10</v>
      </c>
      <c r="X41" s="258">
        <f t="shared" si="7"/>
        <v>18</v>
      </c>
      <c r="Y41" s="125">
        <f t="shared" si="7"/>
        <v>27</v>
      </c>
      <c r="Z41" s="136"/>
      <c r="AB41" s="412"/>
      <c r="AC41" s="393"/>
      <c r="AD41" s="393" t="s">
        <v>180</v>
      </c>
      <c r="AE41" s="395">
        <f>SUM(AE36:AE39)</f>
        <v>9</v>
      </c>
      <c r="AF41" s="395">
        <f>SUM(AF36:AF39)</f>
        <v>0</v>
      </c>
      <c r="AG41" s="395">
        <f>SUM(AG36:AG39)</f>
        <v>8</v>
      </c>
      <c r="AH41" s="395">
        <f>SUM(AH36:AH39)</f>
        <v>13</v>
      </c>
      <c r="AI41" s="395">
        <f>SUM(AI36:AI39)</f>
        <v>19</v>
      </c>
      <c r="AJ41" s="413"/>
    </row>
    <row r="42" spans="1:36" x14ac:dyDescent="0.3">
      <c r="A42" s="15" t="s">
        <v>56</v>
      </c>
      <c r="B42" s="16" t="s">
        <v>57</v>
      </c>
      <c r="C42" s="17">
        <v>2</v>
      </c>
      <c r="D42" s="17">
        <v>0</v>
      </c>
      <c r="E42" s="17">
        <v>0</v>
      </c>
      <c r="F42" s="17">
        <v>2</v>
      </c>
      <c r="G42" s="268">
        <v>3</v>
      </c>
      <c r="H42" s="18"/>
      <c r="J42" s="5" t="s">
        <v>509</v>
      </c>
      <c r="K42" s="6" t="s">
        <v>140</v>
      </c>
      <c r="L42" s="7">
        <v>2</v>
      </c>
      <c r="M42" s="7">
        <v>0</v>
      </c>
      <c r="N42" s="7">
        <v>0</v>
      </c>
      <c r="O42" s="7">
        <v>2</v>
      </c>
      <c r="P42" s="8">
        <v>2</v>
      </c>
      <c r="R42" s="51"/>
      <c r="Z42" s="52"/>
      <c r="AB42" s="51"/>
      <c r="AJ42" s="52"/>
    </row>
    <row r="43" spans="1:36" ht="15" thickBot="1" x14ac:dyDescent="0.35">
      <c r="A43" s="522" t="s">
        <v>58</v>
      </c>
      <c r="B43" s="476" t="s">
        <v>59</v>
      </c>
      <c r="C43" s="489">
        <v>3</v>
      </c>
      <c r="D43" s="489">
        <v>0</v>
      </c>
      <c r="E43" s="489">
        <v>4</v>
      </c>
      <c r="F43" s="489">
        <v>5</v>
      </c>
      <c r="G43" s="490">
        <v>7</v>
      </c>
      <c r="H43" s="519" t="s">
        <v>16</v>
      </c>
      <c r="J43" s="9" t="s">
        <v>510</v>
      </c>
      <c r="K43" s="6" t="s">
        <v>308</v>
      </c>
      <c r="L43" s="7">
        <v>2</v>
      </c>
      <c r="M43" s="7">
        <v>0</v>
      </c>
      <c r="N43" s="7">
        <v>0</v>
      </c>
      <c r="O43" s="7">
        <v>2</v>
      </c>
      <c r="P43" s="8">
        <v>2</v>
      </c>
      <c r="R43" s="51"/>
      <c r="Z43" s="52"/>
      <c r="AB43" s="51"/>
      <c r="AJ43" s="52"/>
    </row>
    <row r="44" spans="1:36" ht="15" thickBot="1" x14ac:dyDescent="0.35">
      <c r="A44" s="522"/>
      <c r="B44" s="476"/>
      <c r="C44" s="489"/>
      <c r="D44" s="489"/>
      <c r="E44" s="489"/>
      <c r="F44" s="489"/>
      <c r="G44" s="490"/>
      <c r="H44" s="519"/>
      <c r="J44" s="5" t="s">
        <v>479</v>
      </c>
      <c r="K44" s="6" t="s">
        <v>142</v>
      </c>
      <c r="L44" s="7">
        <v>0</v>
      </c>
      <c r="M44" s="7">
        <v>0</v>
      </c>
      <c r="N44" s="7">
        <v>0</v>
      </c>
      <c r="O44" s="7">
        <v>0</v>
      </c>
      <c r="P44" s="8">
        <v>5</v>
      </c>
      <c r="R44" s="494" t="s">
        <v>60</v>
      </c>
      <c r="S44" s="495"/>
      <c r="T44" s="495"/>
      <c r="U44" s="495"/>
      <c r="V44" s="495"/>
      <c r="W44" s="495"/>
      <c r="X44" s="495"/>
      <c r="Y44" s="495"/>
      <c r="Z44" s="496"/>
      <c r="AB44" s="494" t="s">
        <v>60</v>
      </c>
      <c r="AC44" s="495"/>
      <c r="AD44" s="495"/>
      <c r="AE44" s="495"/>
      <c r="AF44" s="495"/>
      <c r="AG44" s="495"/>
      <c r="AH44" s="495"/>
      <c r="AI44" s="495"/>
      <c r="AJ44" s="496"/>
    </row>
    <row r="45" spans="1:36" ht="15" customHeight="1" thickBot="1" x14ac:dyDescent="0.35">
      <c r="A45" s="468" t="s">
        <v>22</v>
      </c>
      <c r="B45" s="469"/>
      <c r="C45" s="322">
        <f>SUM(C38:C43)</f>
        <v>15</v>
      </c>
      <c r="D45" s="322">
        <f>SUM(D38:D43)</f>
        <v>0</v>
      </c>
      <c r="E45" s="322">
        <f>SUM(E38:E43)</f>
        <v>10</v>
      </c>
      <c r="F45" s="322">
        <f>SUM(F38:F43)</f>
        <v>20</v>
      </c>
      <c r="G45" s="323">
        <f>SUM(G38:G43)</f>
        <v>30</v>
      </c>
      <c r="H45" s="324"/>
      <c r="J45" s="447" t="s">
        <v>22</v>
      </c>
      <c r="K45" s="448"/>
      <c r="L45" s="69">
        <f>SUM(L38:L44)</f>
        <v>15</v>
      </c>
      <c r="M45" s="69">
        <f t="shared" ref="M45:P45" si="8">SUM(M38:M44)</f>
        <v>2</v>
      </c>
      <c r="N45" s="69">
        <f t="shared" si="8"/>
        <v>2</v>
      </c>
      <c r="O45" s="69">
        <f t="shared" si="8"/>
        <v>17</v>
      </c>
      <c r="P45" s="70">
        <f t="shared" si="8"/>
        <v>29</v>
      </c>
      <c r="R45" s="293"/>
      <c r="S45" s="130" t="s">
        <v>3</v>
      </c>
      <c r="T45" s="131" t="s">
        <v>4</v>
      </c>
      <c r="U45" s="130" t="s">
        <v>5</v>
      </c>
      <c r="V45" s="130" t="s">
        <v>6</v>
      </c>
      <c r="W45" s="130" t="s">
        <v>7</v>
      </c>
      <c r="X45" s="130" t="s">
        <v>8</v>
      </c>
      <c r="Y45" s="289" t="s">
        <v>9</v>
      </c>
      <c r="Z45" s="48" t="s">
        <v>580</v>
      </c>
      <c r="AB45" s="293"/>
      <c r="AC45" s="130" t="s">
        <v>3</v>
      </c>
      <c r="AD45" s="131" t="s">
        <v>4</v>
      </c>
      <c r="AE45" s="130" t="s">
        <v>5</v>
      </c>
      <c r="AF45" s="130" t="s">
        <v>6</v>
      </c>
      <c r="AG45" s="130" t="s">
        <v>7</v>
      </c>
      <c r="AH45" s="130" t="s">
        <v>8</v>
      </c>
      <c r="AI45" s="289" t="s">
        <v>9</v>
      </c>
      <c r="AJ45" s="48" t="s">
        <v>580</v>
      </c>
    </row>
    <row r="46" spans="1:36" ht="15" customHeight="1" thickBot="1" x14ac:dyDescent="0.35">
      <c r="A46" s="444" t="s">
        <v>60</v>
      </c>
      <c r="B46" s="445"/>
      <c r="C46" s="445"/>
      <c r="D46" s="445"/>
      <c r="E46" s="445"/>
      <c r="F46" s="445"/>
      <c r="G46" s="445"/>
      <c r="H46" s="446"/>
      <c r="J46" s="444" t="s">
        <v>60</v>
      </c>
      <c r="K46" s="445"/>
      <c r="L46" s="445"/>
      <c r="M46" s="445"/>
      <c r="N46" s="445"/>
      <c r="O46" s="445"/>
      <c r="P46" s="446"/>
      <c r="R46" s="302" t="s">
        <v>179</v>
      </c>
      <c r="S46" s="16" t="s">
        <v>61</v>
      </c>
      <c r="T46" s="16" t="s">
        <v>62</v>
      </c>
      <c r="U46" s="17">
        <v>3</v>
      </c>
      <c r="V46" s="17">
        <v>0</v>
      </c>
      <c r="W46" s="17">
        <v>0</v>
      </c>
      <c r="X46" s="17">
        <v>3</v>
      </c>
      <c r="Y46" s="17">
        <v>5</v>
      </c>
      <c r="Z46" s="17" t="s">
        <v>582</v>
      </c>
      <c r="AB46" s="104" t="s">
        <v>179</v>
      </c>
      <c r="AC46" s="16" t="s">
        <v>61</v>
      </c>
      <c r="AD46" s="16" t="s">
        <v>62</v>
      </c>
      <c r="AE46" s="17">
        <v>3</v>
      </c>
      <c r="AF46" s="17">
        <v>0</v>
      </c>
      <c r="AG46" s="17">
        <v>0</v>
      </c>
      <c r="AH46" s="17">
        <v>3</v>
      </c>
      <c r="AI46" s="17">
        <v>5</v>
      </c>
      <c r="AJ46" s="18" t="s">
        <v>582</v>
      </c>
    </row>
    <row r="47" spans="1:36" ht="15" customHeight="1" x14ac:dyDescent="0.3">
      <c r="A47" s="20" t="s">
        <v>3</v>
      </c>
      <c r="B47" s="21" t="s">
        <v>4</v>
      </c>
      <c r="C47" s="22" t="s">
        <v>5</v>
      </c>
      <c r="D47" s="22" t="s">
        <v>6</v>
      </c>
      <c r="E47" s="22" t="s">
        <v>7</v>
      </c>
      <c r="F47" s="22" t="s">
        <v>8</v>
      </c>
      <c r="G47" s="269" t="s">
        <v>9</v>
      </c>
      <c r="H47" s="307" t="s">
        <v>580</v>
      </c>
      <c r="J47" s="20" t="s">
        <v>3</v>
      </c>
      <c r="K47" s="21" t="s">
        <v>4</v>
      </c>
      <c r="L47" s="22" t="s">
        <v>5</v>
      </c>
      <c r="M47" s="22" t="s">
        <v>6</v>
      </c>
      <c r="N47" s="22" t="s">
        <v>7</v>
      </c>
      <c r="O47" s="22" t="s">
        <v>8</v>
      </c>
      <c r="P47" s="23" t="s">
        <v>9</v>
      </c>
      <c r="R47" s="302" t="s">
        <v>179</v>
      </c>
      <c r="S47" s="16" t="s">
        <v>569</v>
      </c>
      <c r="T47" s="16" t="s">
        <v>570</v>
      </c>
      <c r="U47" s="17">
        <v>3</v>
      </c>
      <c r="V47" s="17">
        <v>0</v>
      </c>
      <c r="W47" s="17">
        <v>0</v>
      </c>
      <c r="X47" s="17">
        <v>3</v>
      </c>
      <c r="Y47" s="290">
        <v>4</v>
      </c>
      <c r="Z47" s="290"/>
      <c r="AB47" s="113" t="s">
        <v>179</v>
      </c>
      <c r="AC47" s="42" t="s">
        <v>63</v>
      </c>
      <c r="AD47" s="42" t="s">
        <v>64</v>
      </c>
      <c r="AE47" s="43">
        <v>3</v>
      </c>
      <c r="AF47" s="43">
        <v>0</v>
      </c>
      <c r="AG47" s="43">
        <v>2</v>
      </c>
      <c r="AH47" s="43">
        <v>4</v>
      </c>
      <c r="AI47" s="43">
        <v>7</v>
      </c>
      <c r="AJ47" s="44" t="s">
        <v>582</v>
      </c>
    </row>
    <row r="48" spans="1:36" ht="27.6" x14ac:dyDescent="0.3">
      <c r="A48" s="15" t="s">
        <v>61</v>
      </c>
      <c r="B48" s="16" t="s">
        <v>62</v>
      </c>
      <c r="C48" s="17">
        <v>3</v>
      </c>
      <c r="D48" s="17">
        <v>0</v>
      </c>
      <c r="E48" s="17">
        <v>0</v>
      </c>
      <c r="F48" s="17">
        <v>3</v>
      </c>
      <c r="G48" s="268">
        <v>5</v>
      </c>
      <c r="H48" s="18" t="s">
        <v>582</v>
      </c>
      <c r="J48" s="5" t="s">
        <v>480</v>
      </c>
      <c r="K48" s="6" t="s">
        <v>481</v>
      </c>
      <c r="L48" s="7">
        <v>3</v>
      </c>
      <c r="M48" s="7">
        <v>0</v>
      </c>
      <c r="N48" s="7">
        <v>2</v>
      </c>
      <c r="O48" s="7">
        <v>4</v>
      </c>
      <c r="P48" s="8">
        <v>6</v>
      </c>
      <c r="R48" s="302" t="s">
        <v>179</v>
      </c>
      <c r="S48" s="16" t="s">
        <v>63</v>
      </c>
      <c r="T48" s="16" t="s">
        <v>64</v>
      </c>
      <c r="U48" s="17">
        <v>3</v>
      </c>
      <c r="V48" s="17">
        <v>0</v>
      </c>
      <c r="W48" s="17">
        <v>2</v>
      </c>
      <c r="X48" s="17">
        <v>4</v>
      </c>
      <c r="Y48" s="17">
        <v>7</v>
      </c>
      <c r="Z48" s="17" t="s">
        <v>582</v>
      </c>
      <c r="AB48" s="414"/>
      <c r="AC48" s="396"/>
      <c r="AD48" s="396"/>
      <c r="AE48" s="396"/>
      <c r="AF48" s="396"/>
      <c r="AG48" s="396"/>
      <c r="AH48" s="396"/>
      <c r="AI48" s="396"/>
      <c r="AJ48" s="291"/>
    </row>
    <row r="49" spans="1:36" ht="15" customHeight="1" x14ac:dyDescent="0.3">
      <c r="A49" s="15" t="s">
        <v>569</v>
      </c>
      <c r="B49" s="16" t="s">
        <v>570</v>
      </c>
      <c r="C49" s="17">
        <v>3</v>
      </c>
      <c r="D49" s="17">
        <v>0</v>
      </c>
      <c r="E49" s="17">
        <v>0</v>
      </c>
      <c r="F49" s="17">
        <v>3</v>
      </c>
      <c r="G49" s="270">
        <v>4</v>
      </c>
      <c r="H49" s="18"/>
      <c r="J49" s="9" t="s">
        <v>482</v>
      </c>
      <c r="K49" s="6" t="s">
        <v>483</v>
      </c>
      <c r="L49" s="7">
        <v>3</v>
      </c>
      <c r="M49" s="7">
        <v>0</v>
      </c>
      <c r="N49" s="7">
        <v>2</v>
      </c>
      <c r="O49" s="7">
        <v>4</v>
      </c>
      <c r="P49" s="8">
        <v>6</v>
      </c>
      <c r="R49" s="302" t="s">
        <v>179</v>
      </c>
      <c r="S49" s="16" t="s">
        <v>43</v>
      </c>
      <c r="T49" s="16" t="s">
        <v>65</v>
      </c>
      <c r="U49" s="17">
        <v>2</v>
      </c>
      <c r="V49" s="17">
        <v>0</v>
      </c>
      <c r="W49" s="17">
        <v>2</v>
      </c>
      <c r="X49" s="17">
        <v>3</v>
      </c>
      <c r="Y49" s="17">
        <v>5</v>
      </c>
      <c r="Z49" s="17"/>
      <c r="AB49" s="109"/>
      <c r="AC49" s="387"/>
      <c r="AD49" s="387"/>
      <c r="AE49" s="388"/>
      <c r="AF49" s="388"/>
      <c r="AG49" s="388"/>
      <c r="AH49" s="388"/>
      <c r="AI49" s="388"/>
      <c r="AJ49" s="409"/>
    </row>
    <row r="50" spans="1:36" ht="15" thickBot="1" x14ac:dyDescent="0.35">
      <c r="A50" s="15" t="s">
        <v>63</v>
      </c>
      <c r="B50" s="16" t="s">
        <v>64</v>
      </c>
      <c r="C50" s="17">
        <v>3</v>
      </c>
      <c r="D50" s="17">
        <v>0</v>
      </c>
      <c r="E50" s="17">
        <v>2</v>
      </c>
      <c r="F50" s="17">
        <v>4</v>
      </c>
      <c r="G50" s="268">
        <v>7</v>
      </c>
      <c r="H50" s="18" t="s">
        <v>582</v>
      </c>
      <c r="J50" s="5" t="s">
        <v>484</v>
      </c>
      <c r="K50" s="6" t="s">
        <v>485</v>
      </c>
      <c r="L50" s="7">
        <v>2</v>
      </c>
      <c r="M50" s="7">
        <v>0</v>
      </c>
      <c r="N50" s="7">
        <v>2</v>
      </c>
      <c r="O50" s="7">
        <v>3</v>
      </c>
      <c r="P50" s="8">
        <v>5</v>
      </c>
      <c r="R50" s="303" t="s">
        <v>179</v>
      </c>
      <c r="S50" s="42" t="s">
        <v>43</v>
      </c>
      <c r="T50" s="42" t="s">
        <v>66</v>
      </c>
      <c r="U50" s="43">
        <v>2</v>
      </c>
      <c r="V50" s="43">
        <v>0</v>
      </c>
      <c r="W50" s="43">
        <v>2</v>
      </c>
      <c r="X50" s="43">
        <v>3</v>
      </c>
      <c r="Y50" s="43">
        <v>5</v>
      </c>
      <c r="Z50" s="43"/>
      <c r="AB50" s="415"/>
      <c r="AC50" s="397"/>
      <c r="AD50" s="397"/>
      <c r="AE50" s="398"/>
      <c r="AF50" s="398"/>
      <c r="AG50" s="398"/>
      <c r="AH50" s="398"/>
      <c r="AI50" s="398"/>
      <c r="AJ50" s="377"/>
    </row>
    <row r="51" spans="1:36" ht="15" thickBot="1" x14ac:dyDescent="0.35">
      <c r="A51" s="15" t="s">
        <v>43</v>
      </c>
      <c r="B51" s="16" t="s">
        <v>65</v>
      </c>
      <c r="C51" s="17">
        <v>2</v>
      </c>
      <c r="D51" s="17">
        <v>0</v>
      </c>
      <c r="E51" s="17">
        <v>2</v>
      </c>
      <c r="F51" s="17">
        <v>3</v>
      </c>
      <c r="G51" s="268">
        <v>5</v>
      </c>
      <c r="H51" s="18"/>
      <c r="J51" s="9" t="s">
        <v>486</v>
      </c>
      <c r="K51" s="6" t="s">
        <v>487</v>
      </c>
      <c r="L51" s="7">
        <v>3</v>
      </c>
      <c r="M51" s="7">
        <v>0</v>
      </c>
      <c r="N51" s="7">
        <v>0</v>
      </c>
      <c r="O51" s="7">
        <v>3</v>
      </c>
      <c r="P51" s="8">
        <v>5</v>
      </c>
      <c r="R51" s="124"/>
      <c r="S51" s="125"/>
      <c r="T51" s="126" t="s">
        <v>181</v>
      </c>
      <c r="U51" s="127">
        <f>SUM(U46:U50)</f>
        <v>13</v>
      </c>
      <c r="V51" s="127">
        <f t="shared" ref="V51:Y51" si="9">SUM(V46:V50)</f>
        <v>0</v>
      </c>
      <c r="W51" s="127">
        <f t="shared" si="9"/>
        <v>6</v>
      </c>
      <c r="X51" s="127">
        <f t="shared" si="9"/>
        <v>16</v>
      </c>
      <c r="Y51" s="283">
        <f t="shared" si="9"/>
        <v>26</v>
      </c>
      <c r="Z51" s="136"/>
      <c r="AB51" s="380"/>
      <c r="AC51" s="378"/>
      <c r="AD51" s="381" t="s">
        <v>181</v>
      </c>
      <c r="AE51" s="382">
        <f>SUM(AE46:AE50)</f>
        <v>6</v>
      </c>
      <c r="AF51" s="382">
        <f t="shared" ref="AF51:AI51" si="10">SUM(AF46:AF50)</f>
        <v>0</v>
      </c>
      <c r="AG51" s="382">
        <f t="shared" si="10"/>
        <v>2</v>
      </c>
      <c r="AH51" s="382">
        <f t="shared" si="10"/>
        <v>7</v>
      </c>
      <c r="AI51" s="383">
        <f t="shared" si="10"/>
        <v>12</v>
      </c>
      <c r="AJ51" s="379"/>
    </row>
    <row r="52" spans="1:36" ht="15" thickBot="1" x14ac:dyDescent="0.35">
      <c r="A52" s="15" t="s">
        <v>43</v>
      </c>
      <c r="B52" s="16" t="s">
        <v>66</v>
      </c>
      <c r="C52" s="17">
        <v>2</v>
      </c>
      <c r="D52" s="17">
        <v>0</v>
      </c>
      <c r="E52" s="17">
        <v>2</v>
      </c>
      <c r="F52" s="17">
        <v>3</v>
      </c>
      <c r="G52" s="268">
        <v>5</v>
      </c>
      <c r="H52" s="18"/>
      <c r="J52" s="5" t="s">
        <v>67</v>
      </c>
      <c r="K52" s="6" t="s">
        <v>160</v>
      </c>
      <c r="L52" s="7">
        <v>3</v>
      </c>
      <c r="M52" s="7">
        <v>0</v>
      </c>
      <c r="N52" s="7">
        <v>0</v>
      </c>
      <c r="O52" s="7">
        <v>3</v>
      </c>
      <c r="P52" s="8">
        <v>5</v>
      </c>
      <c r="R52" s="51"/>
      <c r="Z52" s="52"/>
      <c r="AB52" s="51"/>
      <c r="AJ52" s="52"/>
    </row>
    <row r="53" spans="1:36" ht="15" thickBot="1" x14ac:dyDescent="0.35">
      <c r="A53" s="522" t="s">
        <v>67</v>
      </c>
      <c r="B53" s="476" t="s">
        <v>68</v>
      </c>
      <c r="C53" s="481">
        <v>3</v>
      </c>
      <c r="D53" s="481">
        <v>0</v>
      </c>
      <c r="E53" s="481">
        <v>0</v>
      </c>
      <c r="F53" s="481">
        <v>3</v>
      </c>
      <c r="G53" s="481">
        <v>5</v>
      </c>
      <c r="H53" s="485"/>
      <c r="J53" s="447" t="s">
        <v>22</v>
      </c>
      <c r="K53" s="448"/>
      <c r="L53" s="69">
        <f>SUM(L48:L52)</f>
        <v>14</v>
      </c>
      <c r="M53" s="69">
        <f t="shared" ref="M53:P53" si="11">SUM(M48:M52)</f>
        <v>0</v>
      </c>
      <c r="N53" s="69">
        <f t="shared" si="11"/>
        <v>6</v>
      </c>
      <c r="O53" s="69">
        <f t="shared" si="11"/>
        <v>17</v>
      </c>
      <c r="P53" s="70">
        <f t="shared" si="11"/>
        <v>27</v>
      </c>
      <c r="R53" s="494" t="s">
        <v>69</v>
      </c>
      <c r="S53" s="495"/>
      <c r="T53" s="495"/>
      <c r="U53" s="495"/>
      <c r="V53" s="495"/>
      <c r="W53" s="495"/>
      <c r="X53" s="495"/>
      <c r="Y53" s="495"/>
      <c r="Z53" s="496"/>
      <c r="AB53" s="494" t="s">
        <v>69</v>
      </c>
      <c r="AC53" s="495"/>
      <c r="AD53" s="495"/>
      <c r="AE53" s="495"/>
      <c r="AF53" s="495"/>
      <c r="AG53" s="495"/>
      <c r="AH53" s="495"/>
      <c r="AI53" s="495"/>
      <c r="AJ53" s="496"/>
    </row>
    <row r="54" spans="1:36" x14ac:dyDescent="0.3">
      <c r="A54" s="522"/>
      <c r="B54" s="476"/>
      <c r="C54" s="481"/>
      <c r="D54" s="481"/>
      <c r="E54" s="481"/>
      <c r="F54" s="481"/>
      <c r="G54" s="481"/>
      <c r="H54" s="521"/>
      <c r="J54" s="51"/>
      <c r="P54" s="52"/>
      <c r="R54" s="293"/>
      <c r="S54" s="130" t="s">
        <v>3</v>
      </c>
      <c r="T54" s="131" t="s">
        <v>4</v>
      </c>
      <c r="U54" s="130" t="s">
        <v>5</v>
      </c>
      <c r="V54" s="130" t="s">
        <v>6</v>
      </c>
      <c r="W54" s="130" t="s">
        <v>7</v>
      </c>
      <c r="X54" s="130" t="s">
        <v>8</v>
      </c>
      <c r="Y54" s="289" t="s">
        <v>9</v>
      </c>
      <c r="Z54" s="48" t="s">
        <v>580</v>
      </c>
      <c r="AB54" s="293"/>
      <c r="AC54" s="130" t="s">
        <v>3</v>
      </c>
      <c r="AD54" s="131" t="s">
        <v>4</v>
      </c>
      <c r="AE54" s="130" t="s">
        <v>5</v>
      </c>
      <c r="AF54" s="130" t="s">
        <v>6</v>
      </c>
      <c r="AG54" s="130" t="s">
        <v>7</v>
      </c>
      <c r="AH54" s="130" t="s">
        <v>8</v>
      </c>
      <c r="AI54" s="289" t="s">
        <v>9</v>
      </c>
      <c r="AJ54" s="48" t="s">
        <v>580</v>
      </c>
    </row>
    <row r="55" spans="1:36" ht="15" customHeight="1" thickBot="1" x14ac:dyDescent="0.35">
      <c r="A55" s="468" t="s">
        <v>22</v>
      </c>
      <c r="B55" s="469"/>
      <c r="C55" s="322">
        <f>SUM(C48:C53)</f>
        <v>16</v>
      </c>
      <c r="D55" s="322">
        <f>SUM(D48:D53)</f>
        <v>0</v>
      </c>
      <c r="E55" s="322">
        <f>SUM(E48:E53)</f>
        <v>6</v>
      </c>
      <c r="F55" s="322">
        <f>SUM(F48:F53)</f>
        <v>19</v>
      </c>
      <c r="G55" s="343">
        <f>SUM(G48:G53)</f>
        <v>31</v>
      </c>
      <c r="H55" s="324"/>
      <c r="J55" s="51"/>
      <c r="P55" s="52"/>
      <c r="R55" s="104" t="s">
        <v>179</v>
      </c>
      <c r="S55" s="16" t="s">
        <v>70</v>
      </c>
      <c r="T55" s="16" t="s">
        <v>71</v>
      </c>
      <c r="U55" s="17">
        <v>3</v>
      </c>
      <c r="V55" s="17">
        <v>0</v>
      </c>
      <c r="W55" s="17">
        <v>0</v>
      </c>
      <c r="X55" s="17">
        <v>3</v>
      </c>
      <c r="Y55" s="268">
        <v>5</v>
      </c>
      <c r="Z55" s="18"/>
      <c r="AB55" s="113" t="s">
        <v>179</v>
      </c>
      <c r="AC55" s="42" t="s">
        <v>70</v>
      </c>
      <c r="AD55" s="42" t="s">
        <v>71</v>
      </c>
      <c r="AE55" s="43">
        <v>3</v>
      </c>
      <c r="AF55" s="43">
        <v>0</v>
      </c>
      <c r="AG55" s="43">
        <v>0</v>
      </c>
      <c r="AH55" s="43">
        <v>3</v>
      </c>
      <c r="AI55" s="271">
        <v>5</v>
      </c>
      <c r="AJ55" s="44"/>
    </row>
    <row r="56" spans="1:36" ht="28.2" thickBot="1" x14ac:dyDescent="0.35">
      <c r="A56" s="444" t="s">
        <v>69</v>
      </c>
      <c r="B56" s="445"/>
      <c r="C56" s="445"/>
      <c r="D56" s="445"/>
      <c r="E56" s="445"/>
      <c r="F56" s="445"/>
      <c r="G56" s="445"/>
      <c r="H56" s="446"/>
      <c r="J56" s="444" t="s">
        <v>69</v>
      </c>
      <c r="K56" s="445"/>
      <c r="L56" s="445"/>
      <c r="M56" s="445"/>
      <c r="N56" s="445"/>
      <c r="O56" s="445"/>
      <c r="P56" s="446"/>
      <c r="R56" s="104" t="s">
        <v>179</v>
      </c>
      <c r="S56" s="16" t="s">
        <v>72</v>
      </c>
      <c r="T56" s="16" t="s">
        <v>73</v>
      </c>
      <c r="U56" s="17">
        <v>2</v>
      </c>
      <c r="V56" s="17">
        <v>2</v>
      </c>
      <c r="W56" s="17">
        <v>0</v>
      </c>
      <c r="X56" s="17">
        <v>3</v>
      </c>
      <c r="Y56" s="268">
        <v>5</v>
      </c>
      <c r="Z56" s="18" t="s">
        <v>583</v>
      </c>
      <c r="AB56" s="416"/>
      <c r="AC56" s="399"/>
      <c r="AD56" s="399"/>
      <c r="AE56" s="400"/>
      <c r="AF56" s="400"/>
      <c r="AG56" s="400"/>
      <c r="AH56" s="400"/>
      <c r="AI56" s="400"/>
      <c r="AJ56" s="251"/>
    </row>
    <row r="57" spans="1:36" ht="15" customHeight="1" x14ac:dyDescent="0.3">
      <c r="A57" s="20" t="s">
        <v>3</v>
      </c>
      <c r="B57" s="21" t="s">
        <v>4</v>
      </c>
      <c r="C57" s="22" t="s">
        <v>5</v>
      </c>
      <c r="D57" s="22" t="s">
        <v>6</v>
      </c>
      <c r="E57" s="22" t="s">
        <v>7</v>
      </c>
      <c r="F57" s="22" t="s">
        <v>8</v>
      </c>
      <c r="G57" s="269" t="s">
        <v>9</v>
      </c>
      <c r="H57" s="307" t="s">
        <v>580</v>
      </c>
      <c r="J57" s="20" t="s">
        <v>3</v>
      </c>
      <c r="K57" s="21" t="s">
        <v>4</v>
      </c>
      <c r="L57" s="22" t="s">
        <v>5</v>
      </c>
      <c r="M57" s="22" t="s">
        <v>6</v>
      </c>
      <c r="N57" s="22" t="s">
        <v>7</v>
      </c>
      <c r="O57" s="22" t="s">
        <v>8</v>
      </c>
      <c r="P57" s="23" t="s">
        <v>9</v>
      </c>
      <c r="R57" s="104" t="s">
        <v>179</v>
      </c>
      <c r="S57" s="16" t="s">
        <v>74</v>
      </c>
      <c r="T57" s="16" t="s">
        <v>75</v>
      </c>
      <c r="U57" s="17">
        <v>2</v>
      </c>
      <c r="V57" s="17">
        <v>0</v>
      </c>
      <c r="W57" s="17">
        <v>0</v>
      </c>
      <c r="X57" s="17">
        <v>2</v>
      </c>
      <c r="Y57" s="268">
        <v>4</v>
      </c>
      <c r="Z57" s="18"/>
      <c r="AB57" s="109"/>
      <c r="AC57" s="387"/>
      <c r="AD57" s="387"/>
      <c r="AE57" s="388"/>
      <c r="AF57" s="388"/>
      <c r="AG57" s="388"/>
      <c r="AH57" s="388"/>
      <c r="AI57" s="388"/>
      <c r="AJ57" s="409"/>
    </row>
    <row r="58" spans="1:36" x14ac:dyDescent="0.3">
      <c r="A58" s="15" t="s">
        <v>70</v>
      </c>
      <c r="B58" s="16" t="s">
        <v>71</v>
      </c>
      <c r="C58" s="17">
        <v>3</v>
      </c>
      <c r="D58" s="17">
        <v>0</v>
      </c>
      <c r="E58" s="17">
        <v>0</v>
      </c>
      <c r="F58" s="17">
        <v>3</v>
      </c>
      <c r="G58" s="268">
        <v>5</v>
      </c>
      <c r="H58" s="18"/>
      <c r="J58" s="5" t="s">
        <v>488</v>
      </c>
      <c r="K58" s="6" t="s">
        <v>489</v>
      </c>
      <c r="L58" s="7">
        <v>3</v>
      </c>
      <c r="M58" s="7">
        <v>0</v>
      </c>
      <c r="N58" s="7">
        <v>2</v>
      </c>
      <c r="O58" s="7">
        <v>4</v>
      </c>
      <c r="P58" s="8">
        <v>6</v>
      </c>
      <c r="R58" s="104" t="s">
        <v>179</v>
      </c>
      <c r="S58" s="16" t="s">
        <v>43</v>
      </c>
      <c r="T58" s="16" t="s">
        <v>76</v>
      </c>
      <c r="U58" s="17">
        <v>2</v>
      </c>
      <c r="V58" s="17">
        <v>0</v>
      </c>
      <c r="W58" s="17">
        <v>2</v>
      </c>
      <c r="X58" s="17">
        <v>3</v>
      </c>
      <c r="Y58" s="268">
        <v>5</v>
      </c>
      <c r="Z58" s="18"/>
      <c r="AB58" s="109"/>
      <c r="AC58" s="387"/>
      <c r="AD58" s="387"/>
      <c r="AE58" s="388"/>
      <c r="AF58" s="388"/>
      <c r="AG58" s="388"/>
      <c r="AH58" s="388"/>
      <c r="AI58" s="388"/>
      <c r="AJ58" s="409"/>
    </row>
    <row r="59" spans="1:36" ht="15" thickBot="1" x14ac:dyDescent="0.35">
      <c r="A59" s="15" t="s">
        <v>72</v>
      </c>
      <c r="B59" s="16" t="s">
        <v>73</v>
      </c>
      <c r="C59" s="17">
        <v>2</v>
      </c>
      <c r="D59" s="17">
        <v>2</v>
      </c>
      <c r="E59" s="17">
        <v>0</v>
      </c>
      <c r="F59" s="17">
        <v>3</v>
      </c>
      <c r="G59" s="268">
        <v>5</v>
      </c>
      <c r="H59" s="18" t="s">
        <v>583</v>
      </c>
      <c r="J59" s="9" t="s">
        <v>490</v>
      </c>
      <c r="K59" s="6" t="s">
        <v>491</v>
      </c>
      <c r="L59" s="7">
        <v>3</v>
      </c>
      <c r="M59" s="7">
        <v>0</v>
      </c>
      <c r="N59" s="7">
        <v>0</v>
      </c>
      <c r="O59" s="7">
        <v>3</v>
      </c>
      <c r="P59" s="8">
        <v>5</v>
      </c>
      <c r="R59" s="113" t="s">
        <v>179</v>
      </c>
      <c r="S59" s="42" t="s">
        <v>43</v>
      </c>
      <c r="T59" s="42" t="s">
        <v>77</v>
      </c>
      <c r="U59" s="43">
        <v>2</v>
      </c>
      <c r="V59" s="43">
        <v>0</v>
      </c>
      <c r="W59" s="43">
        <v>2</v>
      </c>
      <c r="X59" s="43">
        <v>3</v>
      </c>
      <c r="Y59" s="271">
        <v>5</v>
      </c>
      <c r="Z59" s="44"/>
      <c r="AB59" s="415"/>
      <c r="AC59" s="397"/>
      <c r="AD59" s="397"/>
      <c r="AE59" s="398"/>
      <c r="AF59" s="398"/>
      <c r="AG59" s="398"/>
      <c r="AH59" s="398"/>
      <c r="AI59" s="398"/>
      <c r="AJ59" s="377"/>
    </row>
    <row r="60" spans="1:36" ht="28.2" thickBot="1" x14ac:dyDescent="0.35">
      <c r="A60" s="15" t="s">
        <v>74</v>
      </c>
      <c r="B60" s="16" t="s">
        <v>75</v>
      </c>
      <c r="C60" s="17">
        <v>2</v>
      </c>
      <c r="D60" s="17">
        <v>2</v>
      </c>
      <c r="E60" s="17">
        <v>0</v>
      </c>
      <c r="F60" s="17">
        <v>3</v>
      </c>
      <c r="G60" s="268">
        <v>4</v>
      </c>
      <c r="H60" s="18"/>
      <c r="J60" s="5" t="s">
        <v>492</v>
      </c>
      <c r="K60" s="6" t="s">
        <v>137</v>
      </c>
      <c r="L60" s="7">
        <v>3</v>
      </c>
      <c r="M60" s="7">
        <v>0</v>
      </c>
      <c r="N60" s="7">
        <v>0</v>
      </c>
      <c r="O60" s="7">
        <v>3</v>
      </c>
      <c r="P60" s="8">
        <v>5</v>
      </c>
      <c r="R60" s="124"/>
      <c r="S60" s="125"/>
      <c r="T60" s="126" t="s">
        <v>181</v>
      </c>
      <c r="U60" s="127">
        <f>SUM(U55:U59)</f>
        <v>11</v>
      </c>
      <c r="V60" s="127">
        <f t="shared" ref="V60:Y60" si="12">SUM(V55:V59)</f>
        <v>2</v>
      </c>
      <c r="W60" s="127">
        <f t="shared" si="12"/>
        <v>4</v>
      </c>
      <c r="X60" s="127">
        <f t="shared" si="12"/>
        <v>14</v>
      </c>
      <c r="Y60" s="283">
        <f t="shared" si="12"/>
        <v>24</v>
      </c>
      <c r="Z60" s="136"/>
      <c r="AB60" s="380"/>
      <c r="AC60" s="378"/>
      <c r="AD60" s="381" t="s">
        <v>181</v>
      </c>
      <c r="AE60" s="382">
        <f>SUM(AE55:AE59)</f>
        <v>3</v>
      </c>
      <c r="AF60" s="382">
        <f t="shared" ref="AF60:AI60" si="13">SUM(AF55:AF59)</f>
        <v>0</v>
      </c>
      <c r="AG60" s="382">
        <f t="shared" si="13"/>
        <v>0</v>
      </c>
      <c r="AH60" s="382">
        <f t="shared" si="13"/>
        <v>3</v>
      </c>
      <c r="AI60" s="383">
        <f t="shared" si="13"/>
        <v>5</v>
      </c>
      <c r="AJ60" s="379"/>
    </row>
    <row r="61" spans="1:36" ht="15" thickBot="1" x14ac:dyDescent="0.35">
      <c r="A61" s="15" t="s">
        <v>43</v>
      </c>
      <c r="B61" s="16" t="s">
        <v>76</v>
      </c>
      <c r="C61" s="17">
        <v>2</v>
      </c>
      <c r="D61" s="17">
        <v>0</v>
      </c>
      <c r="E61" s="17">
        <v>2</v>
      </c>
      <c r="F61" s="17">
        <v>3</v>
      </c>
      <c r="G61" s="268">
        <v>5</v>
      </c>
      <c r="H61" s="18"/>
      <c r="J61" s="9" t="s">
        <v>492</v>
      </c>
      <c r="K61" s="6" t="s">
        <v>303</v>
      </c>
      <c r="L61" s="7">
        <v>3</v>
      </c>
      <c r="M61" s="7">
        <v>0</v>
      </c>
      <c r="N61" s="7">
        <v>0</v>
      </c>
      <c r="O61" s="7">
        <v>3</v>
      </c>
      <c r="P61" s="8">
        <v>5</v>
      </c>
      <c r="R61" s="51"/>
      <c r="Z61" s="52"/>
      <c r="AB61" s="51"/>
      <c r="AJ61" s="52"/>
    </row>
    <row r="62" spans="1:36" ht="15" thickBot="1" x14ac:dyDescent="0.35">
      <c r="A62" s="15" t="s">
        <v>43</v>
      </c>
      <c r="B62" s="16" t="s">
        <v>77</v>
      </c>
      <c r="C62" s="17">
        <v>2</v>
      </c>
      <c r="D62" s="17">
        <v>0</v>
      </c>
      <c r="E62" s="17">
        <v>2</v>
      </c>
      <c r="F62" s="17">
        <v>3</v>
      </c>
      <c r="G62" s="268">
        <v>5</v>
      </c>
      <c r="H62" s="18"/>
      <c r="J62" s="5" t="s">
        <v>67</v>
      </c>
      <c r="K62" s="6" t="s">
        <v>175</v>
      </c>
      <c r="L62" s="7">
        <v>3</v>
      </c>
      <c r="M62" s="7">
        <v>0</v>
      </c>
      <c r="N62" s="7">
        <v>0</v>
      </c>
      <c r="O62" s="7">
        <v>3</v>
      </c>
      <c r="P62" s="8">
        <v>5</v>
      </c>
      <c r="R62" s="494" t="s">
        <v>79</v>
      </c>
      <c r="S62" s="495"/>
      <c r="T62" s="495"/>
      <c r="U62" s="495"/>
      <c r="V62" s="495"/>
      <c r="W62" s="495"/>
      <c r="X62" s="495"/>
      <c r="Y62" s="495"/>
      <c r="Z62" s="496"/>
      <c r="AB62" s="494" t="s">
        <v>79</v>
      </c>
      <c r="AC62" s="495"/>
      <c r="AD62" s="495"/>
      <c r="AE62" s="495"/>
      <c r="AF62" s="495"/>
      <c r="AG62" s="495"/>
      <c r="AH62" s="495"/>
      <c r="AI62" s="495"/>
      <c r="AJ62" s="496"/>
    </row>
    <row r="63" spans="1:36" ht="15" thickBot="1" x14ac:dyDescent="0.35">
      <c r="A63" s="522" t="s">
        <v>67</v>
      </c>
      <c r="B63" s="476" t="s">
        <v>78</v>
      </c>
      <c r="C63" s="481">
        <v>3</v>
      </c>
      <c r="D63" s="481">
        <v>0</v>
      </c>
      <c r="E63" s="481">
        <v>0</v>
      </c>
      <c r="F63" s="481">
        <v>3</v>
      </c>
      <c r="G63" s="480">
        <v>5</v>
      </c>
      <c r="H63" s="485"/>
      <c r="J63" s="5" t="s">
        <v>493</v>
      </c>
      <c r="K63" s="6" t="s">
        <v>159</v>
      </c>
      <c r="L63" s="7">
        <v>0</v>
      </c>
      <c r="M63" s="7">
        <v>0</v>
      </c>
      <c r="N63" s="7">
        <v>0</v>
      </c>
      <c r="O63" s="7">
        <v>0</v>
      </c>
      <c r="P63" s="8">
        <v>5</v>
      </c>
      <c r="R63" s="129"/>
      <c r="S63" s="130" t="s">
        <v>3</v>
      </c>
      <c r="T63" s="131" t="s">
        <v>4</v>
      </c>
      <c r="U63" s="130" t="s">
        <v>5</v>
      </c>
      <c r="V63" s="130" t="s">
        <v>6</v>
      </c>
      <c r="W63" s="130" t="s">
        <v>7</v>
      </c>
      <c r="X63" s="130" t="s">
        <v>8</v>
      </c>
      <c r="Y63" s="289" t="s">
        <v>9</v>
      </c>
      <c r="Z63" s="48" t="s">
        <v>580</v>
      </c>
      <c r="AB63" s="129"/>
      <c r="AC63" s="130" t="s">
        <v>3</v>
      </c>
      <c r="AD63" s="131" t="s">
        <v>4</v>
      </c>
      <c r="AE63" s="130" t="s">
        <v>5</v>
      </c>
      <c r="AF63" s="130" t="s">
        <v>6</v>
      </c>
      <c r="AG63" s="130" t="s">
        <v>7</v>
      </c>
      <c r="AH63" s="130" t="s">
        <v>8</v>
      </c>
      <c r="AI63" s="289" t="s">
        <v>9</v>
      </c>
      <c r="AJ63" s="48" t="s">
        <v>580</v>
      </c>
    </row>
    <row r="64" spans="1:36" ht="15" thickBot="1" x14ac:dyDescent="0.35">
      <c r="A64" s="522"/>
      <c r="B64" s="476"/>
      <c r="C64" s="481"/>
      <c r="D64" s="481"/>
      <c r="E64" s="481"/>
      <c r="F64" s="481"/>
      <c r="G64" s="480"/>
      <c r="H64" s="521"/>
      <c r="J64" s="447" t="s">
        <v>22</v>
      </c>
      <c r="K64" s="448"/>
      <c r="L64" s="69">
        <f>SUM(L58:L63)</f>
        <v>15</v>
      </c>
      <c r="M64" s="69">
        <f t="shared" ref="M64:P64" si="14">SUM(M58:M63)</f>
        <v>0</v>
      </c>
      <c r="N64" s="69">
        <f t="shared" si="14"/>
        <v>2</v>
      </c>
      <c r="O64" s="69">
        <f t="shared" si="14"/>
        <v>16</v>
      </c>
      <c r="P64" s="70">
        <f t="shared" si="14"/>
        <v>31</v>
      </c>
      <c r="R64" s="104" t="s">
        <v>179</v>
      </c>
      <c r="S64" s="41" t="s">
        <v>82</v>
      </c>
      <c r="T64" s="42" t="s">
        <v>83</v>
      </c>
      <c r="U64" s="43">
        <v>3</v>
      </c>
      <c r="V64" s="43">
        <v>0</v>
      </c>
      <c r="W64" s="43">
        <v>0</v>
      </c>
      <c r="X64" s="43">
        <v>3</v>
      </c>
      <c r="Y64" s="271">
        <v>5</v>
      </c>
      <c r="Z64" s="18"/>
      <c r="AB64" s="113" t="s">
        <v>179</v>
      </c>
      <c r="AC64" s="41" t="s">
        <v>82</v>
      </c>
      <c r="AD64" s="42" t="s">
        <v>83</v>
      </c>
      <c r="AE64" s="43">
        <v>3</v>
      </c>
      <c r="AF64" s="43">
        <v>0</v>
      </c>
      <c r="AG64" s="43">
        <v>0</v>
      </c>
      <c r="AH64" s="43">
        <v>3</v>
      </c>
      <c r="AI64" s="271">
        <v>5</v>
      </c>
      <c r="AJ64" s="44"/>
    </row>
    <row r="65" spans="1:36" ht="15" customHeight="1" thickBot="1" x14ac:dyDescent="0.35">
      <c r="A65" s="468" t="s">
        <v>22</v>
      </c>
      <c r="B65" s="469"/>
      <c r="C65" s="322">
        <f>SUM(C58:C63)</f>
        <v>14</v>
      </c>
      <c r="D65" s="322">
        <f>SUM(D58:D63)</f>
        <v>4</v>
      </c>
      <c r="E65" s="322">
        <f>SUM(E58:E63)</f>
        <v>4</v>
      </c>
      <c r="F65" s="322">
        <f>SUM(F58:F63)</f>
        <v>18</v>
      </c>
      <c r="G65" s="323">
        <f>SUM(G58:G63)</f>
        <v>29</v>
      </c>
      <c r="H65" s="324"/>
      <c r="J65" s="51"/>
      <c r="P65" s="52"/>
      <c r="R65" s="104" t="s">
        <v>179</v>
      </c>
      <c r="S65" s="15" t="s">
        <v>586</v>
      </c>
      <c r="T65" s="16" t="s">
        <v>80</v>
      </c>
      <c r="U65" s="17">
        <v>0</v>
      </c>
      <c r="V65" s="17">
        <v>10</v>
      </c>
      <c r="W65" s="17">
        <v>0</v>
      </c>
      <c r="X65" s="17">
        <v>5</v>
      </c>
      <c r="Y65" s="268">
        <v>17</v>
      </c>
      <c r="Z65" s="18" t="s">
        <v>584</v>
      </c>
      <c r="AB65" s="416"/>
      <c r="AC65" s="399"/>
      <c r="AD65" s="399"/>
      <c r="AE65" s="400"/>
      <c r="AF65" s="400"/>
      <c r="AG65" s="400"/>
      <c r="AH65" s="400"/>
      <c r="AI65" s="400"/>
      <c r="AJ65" s="251"/>
    </row>
    <row r="66" spans="1:36" ht="15" thickBot="1" x14ac:dyDescent="0.35">
      <c r="A66" s="444" t="s">
        <v>79</v>
      </c>
      <c r="B66" s="445"/>
      <c r="C66" s="445"/>
      <c r="D66" s="445"/>
      <c r="E66" s="445"/>
      <c r="F66" s="445"/>
      <c r="G66" s="445"/>
      <c r="H66" s="446"/>
      <c r="J66" s="444" t="s">
        <v>79</v>
      </c>
      <c r="K66" s="445"/>
      <c r="L66" s="445"/>
      <c r="M66" s="445"/>
      <c r="N66" s="445"/>
      <c r="O66" s="445"/>
      <c r="P66" s="446"/>
      <c r="R66" s="104" t="s">
        <v>179</v>
      </c>
      <c r="S66" s="15" t="s">
        <v>43</v>
      </c>
      <c r="T66" s="16" t="s">
        <v>81</v>
      </c>
      <c r="U66" s="17">
        <v>2</v>
      </c>
      <c r="V66" s="17">
        <v>0</v>
      </c>
      <c r="W66" s="17">
        <v>2</v>
      </c>
      <c r="X66" s="17">
        <v>3</v>
      </c>
      <c r="Y66" s="268">
        <v>5</v>
      </c>
      <c r="Z66" s="18"/>
      <c r="AB66" s="109"/>
      <c r="AC66" s="387"/>
      <c r="AD66" s="387"/>
      <c r="AE66" s="388"/>
      <c r="AF66" s="388"/>
      <c r="AG66" s="388"/>
      <c r="AH66" s="388"/>
      <c r="AI66" s="388"/>
      <c r="AJ66" s="409"/>
    </row>
    <row r="67" spans="1:36" ht="15" customHeight="1" thickBot="1" x14ac:dyDescent="0.35">
      <c r="A67" s="25" t="s">
        <v>3</v>
      </c>
      <c r="B67" s="26" t="s">
        <v>4</v>
      </c>
      <c r="C67" s="27" t="s">
        <v>5</v>
      </c>
      <c r="D67" s="27" t="s">
        <v>6</v>
      </c>
      <c r="E67" s="27" t="s">
        <v>7</v>
      </c>
      <c r="F67" s="27" t="s">
        <v>8</v>
      </c>
      <c r="G67" s="272" t="s">
        <v>9</v>
      </c>
      <c r="H67" s="307" t="s">
        <v>580</v>
      </c>
      <c r="J67" s="25" t="s">
        <v>3</v>
      </c>
      <c r="K67" s="26" t="s">
        <v>4</v>
      </c>
      <c r="L67" s="27" t="s">
        <v>5</v>
      </c>
      <c r="M67" s="27" t="s">
        <v>6</v>
      </c>
      <c r="N67" s="27" t="s">
        <v>7</v>
      </c>
      <c r="O67" s="27" t="s">
        <v>8</v>
      </c>
      <c r="P67" s="28" t="s">
        <v>9</v>
      </c>
      <c r="R67" s="294" t="s">
        <v>179</v>
      </c>
      <c r="S67" s="295" t="s">
        <v>43</v>
      </c>
      <c r="T67" s="296" t="s">
        <v>85</v>
      </c>
      <c r="U67" s="297">
        <v>3</v>
      </c>
      <c r="V67" s="297">
        <v>0</v>
      </c>
      <c r="W67" s="297">
        <v>0</v>
      </c>
      <c r="X67" s="297">
        <v>3</v>
      </c>
      <c r="Y67" s="298">
        <v>5</v>
      </c>
      <c r="Z67" s="299"/>
      <c r="AB67" s="415"/>
      <c r="AC67" s="397"/>
      <c r="AD67" s="397"/>
      <c r="AE67" s="398"/>
      <c r="AF67" s="398"/>
      <c r="AG67" s="398"/>
      <c r="AH67" s="398"/>
      <c r="AI67" s="398"/>
      <c r="AJ67" s="377"/>
    </row>
    <row r="68" spans="1:36" ht="15" thickBot="1" x14ac:dyDescent="0.35">
      <c r="A68" s="15" t="s">
        <v>82</v>
      </c>
      <c r="B68" s="16" t="s">
        <v>83</v>
      </c>
      <c r="C68" s="17">
        <v>3</v>
      </c>
      <c r="D68" s="17">
        <v>0</v>
      </c>
      <c r="E68" s="17">
        <v>0</v>
      </c>
      <c r="F68" s="17">
        <v>3</v>
      </c>
      <c r="G68" s="268">
        <v>5</v>
      </c>
      <c r="H68" s="18"/>
      <c r="J68" s="5" t="s">
        <v>494</v>
      </c>
      <c r="K68" s="6" t="s">
        <v>164</v>
      </c>
      <c r="L68" s="7">
        <v>2</v>
      </c>
      <c r="M68" s="7">
        <v>0</v>
      </c>
      <c r="N68" s="7">
        <v>0</v>
      </c>
      <c r="O68" s="7">
        <v>2</v>
      </c>
      <c r="P68" s="8">
        <v>8</v>
      </c>
      <c r="R68" s="133"/>
      <c r="S68" s="134"/>
      <c r="T68" s="135" t="s">
        <v>181</v>
      </c>
      <c r="U68" s="134">
        <f>SUM(U64:U67)</f>
        <v>8</v>
      </c>
      <c r="V68" s="134">
        <f t="shared" ref="V68:Y68" si="15">SUM(V64:V67)</f>
        <v>10</v>
      </c>
      <c r="W68" s="134">
        <f t="shared" si="15"/>
        <v>2</v>
      </c>
      <c r="X68" s="134">
        <f t="shared" si="15"/>
        <v>14</v>
      </c>
      <c r="Y68" s="284">
        <f t="shared" si="15"/>
        <v>32</v>
      </c>
      <c r="Z68" s="136"/>
      <c r="AB68" s="401"/>
      <c r="AC68" s="402"/>
      <c r="AD68" s="403" t="s">
        <v>181</v>
      </c>
      <c r="AE68" s="402">
        <f>SUM(AE64:AE67)</f>
        <v>3</v>
      </c>
      <c r="AF68" s="402">
        <f t="shared" ref="AF68:AI68" si="16">SUM(AF64:AF67)</f>
        <v>0</v>
      </c>
      <c r="AG68" s="402">
        <f t="shared" si="16"/>
        <v>0</v>
      </c>
      <c r="AH68" s="402">
        <f t="shared" si="16"/>
        <v>3</v>
      </c>
      <c r="AI68" s="404">
        <f t="shared" si="16"/>
        <v>5</v>
      </c>
      <c r="AJ68" s="379"/>
    </row>
    <row r="69" spans="1:36" ht="15" thickBot="1" x14ac:dyDescent="0.35">
      <c r="A69" s="15" t="s">
        <v>586</v>
      </c>
      <c r="B69" s="16" t="s">
        <v>80</v>
      </c>
      <c r="C69" s="17">
        <v>0</v>
      </c>
      <c r="D69" s="17">
        <v>10</v>
      </c>
      <c r="E69" s="17">
        <v>0</v>
      </c>
      <c r="F69" s="17">
        <v>5</v>
      </c>
      <c r="G69" s="268">
        <v>17</v>
      </c>
      <c r="H69" s="18" t="s">
        <v>584</v>
      </c>
      <c r="J69" s="9" t="s">
        <v>495</v>
      </c>
      <c r="K69" s="6" t="s">
        <v>261</v>
      </c>
      <c r="L69" s="7">
        <v>3</v>
      </c>
      <c r="M69" s="7">
        <v>0</v>
      </c>
      <c r="N69" s="7">
        <v>0</v>
      </c>
      <c r="O69" s="7">
        <v>3</v>
      </c>
      <c r="P69" s="8">
        <v>5</v>
      </c>
      <c r="R69" s="51"/>
      <c r="Z69" s="52"/>
      <c r="AB69" s="51"/>
      <c r="AJ69" s="52"/>
    </row>
    <row r="70" spans="1:36" ht="15" thickBot="1" x14ac:dyDescent="0.35">
      <c r="A70" s="522" t="s">
        <v>43</v>
      </c>
      <c r="B70" s="476" t="s">
        <v>81</v>
      </c>
      <c r="C70" s="481">
        <v>2</v>
      </c>
      <c r="D70" s="481">
        <v>0</v>
      </c>
      <c r="E70" s="481">
        <v>2</v>
      </c>
      <c r="F70" s="481">
        <v>3</v>
      </c>
      <c r="G70" s="480">
        <v>5</v>
      </c>
      <c r="H70" s="485"/>
      <c r="J70" s="5" t="s">
        <v>495</v>
      </c>
      <c r="K70" s="6" t="s">
        <v>165</v>
      </c>
      <c r="L70" s="7">
        <v>3</v>
      </c>
      <c r="M70" s="7">
        <v>0</v>
      </c>
      <c r="N70" s="7">
        <v>0</v>
      </c>
      <c r="O70" s="7">
        <v>3</v>
      </c>
      <c r="P70" s="8">
        <v>5</v>
      </c>
      <c r="R70" s="494" t="s">
        <v>84</v>
      </c>
      <c r="S70" s="495"/>
      <c r="T70" s="495"/>
      <c r="U70" s="495"/>
      <c r="V70" s="495"/>
      <c r="W70" s="495"/>
      <c r="X70" s="495"/>
      <c r="Y70" s="495"/>
      <c r="Z70" s="496"/>
      <c r="AB70" s="494" t="s">
        <v>84</v>
      </c>
      <c r="AC70" s="495"/>
      <c r="AD70" s="495"/>
      <c r="AE70" s="495"/>
      <c r="AF70" s="495"/>
      <c r="AG70" s="495"/>
      <c r="AH70" s="495"/>
      <c r="AI70" s="495"/>
      <c r="AJ70" s="496"/>
    </row>
    <row r="71" spans="1:36" x14ac:dyDescent="0.3">
      <c r="A71" s="522"/>
      <c r="B71" s="476"/>
      <c r="C71" s="481"/>
      <c r="D71" s="481"/>
      <c r="E71" s="481"/>
      <c r="F71" s="481"/>
      <c r="G71" s="480"/>
      <c r="H71" s="521"/>
      <c r="J71" s="9" t="s">
        <v>67</v>
      </c>
      <c r="K71" s="6" t="s">
        <v>150</v>
      </c>
      <c r="L71" s="7">
        <v>3</v>
      </c>
      <c r="M71" s="7">
        <v>0</v>
      </c>
      <c r="N71" s="7">
        <v>0</v>
      </c>
      <c r="O71" s="7">
        <v>3</v>
      </c>
      <c r="P71" s="8">
        <v>5</v>
      </c>
      <c r="R71" s="300"/>
      <c r="S71" s="301" t="s">
        <v>3</v>
      </c>
      <c r="T71" s="107" t="s">
        <v>4</v>
      </c>
      <c r="U71" s="108" t="s">
        <v>5</v>
      </c>
      <c r="V71" s="108" t="s">
        <v>6</v>
      </c>
      <c r="W71" s="108" t="s">
        <v>7</v>
      </c>
      <c r="X71" s="108" t="s">
        <v>8</v>
      </c>
      <c r="Y71" s="287" t="s">
        <v>9</v>
      </c>
      <c r="Z71" s="48" t="s">
        <v>580</v>
      </c>
      <c r="AB71" s="300"/>
      <c r="AC71" s="301" t="s">
        <v>3</v>
      </c>
      <c r="AD71" s="107" t="s">
        <v>4</v>
      </c>
      <c r="AE71" s="108" t="s">
        <v>5</v>
      </c>
      <c r="AF71" s="108" t="s">
        <v>6</v>
      </c>
      <c r="AG71" s="108" t="s">
        <v>7</v>
      </c>
      <c r="AH71" s="108" t="s">
        <v>8</v>
      </c>
      <c r="AI71" s="287" t="s">
        <v>9</v>
      </c>
      <c r="AJ71" s="48" t="s">
        <v>580</v>
      </c>
    </row>
    <row r="72" spans="1:36" ht="15" thickBot="1" x14ac:dyDescent="0.35">
      <c r="A72" s="522" t="s">
        <v>43</v>
      </c>
      <c r="B72" s="476" t="s">
        <v>85</v>
      </c>
      <c r="C72" s="481">
        <v>3</v>
      </c>
      <c r="D72" s="481">
        <v>0</v>
      </c>
      <c r="E72" s="481">
        <v>0</v>
      </c>
      <c r="F72" s="481">
        <v>3</v>
      </c>
      <c r="G72" s="480">
        <v>5</v>
      </c>
      <c r="H72" s="485"/>
      <c r="J72" s="5" t="s">
        <v>67</v>
      </c>
      <c r="K72" s="6" t="s">
        <v>266</v>
      </c>
      <c r="L72" s="7">
        <v>3</v>
      </c>
      <c r="M72" s="7">
        <v>0</v>
      </c>
      <c r="N72" s="7">
        <v>0</v>
      </c>
      <c r="O72" s="7">
        <v>3</v>
      </c>
      <c r="P72" s="8">
        <v>5</v>
      </c>
      <c r="R72" s="137" t="s">
        <v>179</v>
      </c>
      <c r="S72" s="15" t="s">
        <v>587</v>
      </c>
      <c r="T72" s="16" t="s">
        <v>572</v>
      </c>
      <c r="U72" s="17">
        <v>3</v>
      </c>
      <c r="V72" s="17">
        <v>0</v>
      </c>
      <c r="W72" s="17">
        <v>0</v>
      </c>
      <c r="X72" s="17">
        <v>3</v>
      </c>
      <c r="Y72" s="273">
        <v>4</v>
      </c>
      <c r="Z72" s="53" t="s">
        <v>585</v>
      </c>
      <c r="AB72" s="405" t="s">
        <v>179</v>
      </c>
      <c r="AC72" s="41" t="s">
        <v>587</v>
      </c>
      <c r="AD72" s="42" t="s">
        <v>572</v>
      </c>
      <c r="AE72" s="43">
        <v>3</v>
      </c>
      <c r="AF72" s="43">
        <v>0</v>
      </c>
      <c r="AG72" s="43">
        <v>0</v>
      </c>
      <c r="AH72" s="43">
        <v>3</v>
      </c>
      <c r="AI72" s="406">
        <v>4</v>
      </c>
      <c r="AJ72" s="407" t="s">
        <v>585</v>
      </c>
    </row>
    <row r="73" spans="1:36" ht="15" thickBot="1" x14ac:dyDescent="0.35">
      <c r="A73" s="522"/>
      <c r="B73" s="476"/>
      <c r="C73" s="481"/>
      <c r="D73" s="481"/>
      <c r="E73" s="481"/>
      <c r="F73" s="481"/>
      <c r="G73" s="480"/>
      <c r="H73" s="521"/>
      <c r="J73" s="447" t="s">
        <v>22</v>
      </c>
      <c r="K73" s="448"/>
      <c r="L73" s="69">
        <f>SUM(L68:L72)</f>
        <v>14</v>
      </c>
      <c r="M73" s="69">
        <f t="shared" ref="M73:P73" si="17">SUM(M68:M72)</f>
        <v>0</v>
      </c>
      <c r="N73" s="69">
        <f t="shared" si="17"/>
        <v>0</v>
      </c>
      <c r="O73" s="69">
        <f t="shared" si="17"/>
        <v>14</v>
      </c>
      <c r="P73" s="70">
        <f t="shared" si="17"/>
        <v>28</v>
      </c>
      <c r="R73" s="104" t="s">
        <v>179</v>
      </c>
      <c r="S73" s="15" t="s">
        <v>43</v>
      </c>
      <c r="T73" s="16" t="s">
        <v>574</v>
      </c>
      <c r="U73" s="17">
        <v>3</v>
      </c>
      <c r="V73" s="17">
        <v>0</v>
      </c>
      <c r="W73" s="17">
        <v>0</v>
      </c>
      <c r="X73" s="29">
        <v>3</v>
      </c>
      <c r="Y73" s="268">
        <v>5</v>
      </c>
      <c r="Z73" s="18"/>
      <c r="AB73" s="416"/>
      <c r="AC73" s="399"/>
      <c r="AD73" s="399"/>
      <c r="AE73" s="400"/>
      <c r="AF73" s="400"/>
      <c r="AG73" s="400"/>
      <c r="AH73" s="408"/>
      <c r="AI73" s="400"/>
      <c r="AJ73" s="251"/>
    </row>
    <row r="74" spans="1:36" ht="15" customHeight="1" thickBot="1" x14ac:dyDescent="0.35">
      <c r="A74" s="468" t="s">
        <v>22</v>
      </c>
      <c r="B74" s="469"/>
      <c r="C74" s="322">
        <f>SUM(C68:C72)</f>
        <v>8</v>
      </c>
      <c r="D74" s="322">
        <f>SUM(D68:D72)</f>
        <v>10</v>
      </c>
      <c r="E74" s="322">
        <f>SUM(E68:E72)</f>
        <v>2</v>
      </c>
      <c r="F74" s="322">
        <f>SUM(F68:F72)</f>
        <v>14</v>
      </c>
      <c r="G74" s="323">
        <f>SUM(G68:G72)</f>
        <v>32</v>
      </c>
      <c r="H74" s="324"/>
      <c r="J74" s="51"/>
      <c r="P74" s="52"/>
      <c r="R74" s="487" t="s">
        <v>179</v>
      </c>
      <c r="S74" s="474" t="s">
        <v>573</v>
      </c>
      <c r="T74" s="509" t="s">
        <v>571</v>
      </c>
      <c r="U74" s="511">
        <v>0</v>
      </c>
      <c r="V74" s="511">
        <v>10</v>
      </c>
      <c r="W74" s="511">
        <v>0</v>
      </c>
      <c r="X74" s="513">
        <v>5</v>
      </c>
      <c r="Y74" s="511">
        <v>17</v>
      </c>
      <c r="Z74" s="485" t="s">
        <v>586</v>
      </c>
      <c r="AB74" s="515"/>
      <c r="AC74" s="517"/>
      <c r="AD74" s="517"/>
      <c r="AE74" s="499"/>
      <c r="AF74" s="499"/>
      <c r="AG74" s="499"/>
      <c r="AH74" s="497"/>
      <c r="AI74" s="499"/>
      <c r="AJ74" s="501"/>
    </row>
    <row r="75" spans="1:36" ht="15" thickBot="1" x14ac:dyDescent="0.35">
      <c r="A75" s="444" t="s">
        <v>84</v>
      </c>
      <c r="B75" s="445"/>
      <c r="C75" s="445"/>
      <c r="D75" s="445"/>
      <c r="E75" s="445"/>
      <c r="F75" s="445"/>
      <c r="G75" s="445"/>
      <c r="H75" s="446"/>
      <c r="J75" s="444" t="s">
        <v>84</v>
      </c>
      <c r="K75" s="445"/>
      <c r="L75" s="445"/>
      <c r="M75" s="445"/>
      <c r="N75" s="445"/>
      <c r="O75" s="445"/>
      <c r="P75" s="446"/>
      <c r="R75" s="488"/>
      <c r="S75" s="508"/>
      <c r="T75" s="510"/>
      <c r="U75" s="512"/>
      <c r="V75" s="512"/>
      <c r="W75" s="512"/>
      <c r="X75" s="514"/>
      <c r="Y75" s="512"/>
      <c r="Z75" s="486"/>
      <c r="AB75" s="516"/>
      <c r="AC75" s="518"/>
      <c r="AD75" s="518"/>
      <c r="AE75" s="500"/>
      <c r="AF75" s="500"/>
      <c r="AG75" s="500"/>
      <c r="AH75" s="498"/>
      <c r="AI75" s="500"/>
      <c r="AJ75" s="502"/>
    </row>
    <row r="76" spans="1:36" ht="15" customHeight="1" thickBot="1" x14ac:dyDescent="0.35">
      <c r="A76" s="25" t="s">
        <v>3</v>
      </c>
      <c r="B76" s="26" t="s">
        <v>4</v>
      </c>
      <c r="C76" s="27" t="s">
        <v>5</v>
      </c>
      <c r="D76" s="27" t="s">
        <v>6</v>
      </c>
      <c r="E76" s="27" t="s">
        <v>7</v>
      </c>
      <c r="F76" s="27" t="s">
        <v>8</v>
      </c>
      <c r="G76" s="272" t="s">
        <v>9</v>
      </c>
      <c r="H76" s="307" t="s">
        <v>580</v>
      </c>
      <c r="J76" s="25" t="s">
        <v>3</v>
      </c>
      <c r="K76" s="26" t="s">
        <v>4</v>
      </c>
      <c r="L76" s="27" t="s">
        <v>5</v>
      </c>
      <c r="M76" s="27" t="s">
        <v>6</v>
      </c>
      <c r="N76" s="27" t="s">
        <v>7</v>
      </c>
      <c r="O76" s="27" t="s">
        <v>8</v>
      </c>
      <c r="P76" s="28" t="s">
        <v>9</v>
      </c>
      <c r="R76" s="133"/>
      <c r="S76" s="134"/>
      <c r="T76" s="135" t="s">
        <v>181</v>
      </c>
      <c r="U76" s="134">
        <f>SUM(U72:U75)</f>
        <v>6</v>
      </c>
      <c r="V76" s="134">
        <f t="shared" ref="V76:Y76" si="18">SUM(V72:V75)</f>
        <v>10</v>
      </c>
      <c r="W76" s="134">
        <f t="shared" si="18"/>
        <v>0</v>
      </c>
      <c r="X76" s="134">
        <f t="shared" si="18"/>
        <v>11</v>
      </c>
      <c r="Y76" s="284">
        <f t="shared" si="18"/>
        <v>26</v>
      </c>
      <c r="Z76" s="136"/>
      <c r="AB76" s="401"/>
      <c r="AC76" s="402"/>
      <c r="AD76" s="403" t="s">
        <v>181</v>
      </c>
      <c r="AE76" s="402">
        <f>SUM(AE72:AE75)</f>
        <v>3</v>
      </c>
      <c r="AF76" s="402">
        <f t="shared" ref="AF76:AI76" si="19">SUM(AF72:AF75)</f>
        <v>0</v>
      </c>
      <c r="AG76" s="402">
        <f t="shared" si="19"/>
        <v>0</v>
      </c>
      <c r="AH76" s="402">
        <f t="shared" si="19"/>
        <v>3</v>
      </c>
      <c r="AI76" s="404">
        <f t="shared" si="19"/>
        <v>4</v>
      </c>
      <c r="AJ76" s="379"/>
    </row>
    <row r="77" spans="1:36" ht="15" thickBot="1" x14ac:dyDescent="0.35">
      <c r="A77" s="15" t="s">
        <v>587</v>
      </c>
      <c r="B77" s="16" t="s">
        <v>572</v>
      </c>
      <c r="C77" s="17">
        <v>3</v>
      </c>
      <c r="D77" s="17">
        <v>0</v>
      </c>
      <c r="E77" s="17">
        <v>0</v>
      </c>
      <c r="F77" s="17">
        <v>3</v>
      </c>
      <c r="G77" s="273">
        <v>4</v>
      </c>
      <c r="H77" s="53" t="s">
        <v>585</v>
      </c>
      <c r="J77" s="5" t="s">
        <v>496</v>
      </c>
      <c r="K77" s="6" t="s">
        <v>171</v>
      </c>
      <c r="L77" s="7">
        <v>0</v>
      </c>
      <c r="M77" s="7">
        <v>4</v>
      </c>
      <c r="N77" s="7">
        <v>0</v>
      </c>
      <c r="O77" s="7">
        <v>2</v>
      </c>
      <c r="P77" s="8">
        <v>8</v>
      </c>
      <c r="R77" s="51"/>
      <c r="Z77" s="52"/>
      <c r="AB77" s="51"/>
      <c r="AJ77" s="52"/>
    </row>
    <row r="78" spans="1:36" x14ac:dyDescent="0.3">
      <c r="A78" s="15" t="s">
        <v>43</v>
      </c>
      <c r="B78" s="16" t="s">
        <v>574</v>
      </c>
      <c r="C78" s="17">
        <v>3</v>
      </c>
      <c r="D78" s="17">
        <v>0</v>
      </c>
      <c r="E78" s="17">
        <v>0</v>
      </c>
      <c r="F78" s="29">
        <v>3</v>
      </c>
      <c r="G78" s="268">
        <v>5</v>
      </c>
      <c r="H78" s="18"/>
      <c r="J78" s="9" t="s">
        <v>495</v>
      </c>
      <c r="K78" s="6" t="s">
        <v>172</v>
      </c>
      <c r="L78" s="7">
        <v>3</v>
      </c>
      <c r="M78" s="7">
        <v>0</v>
      </c>
      <c r="N78" s="7">
        <v>0</v>
      </c>
      <c r="O78" s="7">
        <v>3</v>
      </c>
      <c r="P78" s="8">
        <v>5</v>
      </c>
      <c r="R78" s="51"/>
      <c r="T78" s="243" t="s">
        <v>183</v>
      </c>
      <c r="U78" s="425">
        <f>SUM(X76,X68,X60,X51,X41,X31,X19,X8)</f>
        <v>114</v>
      </c>
      <c r="V78" s="425"/>
      <c r="W78" s="425"/>
      <c r="X78" s="426"/>
      <c r="Z78" s="52"/>
      <c r="AB78" s="51"/>
      <c r="AD78" s="243" t="s">
        <v>183</v>
      </c>
      <c r="AE78" s="425">
        <f>SUM(AH76,AH68,AH60,AH51,AH41,AH31,AH19,AH8)</f>
        <v>56</v>
      </c>
      <c r="AF78" s="425"/>
      <c r="AG78" s="425"/>
      <c r="AH78" s="426"/>
      <c r="AJ78" s="52"/>
    </row>
    <row r="79" spans="1:36" ht="15" customHeight="1" thickBot="1" x14ac:dyDescent="0.35">
      <c r="A79" s="522" t="s">
        <v>573</v>
      </c>
      <c r="B79" s="476" t="s">
        <v>571</v>
      </c>
      <c r="C79" s="481">
        <v>0</v>
      </c>
      <c r="D79" s="481">
        <v>10</v>
      </c>
      <c r="E79" s="481">
        <v>0</v>
      </c>
      <c r="F79" s="479">
        <v>5</v>
      </c>
      <c r="G79" s="480">
        <v>17</v>
      </c>
      <c r="H79" s="520" t="s">
        <v>586</v>
      </c>
      <c r="J79" s="5" t="s">
        <v>495</v>
      </c>
      <c r="K79" s="6" t="s">
        <v>173</v>
      </c>
      <c r="L79" s="7">
        <v>3</v>
      </c>
      <c r="M79" s="7">
        <v>0</v>
      </c>
      <c r="N79" s="7">
        <v>0</v>
      </c>
      <c r="O79" s="7">
        <v>3</v>
      </c>
      <c r="P79" s="8">
        <v>5</v>
      </c>
      <c r="R79" s="51"/>
      <c r="T79" s="244" t="s">
        <v>9</v>
      </c>
      <c r="U79" s="427">
        <f>Y76+Y68+Y60+Y51+Y41+Y31+Y19+Y8</f>
        <v>199</v>
      </c>
      <c r="V79" s="427"/>
      <c r="W79" s="427"/>
      <c r="X79" s="428"/>
      <c r="Z79" s="52"/>
      <c r="AB79" s="51"/>
      <c r="AD79" s="244" t="s">
        <v>9</v>
      </c>
      <c r="AE79" s="427">
        <f>AI76+AI68+AI60+AI51+AI41+AI31+AI19+AI8</f>
        <v>88</v>
      </c>
      <c r="AF79" s="427"/>
      <c r="AG79" s="427"/>
      <c r="AH79" s="428"/>
      <c r="AJ79" s="52"/>
    </row>
    <row r="80" spans="1:36" x14ac:dyDescent="0.3">
      <c r="A80" s="522"/>
      <c r="B80" s="476"/>
      <c r="C80" s="481"/>
      <c r="D80" s="481"/>
      <c r="E80" s="481"/>
      <c r="F80" s="479"/>
      <c r="G80" s="480"/>
      <c r="H80" s="520" t="s">
        <v>586</v>
      </c>
      <c r="J80" s="9" t="s">
        <v>67</v>
      </c>
      <c r="K80" s="6" t="s">
        <v>166</v>
      </c>
      <c r="L80" s="7">
        <v>3</v>
      </c>
      <c r="M80" s="7">
        <v>0</v>
      </c>
      <c r="N80" s="7">
        <v>0</v>
      </c>
      <c r="O80" s="7">
        <v>3</v>
      </c>
      <c r="P80" s="8">
        <v>5</v>
      </c>
      <c r="R80" s="138"/>
      <c r="S80" s="38"/>
      <c r="Y80" s="260"/>
      <c r="Z80" s="242"/>
      <c r="AB80" s="138"/>
      <c r="AC80" s="38"/>
      <c r="AI80" s="260"/>
      <c r="AJ80" s="242"/>
    </row>
    <row r="81" spans="1:36" x14ac:dyDescent="0.3">
      <c r="A81" s="522" t="s">
        <v>67</v>
      </c>
      <c r="B81" s="476" t="s">
        <v>437</v>
      </c>
      <c r="C81" s="481">
        <v>3</v>
      </c>
      <c r="D81" s="481">
        <v>0</v>
      </c>
      <c r="E81" s="481">
        <v>0</v>
      </c>
      <c r="F81" s="479">
        <v>3</v>
      </c>
      <c r="G81" s="480">
        <v>5</v>
      </c>
      <c r="H81" s="485"/>
      <c r="J81" s="5" t="s">
        <v>512</v>
      </c>
      <c r="K81" s="6" t="s">
        <v>515</v>
      </c>
      <c r="L81" s="7">
        <v>4</v>
      </c>
      <c r="M81" s="7">
        <v>0</v>
      </c>
      <c r="N81" s="7">
        <v>0</v>
      </c>
      <c r="O81" s="7">
        <v>4</v>
      </c>
      <c r="P81" s="8">
        <v>4</v>
      </c>
      <c r="R81" s="138"/>
      <c r="S81" s="230"/>
      <c r="Y81" s="239"/>
      <c r="Z81" s="32"/>
      <c r="AB81" s="138"/>
      <c r="AC81" s="230"/>
      <c r="AI81" s="239"/>
      <c r="AJ81" s="32"/>
    </row>
    <row r="82" spans="1:36" ht="15" thickBot="1" x14ac:dyDescent="0.35">
      <c r="A82" s="522"/>
      <c r="B82" s="476"/>
      <c r="C82" s="481"/>
      <c r="D82" s="481"/>
      <c r="E82" s="481"/>
      <c r="F82" s="479"/>
      <c r="G82" s="480"/>
      <c r="H82" s="521"/>
      <c r="J82" s="5" t="s">
        <v>67</v>
      </c>
      <c r="K82" s="6" t="s">
        <v>167</v>
      </c>
      <c r="L82" s="7">
        <v>3</v>
      </c>
      <c r="M82" s="7">
        <v>0</v>
      </c>
      <c r="N82" s="7">
        <v>0</v>
      </c>
      <c r="O82" s="7">
        <v>3</v>
      </c>
      <c r="P82" s="8">
        <v>5</v>
      </c>
      <c r="R82" s="138"/>
      <c r="S82" s="38"/>
      <c r="T82" s="37"/>
      <c r="U82" s="38"/>
      <c r="V82" s="38"/>
      <c r="W82" s="38"/>
      <c r="X82" s="38"/>
      <c r="Y82" s="38"/>
      <c r="Z82" s="14"/>
      <c r="AB82" s="138"/>
      <c r="AC82" s="38"/>
      <c r="AD82" s="37"/>
      <c r="AE82" s="38"/>
      <c r="AF82" s="38"/>
      <c r="AG82" s="38"/>
      <c r="AH82" s="38"/>
      <c r="AI82" s="38"/>
      <c r="AJ82" s="14"/>
    </row>
    <row r="83" spans="1:36" ht="15" customHeight="1" thickBot="1" x14ac:dyDescent="0.35">
      <c r="A83" s="472" t="s">
        <v>22</v>
      </c>
      <c r="B83" s="473"/>
      <c r="C83" s="225">
        <f>SUM(C77:C81)</f>
        <v>9</v>
      </c>
      <c r="D83" s="225">
        <f>SUM(D77:D81)</f>
        <v>10</v>
      </c>
      <c r="E83" s="225">
        <f>SUM(E77:E81)</f>
        <v>0</v>
      </c>
      <c r="F83" s="226">
        <f>SUM(F77:F81)</f>
        <v>14</v>
      </c>
      <c r="G83" s="274">
        <f>SUM(G77:G81)</f>
        <v>31</v>
      </c>
      <c r="H83" s="350"/>
      <c r="J83" s="447" t="s">
        <v>22</v>
      </c>
      <c r="K83" s="448"/>
      <c r="L83" s="69">
        <f>SUM(L77:L82)</f>
        <v>16</v>
      </c>
      <c r="M83" s="69">
        <f t="shared" ref="M83:P83" si="20">SUM(M77:M82)</f>
        <v>4</v>
      </c>
      <c r="N83" s="69">
        <f t="shared" si="20"/>
        <v>0</v>
      </c>
      <c r="O83" s="69">
        <f t="shared" si="20"/>
        <v>18</v>
      </c>
      <c r="P83" s="70">
        <f t="shared" si="20"/>
        <v>32</v>
      </c>
      <c r="R83" s="138"/>
      <c r="S83" s="38"/>
      <c r="Y83" s="38"/>
      <c r="Z83" s="14"/>
      <c r="AB83" s="138"/>
      <c r="AC83" s="38"/>
      <c r="AI83" s="38"/>
      <c r="AJ83" s="14"/>
    </row>
    <row r="84" spans="1:36" ht="15" thickBot="1" x14ac:dyDescent="0.35">
      <c r="A84" s="51"/>
      <c r="G84" s="52"/>
      <c r="H84" s="52"/>
      <c r="J84" s="51"/>
      <c r="P84" s="52"/>
      <c r="R84" s="138"/>
      <c r="S84" s="38"/>
      <c r="Y84" s="38"/>
      <c r="Z84" s="14"/>
      <c r="AB84" s="138"/>
      <c r="AC84" s="38"/>
      <c r="AI84" s="38"/>
      <c r="AJ84" s="14"/>
    </row>
    <row r="85" spans="1:36" ht="15" customHeight="1" x14ac:dyDescent="0.3">
      <c r="A85" s="429" t="s">
        <v>575</v>
      </c>
      <c r="B85" s="33" t="s">
        <v>86</v>
      </c>
      <c r="C85" s="432">
        <f>SUM(F83,F74,F65,F55,F45,F34,F24,F12)</f>
        <v>143</v>
      </c>
      <c r="D85" s="433"/>
      <c r="E85" s="433"/>
      <c r="F85" s="433"/>
      <c r="G85" s="434"/>
      <c r="H85" s="330"/>
      <c r="J85" s="429" t="s">
        <v>575</v>
      </c>
      <c r="K85" s="33" t="s">
        <v>86</v>
      </c>
      <c r="L85" s="565">
        <f>SUM(VALUE(O83),VALUE(O73),VALUE(O64),VALUE(O53),VALUE(O45),VALUE(O35),VALUE(O24),VALUE(O12))</f>
        <v>145</v>
      </c>
      <c r="M85" s="566"/>
      <c r="N85" s="566"/>
      <c r="O85" s="566"/>
      <c r="P85" s="567"/>
      <c r="R85" s="138"/>
      <c r="S85" s="211"/>
      <c r="T85" s="212"/>
      <c r="U85" s="213"/>
      <c r="V85" s="213"/>
      <c r="W85" s="213"/>
      <c r="X85" s="213"/>
      <c r="Y85" s="215"/>
      <c r="Z85" s="139"/>
      <c r="AB85" s="138"/>
      <c r="AC85" s="211"/>
      <c r="AD85" s="212"/>
      <c r="AE85" s="213"/>
      <c r="AF85" s="213"/>
      <c r="AG85" s="213"/>
      <c r="AH85" s="213"/>
      <c r="AI85" s="215"/>
      <c r="AJ85" s="139"/>
    </row>
    <row r="86" spans="1:36" ht="15" customHeight="1" x14ac:dyDescent="0.3">
      <c r="A86" s="430"/>
      <c r="B86" s="34" t="s">
        <v>87</v>
      </c>
      <c r="C86" s="435">
        <f>SUM(C83,C74,C65,C55,C45,C34,C24,C12)</f>
        <v>109</v>
      </c>
      <c r="D86" s="436"/>
      <c r="E86" s="436"/>
      <c r="F86" s="436"/>
      <c r="G86" s="437"/>
      <c r="H86" s="331"/>
      <c r="J86" s="430"/>
      <c r="K86" s="34" t="s">
        <v>87</v>
      </c>
      <c r="L86" s="435">
        <f>SUM(L83,L73,L64,L53,L45,L35,L24,L12)</f>
        <v>125</v>
      </c>
      <c r="M86" s="436"/>
      <c r="N86" s="436"/>
      <c r="O86" s="436"/>
      <c r="P86" s="437"/>
      <c r="R86" s="138"/>
      <c r="S86" s="211"/>
      <c r="T86" s="215"/>
      <c r="U86" s="215"/>
      <c r="V86" s="215"/>
      <c r="W86" s="215"/>
      <c r="X86" s="215"/>
      <c r="Y86" s="215"/>
      <c r="Z86" s="139"/>
      <c r="AB86" s="138"/>
      <c r="AC86" s="211"/>
      <c r="AD86" s="215"/>
      <c r="AE86" s="215"/>
      <c r="AF86" s="215"/>
      <c r="AG86" s="215"/>
      <c r="AH86" s="215"/>
      <c r="AI86" s="215"/>
      <c r="AJ86" s="139"/>
    </row>
    <row r="87" spans="1:36" ht="15" thickBot="1" x14ac:dyDescent="0.35">
      <c r="A87" s="430"/>
      <c r="B87" s="34" t="s">
        <v>88</v>
      </c>
      <c r="C87" s="435">
        <f>SUM(D83,D74,D65,D55,D45,D34,D24,D12)</f>
        <v>30</v>
      </c>
      <c r="D87" s="436"/>
      <c r="E87" s="436"/>
      <c r="F87" s="436"/>
      <c r="G87" s="437"/>
      <c r="H87" s="331"/>
      <c r="J87" s="430"/>
      <c r="K87" s="34" t="s">
        <v>88</v>
      </c>
      <c r="L87" s="435">
        <f>SUM(M83,M73,M64,M53,M45,M35,M24,M12)</f>
        <v>18</v>
      </c>
      <c r="M87" s="436"/>
      <c r="N87" s="436"/>
      <c r="O87" s="436"/>
      <c r="P87" s="437"/>
      <c r="R87" s="54"/>
      <c r="S87" s="55"/>
      <c r="T87" s="55"/>
      <c r="U87" s="55"/>
      <c r="V87" s="55"/>
      <c r="W87" s="55"/>
      <c r="X87" s="55"/>
      <c r="Y87" s="55"/>
      <c r="Z87" s="56"/>
      <c r="AB87" s="54"/>
      <c r="AC87" s="55"/>
      <c r="AD87" s="55"/>
      <c r="AE87" s="55"/>
      <c r="AF87" s="55"/>
      <c r="AG87" s="55"/>
      <c r="AH87" s="55"/>
      <c r="AI87" s="55"/>
      <c r="AJ87" s="56"/>
    </row>
    <row r="88" spans="1:36" ht="15" customHeight="1" x14ac:dyDescent="0.3">
      <c r="A88" s="430"/>
      <c r="B88" s="34" t="s">
        <v>89</v>
      </c>
      <c r="C88" s="435">
        <f>SUM(E83,E74,E65,E55,E45,E34,E24,E12)</f>
        <v>38</v>
      </c>
      <c r="D88" s="436"/>
      <c r="E88" s="436"/>
      <c r="F88" s="436"/>
      <c r="G88" s="437"/>
      <c r="H88" s="331"/>
      <c r="J88" s="430"/>
      <c r="K88" s="34" t="s">
        <v>89</v>
      </c>
      <c r="L88" s="435">
        <f>SUM(N83,N73,N64,N53,N45,N35,N24,N12)</f>
        <v>22</v>
      </c>
      <c r="M88" s="436"/>
      <c r="N88" s="436"/>
      <c r="O88" s="436"/>
      <c r="P88" s="437"/>
      <c r="R88" s="238"/>
      <c r="S88" s="230"/>
      <c r="T88" s="212"/>
      <c r="U88" s="561"/>
      <c r="V88" s="561"/>
      <c r="W88" s="561"/>
      <c r="X88" s="561"/>
      <c r="Y88" s="239"/>
      <c r="Z88" s="239"/>
      <c r="AB88" s="238"/>
      <c r="AC88" s="230"/>
      <c r="AD88" s="212"/>
      <c r="AE88" s="561"/>
      <c r="AF88" s="561"/>
      <c r="AG88" s="561"/>
      <c r="AH88" s="561"/>
      <c r="AI88" s="239"/>
      <c r="AJ88" s="239"/>
    </row>
    <row r="89" spans="1:36" x14ac:dyDescent="0.3">
      <c r="A89" s="430"/>
      <c r="B89" s="34" t="s">
        <v>90</v>
      </c>
      <c r="C89" s="435">
        <f>SUM(G83,G74,G65,G55,G45,G34,G24,G12)</f>
        <v>242</v>
      </c>
      <c r="D89" s="436"/>
      <c r="E89" s="436"/>
      <c r="F89" s="436"/>
      <c r="G89" s="437"/>
      <c r="H89" s="331"/>
      <c r="J89" s="430"/>
      <c r="K89" s="34" t="s">
        <v>90</v>
      </c>
      <c r="L89" s="435">
        <f>SUM(P83,P73,P64,P53,P45,P35,P24,P12)</f>
        <v>242</v>
      </c>
      <c r="M89" s="436"/>
      <c r="N89" s="436"/>
      <c r="O89" s="436"/>
      <c r="P89" s="437"/>
      <c r="R89" s="238"/>
      <c r="S89" s="38"/>
      <c r="T89" s="37"/>
      <c r="U89" s="38"/>
      <c r="V89" s="38"/>
      <c r="W89" s="38"/>
      <c r="X89" s="38"/>
      <c r="Y89" s="38"/>
      <c r="Z89" s="38"/>
      <c r="AB89" s="238"/>
      <c r="AC89" s="38"/>
      <c r="AD89" s="37"/>
      <c r="AE89" s="38"/>
      <c r="AF89" s="38"/>
      <c r="AG89" s="38"/>
      <c r="AH89" s="38"/>
      <c r="AI89" s="38"/>
      <c r="AJ89" s="38"/>
    </row>
    <row r="90" spans="1:36" x14ac:dyDescent="0.3">
      <c r="A90" s="430"/>
      <c r="B90" s="35" t="s">
        <v>91</v>
      </c>
      <c r="C90" s="435">
        <f>SUM(G81,G78,G72,G63,G62,G61,G53,G52,G51,G41,G31,G30,G70)</f>
        <v>65</v>
      </c>
      <c r="D90" s="436"/>
      <c r="E90" s="436"/>
      <c r="F90" s="436"/>
      <c r="G90" s="437"/>
      <c r="H90" s="331"/>
      <c r="J90" s="430"/>
      <c r="K90" s="35" t="s">
        <v>91</v>
      </c>
      <c r="L90" s="435">
        <f>SUM(P52,P60,P61,P62,P69,P70,P71,P72,P78,P79,P80,P82)</f>
        <v>60</v>
      </c>
      <c r="M90" s="436"/>
      <c r="N90" s="436"/>
      <c r="O90" s="436"/>
      <c r="P90" s="437"/>
      <c r="R90" s="238"/>
      <c r="S90" s="38"/>
      <c r="Y90" s="38"/>
      <c r="Z90" s="38"/>
      <c r="AB90" s="238"/>
      <c r="AC90" s="38"/>
      <c r="AI90" s="38"/>
      <c r="AJ90" s="38"/>
    </row>
    <row r="91" spans="1:36" ht="15" thickBot="1" x14ac:dyDescent="0.35">
      <c r="A91" s="431"/>
      <c r="B91" s="36" t="s">
        <v>92</v>
      </c>
      <c r="C91" s="438">
        <f>C90/C89*100</f>
        <v>26.859504132231404</v>
      </c>
      <c r="D91" s="439"/>
      <c r="E91" s="439"/>
      <c r="F91" s="439"/>
      <c r="G91" s="440"/>
      <c r="H91" s="330"/>
      <c r="J91" s="431"/>
      <c r="K91" s="214" t="s">
        <v>92</v>
      </c>
      <c r="L91" s="438">
        <f>L90/L89*100</f>
        <v>24.793388429752067</v>
      </c>
      <c r="M91" s="439"/>
      <c r="N91" s="439"/>
      <c r="O91" s="439"/>
      <c r="P91" s="440"/>
      <c r="R91" s="238"/>
      <c r="S91" s="38"/>
      <c r="Y91" s="38"/>
      <c r="Z91" s="38"/>
      <c r="AB91" s="238"/>
      <c r="AC91" s="38"/>
      <c r="AI91" s="38"/>
      <c r="AJ91" s="38"/>
    </row>
    <row r="92" spans="1:36" ht="15" customHeight="1" thickBot="1" x14ac:dyDescent="0.35">
      <c r="A92" s="461" t="s">
        <v>93</v>
      </c>
      <c r="B92" s="462"/>
      <c r="C92" s="462"/>
      <c r="D92" s="462"/>
      <c r="E92" s="462"/>
      <c r="F92" s="462"/>
      <c r="G92" s="463"/>
      <c r="H92" s="351"/>
      <c r="J92" s="453"/>
      <c r="K92" s="218" t="s">
        <v>499</v>
      </c>
      <c r="L92" s="455"/>
      <c r="M92" s="456"/>
      <c r="N92" s="456"/>
      <c r="O92" s="456"/>
      <c r="P92" s="457"/>
      <c r="R92" s="238"/>
      <c r="S92" s="211"/>
      <c r="T92" s="212"/>
      <c r="U92" s="213"/>
      <c r="V92" s="213"/>
      <c r="W92" s="213"/>
      <c r="X92" s="213"/>
      <c r="Y92" s="215"/>
      <c r="Z92" s="215"/>
      <c r="AB92" s="238"/>
      <c r="AC92" s="211"/>
      <c r="AD92" s="212"/>
      <c r="AE92" s="213"/>
      <c r="AF92" s="213"/>
      <c r="AG92" s="213"/>
      <c r="AH92" s="213"/>
      <c r="AI92" s="215"/>
      <c r="AJ92" s="215"/>
    </row>
    <row r="93" spans="1:36" ht="15" customHeight="1" thickBot="1" x14ac:dyDescent="0.35">
      <c r="J93" s="454"/>
      <c r="K93" s="219" t="s">
        <v>500</v>
      </c>
      <c r="L93" s="458"/>
      <c r="M93" s="459"/>
      <c r="N93" s="459"/>
      <c r="O93" s="459"/>
      <c r="P93" s="460"/>
      <c r="R93" s="238"/>
      <c r="S93" s="211"/>
      <c r="T93" s="215"/>
      <c r="U93" s="215"/>
      <c r="V93" s="215"/>
      <c r="W93" s="215"/>
      <c r="X93" s="215"/>
      <c r="Y93" s="215"/>
      <c r="Z93" s="215"/>
      <c r="AB93" s="238"/>
      <c r="AC93" s="211"/>
      <c r="AD93" s="215"/>
      <c r="AE93" s="215"/>
      <c r="AF93" s="215"/>
      <c r="AG93" s="215"/>
      <c r="AH93" s="215"/>
      <c r="AI93" s="215"/>
      <c r="AJ93" s="215"/>
    </row>
    <row r="96" spans="1:36" ht="18" customHeight="1" x14ac:dyDescent="0.3"/>
  </sheetData>
  <mergeCells count="174">
    <mergeCell ref="AI74:AI75"/>
    <mergeCell ref="AJ74:AJ75"/>
    <mergeCell ref="A1:AJ1"/>
    <mergeCell ref="A3:H3"/>
    <mergeCell ref="H21:H22"/>
    <mergeCell ref="H43:H44"/>
    <mergeCell ref="H79:H80"/>
    <mergeCell ref="A2:H2"/>
    <mergeCell ref="A13:H13"/>
    <mergeCell ref="A25:H25"/>
    <mergeCell ref="A36:H36"/>
    <mergeCell ref="A46:H46"/>
    <mergeCell ref="A56:H56"/>
    <mergeCell ref="A66:H66"/>
    <mergeCell ref="A75:H75"/>
    <mergeCell ref="H53:H54"/>
    <mergeCell ref="U78:X78"/>
    <mergeCell ref="U79:X79"/>
    <mergeCell ref="R2:Z2"/>
    <mergeCell ref="AB3:AJ3"/>
    <mergeCell ref="AB13:AJ13"/>
    <mergeCell ref="AB24:AJ24"/>
    <mergeCell ref="AB34:AJ34"/>
    <mergeCell ref="AB44:AJ44"/>
    <mergeCell ref="AB2:AJ2"/>
    <mergeCell ref="R3:Z3"/>
    <mergeCell ref="R13:Z13"/>
    <mergeCell ref="R24:Z24"/>
    <mergeCell ref="R34:Z34"/>
    <mergeCell ref="R44:Z44"/>
    <mergeCell ref="R53:Z53"/>
    <mergeCell ref="R62:Z62"/>
    <mergeCell ref="R70:Z70"/>
    <mergeCell ref="AB70:AJ70"/>
    <mergeCell ref="AB53:AJ53"/>
    <mergeCell ref="AB62:AJ62"/>
    <mergeCell ref="A92:G92"/>
    <mergeCell ref="J25:P25"/>
    <mergeCell ref="J22:J23"/>
    <mergeCell ref="K22:K23"/>
    <mergeCell ref="L22:L23"/>
    <mergeCell ref="M22:M23"/>
    <mergeCell ref="N22:N23"/>
    <mergeCell ref="O22:O23"/>
    <mergeCell ref="P22:P23"/>
    <mergeCell ref="J36:P36"/>
    <mergeCell ref="J46:P46"/>
    <mergeCell ref="J56:P56"/>
    <mergeCell ref="J66:P66"/>
    <mergeCell ref="J75:P75"/>
    <mergeCell ref="J85:J91"/>
    <mergeCell ref="L85:P85"/>
    <mergeCell ref="F81:F82"/>
    <mergeCell ref="G81:G82"/>
    <mergeCell ref="A83:B83"/>
    <mergeCell ref="A85:A91"/>
    <mergeCell ref="C85:G85"/>
    <mergeCell ref="C86:G86"/>
    <mergeCell ref="C87:G87"/>
    <mergeCell ref="C88:G88"/>
    <mergeCell ref="C91:G91"/>
    <mergeCell ref="A81:A82"/>
    <mergeCell ref="B81:B82"/>
    <mergeCell ref="C81:C82"/>
    <mergeCell ref="D81:D82"/>
    <mergeCell ref="E81:E82"/>
    <mergeCell ref="F72:F73"/>
    <mergeCell ref="G72:G73"/>
    <mergeCell ref="A74:B74"/>
    <mergeCell ref="A79:A80"/>
    <mergeCell ref="B79:B80"/>
    <mergeCell ref="C79:C80"/>
    <mergeCell ref="D79:D80"/>
    <mergeCell ref="E79:E80"/>
    <mergeCell ref="F79:F80"/>
    <mergeCell ref="G79:G80"/>
    <mergeCell ref="A72:A73"/>
    <mergeCell ref="B72:B73"/>
    <mergeCell ref="C72:C73"/>
    <mergeCell ref="D72:D73"/>
    <mergeCell ref="E72:E73"/>
    <mergeCell ref="A70:A71"/>
    <mergeCell ref="B70:B71"/>
    <mergeCell ref="C70:C71"/>
    <mergeCell ref="D70:D71"/>
    <mergeCell ref="E70:E71"/>
    <mergeCell ref="F70:F71"/>
    <mergeCell ref="G70:G71"/>
    <mergeCell ref="C89:G89"/>
    <mergeCell ref="C90:G90"/>
    <mergeCell ref="A63:A64"/>
    <mergeCell ref="B63:B64"/>
    <mergeCell ref="C63:C64"/>
    <mergeCell ref="D63:D64"/>
    <mergeCell ref="E63:E64"/>
    <mergeCell ref="F63:F64"/>
    <mergeCell ref="G63:G64"/>
    <mergeCell ref="A65:B65"/>
    <mergeCell ref="A32:A33"/>
    <mergeCell ref="B32:B33"/>
    <mergeCell ref="C32:C33"/>
    <mergeCell ref="D32:D33"/>
    <mergeCell ref="E32:E33"/>
    <mergeCell ref="F32:F33"/>
    <mergeCell ref="G32:G33"/>
    <mergeCell ref="A55:B55"/>
    <mergeCell ref="D43:D44"/>
    <mergeCell ref="E43:E44"/>
    <mergeCell ref="F43:F44"/>
    <mergeCell ref="G43:G44"/>
    <mergeCell ref="A45:B45"/>
    <mergeCell ref="A53:A54"/>
    <mergeCell ref="B53:B54"/>
    <mergeCell ref="C53:C54"/>
    <mergeCell ref="AE78:AH78"/>
    <mergeCell ref="AE79:AH79"/>
    <mergeCell ref="R74:R75"/>
    <mergeCell ref="S74:S75"/>
    <mergeCell ref="T74:T75"/>
    <mergeCell ref="U74:U75"/>
    <mergeCell ref="V74:V75"/>
    <mergeCell ref="W74:W75"/>
    <mergeCell ref="X74:X75"/>
    <mergeCell ref="Y74:Y75"/>
    <mergeCell ref="Z74:Z75"/>
    <mergeCell ref="AB74:AB75"/>
    <mergeCell ref="AC74:AC75"/>
    <mergeCell ref="AD74:AD75"/>
    <mergeCell ref="AE74:AE75"/>
    <mergeCell ref="AF74:AF75"/>
    <mergeCell ref="AG74:AG75"/>
    <mergeCell ref="AH74:AH75"/>
    <mergeCell ref="J92:J93"/>
    <mergeCell ref="L92:P93"/>
    <mergeCell ref="U88:X88"/>
    <mergeCell ref="L87:P87"/>
    <mergeCell ref="AE88:AH88"/>
    <mergeCell ref="J83:K83"/>
    <mergeCell ref="L88:P88"/>
    <mergeCell ref="L89:P89"/>
    <mergeCell ref="L90:P90"/>
    <mergeCell ref="L91:P91"/>
    <mergeCell ref="L86:P86"/>
    <mergeCell ref="D53:D54"/>
    <mergeCell ref="E53:E54"/>
    <mergeCell ref="F53:F54"/>
    <mergeCell ref="G53:G54"/>
    <mergeCell ref="H81:H82"/>
    <mergeCell ref="J3:P3"/>
    <mergeCell ref="J2:P2"/>
    <mergeCell ref="J12:K12"/>
    <mergeCell ref="J14:P14"/>
    <mergeCell ref="J35:K35"/>
    <mergeCell ref="J45:K45"/>
    <mergeCell ref="J53:K53"/>
    <mergeCell ref="J64:K64"/>
    <mergeCell ref="J73:K73"/>
    <mergeCell ref="H63:H64"/>
    <mergeCell ref="H70:H71"/>
    <mergeCell ref="H72:H73"/>
    <mergeCell ref="A34:B34"/>
    <mergeCell ref="A43:A44"/>
    <mergeCell ref="B43:B44"/>
    <mergeCell ref="C43:C44"/>
    <mergeCell ref="A24:B24"/>
    <mergeCell ref="J24:K24"/>
    <mergeCell ref="A12:B12"/>
    <mergeCell ref="A21:A22"/>
    <mergeCell ref="B21:B22"/>
    <mergeCell ref="C21:C22"/>
    <mergeCell ref="D21:D22"/>
    <mergeCell ref="E21:E22"/>
    <mergeCell ref="F21:F22"/>
    <mergeCell ref="G21:G2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8F9406-0270-42AB-AB23-E9C07A21EC5E}">
  <dimension ref="A1:AQ95"/>
  <sheetViews>
    <sheetView topLeftCell="T1" zoomScale="80" zoomScaleNormal="80" workbookViewId="0">
      <selection activeCell="AB3" sqref="AB3:AJ87"/>
    </sheetView>
  </sheetViews>
  <sheetFormatPr defaultRowHeight="14.4" x14ac:dyDescent="0.3"/>
  <cols>
    <col min="2" max="2" width="31.88671875" customWidth="1"/>
    <col min="8" max="8" width="21.33203125" customWidth="1"/>
    <col min="10" max="10" width="11.5546875" customWidth="1"/>
    <col min="11" max="11" width="44" customWidth="1"/>
    <col min="12" max="12" width="5.109375" style="180" customWidth="1"/>
    <col min="13" max="13" width="4.109375" style="180" customWidth="1"/>
    <col min="14" max="14" width="2.88671875" style="180" bestFit="1" customWidth="1"/>
    <col min="15" max="15" width="4.5546875" style="180" bestFit="1" customWidth="1"/>
    <col min="16" max="16" width="7.44140625" style="180" customWidth="1"/>
    <col min="18" max="18" width="16.33203125" customWidth="1"/>
    <col min="19" max="19" width="9.109375" customWidth="1"/>
    <col min="20" max="20" width="41.88671875" customWidth="1"/>
    <col min="21" max="21" width="6.33203125" customWidth="1"/>
    <col min="22" max="22" width="4.5546875" customWidth="1"/>
    <col min="23" max="23" width="5.6640625" customWidth="1"/>
    <col min="24" max="24" width="4.5546875" customWidth="1"/>
    <col min="25" max="25" width="7.44140625" customWidth="1"/>
    <col min="26" max="26" width="20.6640625" bestFit="1" customWidth="1"/>
    <col min="28" max="28" width="16.33203125" customWidth="1"/>
    <col min="29" max="29" width="9.109375" customWidth="1"/>
    <col min="30" max="30" width="41.88671875" customWidth="1"/>
    <col min="31" max="31" width="6.33203125" customWidth="1"/>
    <col min="32" max="32" width="4.5546875" customWidth="1"/>
    <col min="33" max="33" width="5.6640625" customWidth="1"/>
    <col min="34" max="34" width="4.5546875" customWidth="1"/>
    <col min="35" max="35" width="7.44140625" customWidth="1"/>
    <col min="36" max="36" width="20.6640625" bestFit="1" customWidth="1"/>
  </cols>
  <sheetData>
    <row r="1" spans="1:43" ht="24" customHeight="1" thickBot="1" x14ac:dyDescent="0.35">
      <c r="A1" s="571" t="s">
        <v>293</v>
      </c>
      <c r="B1" s="572"/>
      <c r="C1" s="572"/>
      <c r="D1" s="572"/>
      <c r="E1" s="572"/>
      <c r="F1" s="572"/>
      <c r="G1" s="572"/>
      <c r="H1" s="572"/>
      <c r="I1" s="572"/>
      <c r="J1" s="572"/>
      <c r="K1" s="572"/>
      <c r="L1" s="572"/>
      <c r="M1" s="572"/>
      <c r="N1" s="572"/>
      <c r="O1" s="572"/>
      <c r="P1" s="572"/>
      <c r="Q1" s="572"/>
      <c r="R1" s="572"/>
      <c r="S1" s="572"/>
      <c r="T1" s="572"/>
      <c r="U1" s="572"/>
      <c r="V1" s="572"/>
      <c r="W1" s="572"/>
      <c r="X1" s="572"/>
      <c r="Y1" s="572"/>
      <c r="Z1" s="572"/>
      <c r="AA1" s="572"/>
      <c r="AB1" s="572"/>
      <c r="AC1" s="572"/>
      <c r="AD1" s="572"/>
      <c r="AE1" s="572"/>
      <c r="AF1" s="572"/>
      <c r="AG1" s="572"/>
      <c r="AH1" s="572"/>
      <c r="AI1" s="572"/>
      <c r="AJ1" s="573"/>
      <c r="AK1" s="241"/>
      <c r="AL1" s="241"/>
      <c r="AM1" s="241"/>
      <c r="AN1" s="241"/>
      <c r="AO1" s="241"/>
      <c r="AP1" s="241"/>
      <c r="AQ1" s="241"/>
    </row>
    <row r="2" spans="1:43" ht="61.8" customHeight="1" thickBot="1" x14ac:dyDescent="0.35">
      <c r="A2" s="482" t="s">
        <v>0</v>
      </c>
      <c r="B2" s="483"/>
      <c r="C2" s="483"/>
      <c r="D2" s="483"/>
      <c r="E2" s="483"/>
      <c r="F2" s="483"/>
      <c r="G2" s="483"/>
      <c r="H2" s="484"/>
      <c r="J2" s="558" t="s">
        <v>294</v>
      </c>
      <c r="K2" s="559"/>
      <c r="L2" s="559"/>
      <c r="M2" s="559"/>
      <c r="N2" s="559"/>
      <c r="O2" s="559"/>
      <c r="P2" s="560"/>
      <c r="R2" s="568" t="s">
        <v>336</v>
      </c>
      <c r="S2" s="569"/>
      <c r="T2" s="569"/>
      <c r="U2" s="569"/>
      <c r="V2" s="569"/>
      <c r="W2" s="569"/>
      <c r="X2" s="569"/>
      <c r="Y2" s="569"/>
      <c r="Z2" s="570"/>
      <c r="AB2" s="568" t="s">
        <v>337</v>
      </c>
      <c r="AC2" s="569"/>
      <c r="AD2" s="569"/>
      <c r="AE2" s="569"/>
      <c r="AF2" s="569"/>
      <c r="AG2" s="569"/>
      <c r="AH2" s="569"/>
      <c r="AI2" s="569"/>
      <c r="AJ2" s="570"/>
    </row>
    <row r="3" spans="1:43" ht="15" customHeight="1" thickBot="1" x14ac:dyDescent="0.35">
      <c r="A3" s="545" t="s">
        <v>2</v>
      </c>
      <c r="B3" s="546"/>
      <c r="C3" s="546"/>
      <c r="D3" s="546"/>
      <c r="E3" s="546"/>
      <c r="F3" s="546"/>
      <c r="G3" s="546"/>
      <c r="H3" s="547"/>
      <c r="J3" s="444" t="s">
        <v>2</v>
      </c>
      <c r="K3" s="445"/>
      <c r="L3" s="445"/>
      <c r="M3" s="445"/>
      <c r="N3" s="445"/>
      <c r="O3" s="445"/>
      <c r="P3" s="446"/>
      <c r="R3" s="491" t="s">
        <v>2</v>
      </c>
      <c r="S3" s="492"/>
      <c r="T3" s="492"/>
      <c r="U3" s="492"/>
      <c r="V3" s="492"/>
      <c r="W3" s="492"/>
      <c r="X3" s="492"/>
      <c r="Y3" s="492"/>
      <c r="Z3" s="493"/>
      <c r="AB3" s="491" t="s">
        <v>2</v>
      </c>
      <c r="AC3" s="492"/>
      <c r="AD3" s="492"/>
      <c r="AE3" s="492"/>
      <c r="AF3" s="492"/>
      <c r="AG3" s="492"/>
      <c r="AH3" s="492"/>
      <c r="AI3" s="492"/>
      <c r="AJ3" s="493"/>
    </row>
    <row r="4" spans="1:43" ht="15.6" x14ac:dyDescent="0.3">
      <c r="A4" s="1" t="s">
        <v>3</v>
      </c>
      <c r="B4" s="2" t="s">
        <v>4</v>
      </c>
      <c r="C4" s="3" t="s">
        <v>5</v>
      </c>
      <c r="D4" s="3" t="s">
        <v>6</v>
      </c>
      <c r="E4" s="3" t="s">
        <v>7</v>
      </c>
      <c r="F4" s="3" t="s">
        <v>8</v>
      </c>
      <c r="G4" s="338" t="s">
        <v>9</v>
      </c>
      <c r="H4" s="337" t="s">
        <v>580</v>
      </c>
      <c r="J4" s="20" t="s">
        <v>3</v>
      </c>
      <c r="K4" s="21" t="s">
        <v>4</v>
      </c>
      <c r="L4" s="22" t="s">
        <v>5</v>
      </c>
      <c r="M4" s="22" t="s">
        <v>6</v>
      </c>
      <c r="N4" s="22" t="s">
        <v>7</v>
      </c>
      <c r="O4" s="22" t="s">
        <v>8</v>
      </c>
      <c r="P4" s="23" t="s">
        <v>9</v>
      </c>
      <c r="R4" s="292"/>
      <c r="S4" s="119" t="s">
        <v>3</v>
      </c>
      <c r="T4" s="120" t="s">
        <v>4</v>
      </c>
      <c r="U4" s="119" t="s">
        <v>5</v>
      </c>
      <c r="V4" s="119" t="s">
        <v>6</v>
      </c>
      <c r="W4" s="119" t="s">
        <v>7</v>
      </c>
      <c r="X4" s="119" t="s">
        <v>8</v>
      </c>
      <c r="Y4" s="286" t="s">
        <v>9</v>
      </c>
      <c r="Z4" s="132" t="s">
        <v>580</v>
      </c>
      <c r="AB4" s="292"/>
      <c r="AC4" s="119" t="s">
        <v>3</v>
      </c>
      <c r="AD4" s="120" t="s">
        <v>4</v>
      </c>
      <c r="AE4" s="119" t="s">
        <v>5</v>
      </c>
      <c r="AF4" s="119" t="s">
        <v>6</v>
      </c>
      <c r="AG4" s="119" t="s">
        <v>7</v>
      </c>
      <c r="AH4" s="119" t="s">
        <v>8</v>
      </c>
      <c r="AI4" s="286" t="s">
        <v>9</v>
      </c>
      <c r="AJ4" s="132" t="s">
        <v>580</v>
      </c>
    </row>
    <row r="5" spans="1:43" x14ac:dyDescent="0.3">
      <c r="A5" s="5" t="s">
        <v>508</v>
      </c>
      <c r="B5" s="6" t="s">
        <v>11</v>
      </c>
      <c r="C5" s="7">
        <v>2</v>
      </c>
      <c r="D5" s="7">
        <v>0</v>
      </c>
      <c r="E5" s="7">
        <v>0</v>
      </c>
      <c r="F5" s="7">
        <v>2</v>
      </c>
      <c r="G5" s="7">
        <v>2</v>
      </c>
      <c r="H5" s="336"/>
      <c r="J5" s="57" t="s">
        <v>97</v>
      </c>
      <c r="K5" s="58" t="s">
        <v>98</v>
      </c>
      <c r="L5" s="59">
        <v>3</v>
      </c>
      <c r="M5" s="59">
        <v>2</v>
      </c>
      <c r="N5" s="59">
        <v>0</v>
      </c>
      <c r="O5" s="59">
        <v>4</v>
      </c>
      <c r="P5" s="60">
        <v>6</v>
      </c>
      <c r="R5" s="104" t="s">
        <v>179</v>
      </c>
      <c r="S5" s="5" t="s">
        <v>16</v>
      </c>
      <c r="T5" s="6" t="s">
        <v>17</v>
      </c>
      <c r="U5" s="7">
        <v>3</v>
      </c>
      <c r="V5" s="7">
        <v>0</v>
      </c>
      <c r="W5" s="7">
        <v>4</v>
      </c>
      <c r="X5" s="7">
        <v>5</v>
      </c>
      <c r="Y5" s="264">
        <v>7</v>
      </c>
      <c r="Z5" s="8"/>
      <c r="AB5" s="104" t="s">
        <v>179</v>
      </c>
      <c r="AC5" s="5" t="s">
        <v>16</v>
      </c>
      <c r="AD5" s="6" t="s">
        <v>17</v>
      </c>
      <c r="AE5" s="7">
        <v>3</v>
      </c>
      <c r="AF5" s="7">
        <v>0</v>
      </c>
      <c r="AG5" s="7">
        <v>4</v>
      </c>
      <c r="AH5" s="7">
        <v>5</v>
      </c>
      <c r="AI5" s="264">
        <v>7</v>
      </c>
      <c r="AJ5" s="8"/>
    </row>
    <row r="6" spans="1:43" x14ac:dyDescent="0.3">
      <c r="A6" s="9" t="s">
        <v>507</v>
      </c>
      <c r="B6" s="6" t="s">
        <v>13</v>
      </c>
      <c r="C6" s="7">
        <v>2</v>
      </c>
      <c r="D6" s="7">
        <v>0</v>
      </c>
      <c r="E6" s="7">
        <v>0</v>
      </c>
      <c r="F6" s="7">
        <v>2</v>
      </c>
      <c r="G6" s="7">
        <v>2</v>
      </c>
      <c r="H6" s="336"/>
      <c r="J6" s="57" t="s">
        <v>99</v>
      </c>
      <c r="K6" s="61" t="s">
        <v>100</v>
      </c>
      <c r="L6" s="59">
        <v>3</v>
      </c>
      <c r="M6" s="59">
        <v>0</v>
      </c>
      <c r="N6" s="59">
        <v>2</v>
      </c>
      <c r="O6" s="59">
        <v>4</v>
      </c>
      <c r="P6" s="60">
        <v>6</v>
      </c>
      <c r="R6" s="104" t="s">
        <v>179</v>
      </c>
      <c r="S6" s="5" t="s">
        <v>18</v>
      </c>
      <c r="T6" s="6" t="s">
        <v>19</v>
      </c>
      <c r="U6" s="7">
        <v>3</v>
      </c>
      <c r="V6" s="7">
        <v>0</v>
      </c>
      <c r="W6" s="7">
        <v>2</v>
      </c>
      <c r="X6" s="7">
        <v>4</v>
      </c>
      <c r="Y6" s="264">
        <v>7</v>
      </c>
      <c r="Z6" s="8"/>
      <c r="AB6" s="104" t="s">
        <v>179</v>
      </c>
      <c r="AC6" s="5" t="s">
        <v>18</v>
      </c>
      <c r="AD6" s="6" t="s">
        <v>19</v>
      </c>
      <c r="AE6" s="7">
        <v>3</v>
      </c>
      <c r="AF6" s="7">
        <v>0</v>
      </c>
      <c r="AG6" s="7">
        <v>2</v>
      </c>
      <c r="AH6" s="7">
        <v>4</v>
      </c>
      <c r="AI6" s="264">
        <v>7</v>
      </c>
      <c r="AJ6" s="8"/>
    </row>
    <row r="7" spans="1:43" ht="15" thickBot="1" x14ac:dyDescent="0.35">
      <c r="A7" s="9" t="s">
        <v>560</v>
      </c>
      <c r="B7" s="6" t="s">
        <v>14</v>
      </c>
      <c r="C7" s="7">
        <v>0</v>
      </c>
      <c r="D7" s="7">
        <v>2</v>
      </c>
      <c r="E7" s="7">
        <v>0</v>
      </c>
      <c r="F7" s="7">
        <v>1</v>
      </c>
      <c r="G7" s="7">
        <v>4</v>
      </c>
      <c r="H7" s="336"/>
      <c r="J7" s="57" t="s">
        <v>101</v>
      </c>
      <c r="K7" s="61" t="s">
        <v>102</v>
      </c>
      <c r="L7" s="59">
        <v>3</v>
      </c>
      <c r="M7" s="59">
        <v>0</v>
      </c>
      <c r="N7" s="59">
        <v>2</v>
      </c>
      <c r="O7" s="59">
        <v>4</v>
      </c>
      <c r="P7" s="60">
        <v>6</v>
      </c>
      <c r="R7" s="113" t="s">
        <v>179</v>
      </c>
      <c r="S7" s="49" t="s">
        <v>20</v>
      </c>
      <c r="T7" s="39" t="s">
        <v>21</v>
      </c>
      <c r="U7" s="40">
        <v>3</v>
      </c>
      <c r="V7" s="40">
        <v>0</v>
      </c>
      <c r="W7" s="40">
        <v>0</v>
      </c>
      <c r="X7" s="40">
        <v>3</v>
      </c>
      <c r="Y7" s="267">
        <v>5</v>
      </c>
      <c r="Z7" s="50"/>
      <c r="AB7" s="113" t="s">
        <v>179</v>
      </c>
      <c r="AC7" s="49" t="s">
        <v>20</v>
      </c>
      <c r="AD7" s="39" t="s">
        <v>21</v>
      </c>
      <c r="AE7" s="40">
        <v>3</v>
      </c>
      <c r="AF7" s="40">
        <v>0</v>
      </c>
      <c r="AG7" s="40">
        <v>0</v>
      </c>
      <c r="AH7" s="40">
        <v>3</v>
      </c>
      <c r="AI7" s="267">
        <v>5</v>
      </c>
      <c r="AJ7" s="50"/>
    </row>
    <row r="8" spans="1:43" ht="15" thickBot="1" x14ac:dyDescent="0.35">
      <c r="A8" s="9" t="s">
        <v>562</v>
      </c>
      <c r="B8" s="6" t="s">
        <v>15</v>
      </c>
      <c r="C8" s="7">
        <v>2</v>
      </c>
      <c r="D8" s="7">
        <v>0</v>
      </c>
      <c r="E8" s="7">
        <v>0</v>
      </c>
      <c r="F8" s="7">
        <v>2</v>
      </c>
      <c r="G8" s="7">
        <v>2</v>
      </c>
      <c r="H8" s="336"/>
      <c r="J8" s="57" t="s">
        <v>103</v>
      </c>
      <c r="K8" s="58" t="s">
        <v>269</v>
      </c>
      <c r="L8" s="59">
        <v>3</v>
      </c>
      <c r="M8" s="59">
        <v>0</v>
      </c>
      <c r="N8" s="59">
        <v>0</v>
      </c>
      <c r="O8" s="59">
        <v>3</v>
      </c>
      <c r="P8" s="60">
        <v>3</v>
      </c>
      <c r="R8" s="114"/>
      <c r="S8" s="115"/>
      <c r="T8" s="112" t="s">
        <v>180</v>
      </c>
      <c r="U8" s="116">
        <f>SUM(U5:U7)</f>
        <v>9</v>
      </c>
      <c r="V8" s="116">
        <f>SUM(V5:V7)</f>
        <v>0</v>
      </c>
      <c r="W8" s="116">
        <f>SUM(W5:W7)</f>
        <v>6</v>
      </c>
      <c r="X8" s="116">
        <f>SUM(X5:X7)</f>
        <v>12</v>
      </c>
      <c r="Y8" s="280">
        <f>SUM(Y5:Y7)</f>
        <v>19</v>
      </c>
      <c r="Z8" s="117"/>
      <c r="AB8" s="114"/>
      <c r="AC8" s="115"/>
      <c r="AD8" s="112" t="s">
        <v>180</v>
      </c>
      <c r="AE8" s="116">
        <f>SUM(AE5:AE7)</f>
        <v>9</v>
      </c>
      <c r="AF8" s="116">
        <f>SUM(AF5:AF7)</f>
        <v>0</v>
      </c>
      <c r="AG8" s="116">
        <f>SUM(AG5:AG7)</f>
        <v>6</v>
      </c>
      <c r="AH8" s="116">
        <f>SUM(AH5:AH7)</f>
        <v>12</v>
      </c>
      <c r="AI8" s="280">
        <f>SUM(AI5:AI7)</f>
        <v>19</v>
      </c>
      <c r="AJ8" s="117"/>
    </row>
    <row r="9" spans="1:43" ht="22.2" customHeight="1" x14ac:dyDescent="0.3">
      <c r="A9" s="5" t="s">
        <v>16</v>
      </c>
      <c r="B9" s="6" t="s">
        <v>17</v>
      </c>
      <c r="C9" s="7">
        <v>3</v>
      </c>
      <c r="D9" s="7">
        <v>0</v>
      </c>
      <c r="E9" s="7">
        <v>4</v>
      </c>
      <c r="F9" s="7">
        <v>5</v>
      </c>
      <c r="G9" s="7">
        <v>7</v>
      </c>
      <c r="H9" s="336"/>
      <c r="J9" s="57" t="s">
        <v>10</v>
      </c>
      <c r="K9" s="58" t="s">
        <v>265</v>
      </c>
      <c r="L9" s="59">
        <v>2</v>
      </c>
      <c r="M9" s="59">
        <v>0</v>
      </c>
      <c r="N9" s="59">
        <v>0</v>
      </c>
      <c r="O9" s="59">
        <v>2</v>
      </c>
      <c r="P9" s="60">
        <v>3</v>
      </c>
      <c r="R9" s="51"/>
      <c r="Z9" s="52"/>
      <c r="AB9" s="51"/>
      <c r="AJ9" s="52"/>
    </row>
    <row r="10" spans="1:43" x14ac:dyDescent="0.3">
      <c r="A10" s="5" t="s">
        <v>18</v>
      </c>
      <c r="B10" s="6" t="s">
        <v>19</v>
      </c>
      <c r="C10" s="7">
        <v>3</v>
      </c>
      <c r="D10" s="7">
        <v>0</v>
      </c>
      <c r="E10" s="7">
        <v>2</v>
      </c>
      <c r="F10" s="7">
        <v>4</v>
      </c>
      <c r="G10" s="264">
        <v>7</v>
      </c>
      <c r="H10" s="222"/>
      <c r="J10" s="62" t="s">
        <v>105</v>
      </c>
      <c r="K10" s="63" t="s">
        <v>263</v>
      </c>
      <c r="L10" s="59">
        <v>3</v>
      </c>
      <c r="M10" s="59">
        <v>0</v>
      </c>
      <c r="N10" s="59">
        <v>0</v>
      </c>
      <c r="O10" s="59">
        <v>3</v>
      </c>
      <c r="P10" s="64">
        <v>5</v>
      </c>
      <c r="R10" s="51"/>
      <c r="Z10" s="52"/>
      <c r="AB10" s="51"/>
      <c r="AJ10" s="52"/>
    </row>
    <row r="11" spans="1:43" ht="15" thickBot="1" x14ac:dyDescent="0.35">
      <c r="A11" s="10" t="s">
        <v>20</v>
      </c>
      <c r="B11" s="11" t="s">
        <v>21</v>
      </c>
      <c r="C11" s="12">
        <v>3</v>
      </c>
      <c r="D11" s="12">
        <v>0</v>
      </c>
      <c r="E11" s="12">
        <v>0</v>
      </c>
      <c r="F11" s="12">
        <v>3</v>
      </c>
      <c r="G11" s="12">
        <v>5</v>
      </c>
      <c r="H11" s="353"/>
      <c r="J11" s="65" t="s">
        <v>107</v>
      </c>
      <c r="K11" s="66" t="s">
        <v>108</v>
      </c>
      <c r="L11" s="67">
        <v>0</v>
      </c>
      <c r="M11" s="67">
        <v>2</v>
      </c>
      <c r="N11" s="67">
        <v>0</v>
      </c>
      <c r="O11" s="67">
        <v>1</v>
      </c>
      <c r="P11" s="68">
        <v>1</v>
      </c>
      <c r="R11" s="51"/>
      <c r="Z11" s="52"/>
      <c r="AB11" s="51"/>
      <c r="AJ11" s="52"/>
    </row>
    <row r="12" spans="1:43" ht="15" customHeight="1" thickBot="1" x14ac:dyDescent="0.35">
      <c r="A12" s="579" t="s">
        <v>22</v>
      </c>
      <c r="B12" s="580"/>
      <c r="C12" s="354">
        <f>SUM(C5:C11)</f>
        <v>15</v>
      </c>
      <c r="D12" s="354">
        <f t="shared" ref="D12:G12" si="0">SUM(D5:D11)</f>
        <v>2</v>
      </c>
      <c r="E12" s="354">
        <f t="shared" si="0"/>
        <v>6</v>
      </c>
      <c r="F12" s="354">
        <f t="shared" si="0"/>
        <v>19</v>
      </c>
      <c r="G12" s="354">
        <f t="shared" si="0"/>
        <v>29</v>
      </c>
      <c r="H12" s="353"/>
      <c r="J12" s="447" t="s">
        <v>22</v>
      </c>
      <c r="K12" s="448"/>
      <c r="L12" s="69">
        <f>SUM(L5:L11)</f>
        <v>17</v>
      </c>
      <c r="M12" s="69">
        <f>SUM(M5:M11)</f>
        <v>4</v>
      </c>
      <c r="N12" s="69">
        <f>SUM(N5:N11)</f>
        <v>4</v>
      </c>
      <c r="O12" s="69">
        <f>SUM(O5:O11)</f>
        <v>21</v>
      </c>
      <c r="P12" s="70">
        <f>SUM(P5:P11)</f>
        <v>30</v>
      </c>
      <c r="R12" s="51"/>
      <c r="Z12" s="52"/>
      <c r="AB12" s="51"/>
      <c r="AJ12" s="52"/>
    </row>
    <row r="13" spans="1:43" ht="15" thickBot="1" x14ac:dyDescent="0.35">
      <c r="A13" s="444" t="s">
        <v>23</v>
      </c>
      <c r="B13" s="445"/>
      <c r="C13" s="445"/>
      <c r="D13" s="445"/>
      <c r="E13" s="445"/>
      <c r="F13" s="445"/>
      <c r="G13" s="445"/>
      <c r="H13" s="446"/>
      <c r="J13" s="444" t="s">
        <v>23</v>
      </c>
      <c r="K13" s="445"/>
      <c r="L13" s="445"/>
      <c r="M13" s="445"/>
      <c r="N13" s="445"/>
      <c r="O13" s="445"/>
      <c r="P13" s="446"/>
      <c r="R13" s="494" t="s">
        <v>23</v>
      </c>
      <c r="S13" s="495"/>
      <c r="T13" s="495"/>
      <c r="U13" s="495"/>
      <c r="V13" s="495"/>
      <c r="W13" s="495"/>
      <c r="X13" s="495"/>
      <c r="Y13" s="495"/>
      <c r="Z13" s="496"/>
      <c r="AB13" s="494" t="s">
        <v>23</v>
      </c>
      <c r="AC13" s="495"/>
      <c r="AD13" s="495"/>
      <c r="AE13" s="495"/>
      <c r="AF13" s="495"/>
      <c r="AG13" s="495"/>
      <c r="AH13" s="495"/>
      <c r="AI13" s="495"/>
      <c r="AJ13" s="496"/>
    </row>
    <row r="14" spans="1:43" ht="15" customHeight="1" x14ac:dyDescent="0.3">
      <c r="A14" s="1" t="s">
        <v>3</v>
      </c>
      <c r="B14" s="2" t="s">
        <v>4</v>
      </c>
      <c r="C14" s="3" t="s">
        <v>5</v>
      </c>
      <c r="D14" s="3" t="s">
        <v>6</v>
      </c>
      <c r="E14" s="3" t="s">
        <v>7</v>
      </c>
      <c r="F14" s="3" t="s">
        <v>8</v>
      </c>
      <c r="G14" s="4" t="s">
        <v>9</v>
      </c>
      <c r="H14" s="337" t="s">
        <v>580</v>
      </c>
      <c r="J14" s="252" t="s">
        <v>3</v>
      </c>
      <c r="K14" s="253" t="s">
        <v>4</v>
      </c>
      <c r="L14" s="254" t="s">
        <v>5</v>
      </c>
      <c r="M14" s="254" t="s">
        <v>6</v>
      </c>
      <c r="N14" s="254" t="s">
        <v>7</v>
      </c>
      <c r="O14" s="254" t="s">
        <v>8</v>
      </c>
      <c r="P14" s="255" t="s">
        <v>9</v>
      </c>
      <c r="R14" s="105"/>
      <c r="S14" s="106" t="s">
        <v>3</v>
      </c>
      <c r="T14" s="107" t="s">
        <v>4</v>
      </c>
      <c r="U14" s="108" t="s">
        <v>5</v>
      </c>
      <c r="V14" s="108" t="s">
        <v>6</v>
      </c>
      <c r="W14" s="108" t="s">
        <v>7</v>
      </c>
      <c r="X14" s="108" t="s">
        <v>8</v>
      </c>
      <c r="Y14" s="287" t="s">
        <v>9</v>
      </c>
      <c r="Z14" s="48" t="s">
        <v>580</v>
      </c>
      <c r="AB14" s="105"/>
      <c r="AC14" s="106" t="s">
        <v>3</v>
      </c>
      <c r="AD14" s="107" t="s">
        <v>4</v>
      </c>
      <c r="AE14" s="108" t="s">
        <v>5</v>
      </c>
      <c r="AF14" s="108" t="s">
        <v>6</v>
      </c>
      <c r="AG14" s="108" t="s">
        <v>7</v>
      </c>
      <c r="AH14" s="108" t="s">
        <v>8</v>
      </c>
      <c r="AI14" s="287" t="s">
        <v>9</v>
      </c>
      <c r="AJ14" s="48" t="s">
        <v>580</v>
      </c>
    </row>
    <row r="15" spans="1:43" ht="27.6" customHeight="1" x14ac:dyDescent="0.3">
      <c r="A15" s="10" t="s">
        <v>510</v>
      </c>
      <c r="B15" s="11" t="s">
        <v>25</v>
      </c>
      <c r="C15" s="12">
        <v>2</v>
      </c>
      <c r="D15" s="12">
        <v>0</v>
      </c>
      <c r="E15" s="12">
        <v>0</v>
      </c>
      <c r="F15" s="12">
        <v>2</v>
      </c>
      <c r="G15" s="12">
        <v>2</v>
      </c>
      <c r="H15" s="336"/>
      <c r="J15" s="57" t="s">
        <v>112</v>
      </c>
      <c r="K15" s="61" t="s">
        <v>113</v>
      </c>
      <c r="L15" s="59">
        <v>3</v>
      </c>
      <c r="M15" s="59">
        <v>2</v>
      </c>
      <c r="N15" s="59">
        <v>0</v>
      </c>
      <c r="O15" s="59">
        <v>4</v>
      </c>
      <c r="P15" s="60">
        <v>6</v>
      </c>
      <c r="R15" s="104" t="s">
        <v>179</v>
      </c>
      <c r="S15" s="10" t="s">
        <v>30</v>
      </c>
      <c r="T15" s="11" t="s">
        <v>31</v>
      </c>
      <c r="U15" s="12">
        <v>3</v>
      </c>
      <c r="V15" s="12">
        <v>0</v>
      </c>
      <c r="W15" s="12">
        <v>2</v>
      </c>
      <c r="X15" s="12">
        <v>4</v>
      </c>
      <c r="Y15" s="265">
        <v>7</v>
      </c>
      <c r="Z15" s="13" t="s">
        <v>18</v>
      </c>
      <c r="AB15" s="104" t="s">
        <v>179</v>
      </c>
      <c r="AC15" s="10" t="s">
        <v>30</v>
      </c>
      <c r="AD15" s="11" t="s">
        <v>31</v>
      </c>
      <c r="AE15" s="12">
        <v>3</v>
      </c>
      <c r="AF15" s="12">
        <v>0</v>
      </c>
      <c r="AG15" s="12">
        <v>2</v>
      </c>
      <c r="AH15" s="12">
        <v>4</v>
      </c>
      <c r="AI15" s="265">
        <v>7</v>
      </c>
      <c r="AJ15" s="13" t="s">
        <v>18</v>
      </c>
    </row>
    <row r="16" spans="1:43" x14ac:dyDescent="0.3">
      <c r="A16" s="10" t="s">
        <v>509</v>
      </c>
      <c r="B16" s="11" t="s">
        <v>27</v>
      </c>
      <c r="C16" s="12">
        <v>2</v>
      </c>
      <c r="D16" s="12">
        <v>0</v>
      </c>
      <c r="E16" s="12">
        <v>0</v>
      </c>
      <c r="F16" s="12">
        <v>2</v>
      </c>
      <c r="G16" s="12">
        <v>2</v>
      </c>
      <c r="H16" s="336"/>
      <c r="J16" s="57" t="s">
        <v>116</v>
      </c>
      <c r="K16" s="61" t="s">
        <v>117</v>
      </c>
      <c r="L16" s="59">
        <v>3</v>
      </c>
      <c r="M16" s="59">
        <v>0</v>
      </c>
      <c r="N16" s="59">
        <v>2</v>
      </c>
      <c r="O16" s="59">
        <v>4</v>
      </c>
      <c r="P16" s="60">
        <v>6</v>
      </c>
      <c r="R16" s="104" t="s">
        <v>179</v>
      </c>
      <c r="S16" s="10" t="s">
        <v>32</v>
      </c>
      <c r="T16" s="11" t="s">
        <v>33</v>
      </c>
      <c r="U16" s="12">
        <v>3</v>
      </c>
      <c r="V16" s="12">
        <v>0</v>
      </c>
      <c r="W16" s="12">
        <v>0</v>
      </c>
      <c r="X16" s="12">
        <v>3</v>
      </c>
      <c r="Y16" s="265">
        <v>5</v>
      </c>
      <c r="Z16" s="13" t="s">
        <v>20</v>
      </c>
      <c r="AB16" s="113" t="s">
        <v>179</v>
      </c>
      <c r="AC16" s="49" t="s">
        <v>32</v>
      </c>
      <c r="AD16" s="39" t="s">
        <v>33</v>
      </c>
      <c r="AE16" s="40">
        <v>3</v>
      </c>
      <c r="AF16" s="40">
        <v>0</v>
      </c>
      <c r="AG16" s="40">
        <v>0</v>
      </c>
      <c r="AH16" s="40">
        <v>3</v>
      </c>
      <c r="AI16" s="267">
        <v>5</v>
      </c>
      <c r="AJ16" s="50" t="s">
        <v>20</v>
      </c>
    </row>
    <row r="17" spans="1:36" x14ac:dyDescent="0.3">
      <c r="A17" s="10" t="s">
        <v>561</v>
      </c>
      <c r="B17" s="11" t="s">
        <v>28</v>
      </c>
      <c r="C17" s="12">
        <v>0</v>
      </c>
      <c r="D17" s="12">
        <v>2</v>
      </c>
      <c r="E17" s="12">
        <v>0</v>
      </c>
      <c r="F17" s="12">
        <v>1</v>
      </c>
      <c r="G17" s="12">
        <v>4</v>
      </c>
      <c r="H17" s="336"/>
      <c r="J17" s="57" t="s">
        <v>307</v>
      </c>
      <c r="K17" s="61" t="s">
        <v>295</v>
      </c>
      <c r="L17" s="59">
        <v>3</v>
      </c>
      <c r="M17" s="59">
        <v>0</v>
      </c>
      <c r="N17" s="59">
        <v>0</v>
      </c>
      <c r="O17" s="59">
        <v>3</v>
      </c>
      <c r="P17" s="60">
        <v>3</v>
      </c>
      <c r="R17" s="104" t="s">
        <v>179</v>
      </c>
      <c r="S17" s="10" t="s">
        <v>34</v>
      </c>
      <c r="T17" s="11" t="s">
        <v>35</v>
      </c>
      <c r="U17" s="12">
        <v>3</v>
      </c>
      <c r="V17" s="12">
        <v>0</v>
      </c>
      <c r="W17" s="12">
        <v>0</v>
      </c>
      <c r="X17" s="12">
        <v>3</v>
      </c>
      <c r="Y17" s="265">
        <v>4</v>
      </c>
      <c r="Z17" s="13"/>
      <c r="AB17" s="416"/>
      <c r="AC17" s="419"/>
      <c r="AD17" s="419"/>
      <c r="AE17" s="420"/>
      <c r="AF17" s="420"/>
      <c r="AG17" s="420"/>
      <c r="AH17" s="420"/>
      <c r="AI17" s="420"/>
      <c r="AJ17" s="423"/>
    </row>
    <row r="18" spans="1:36" ht="28.2" thickBot="1" x14ac:dyDescent="0.35">
      <c r="A18" s="10" t="s">
        <v>563</v>
      </c>
      <c r="B18" s="11" t="s">
        <v>29</v>
      </c>
      <c r="C18" s="12">
        <v>2</v>
      </c>
      <c r="D18" s="12">
        <v>0</v>
      </c>
      <c r="E18" s="12">
        <v>0</v>
      </c>
      <c r="F18" s="12">
        <v>2</v>
      </c>
      <c r="G18" s="12">
        <v>2</v>
      </c>
      <c r="H18" s="336"/>
      <c r="J18" s="57" t="s">
        <v>118</v>
      </c>
      <c r="K18" s="61" t="s">
        <v>119</v>
      </c>
      <c r="L18" s="59">
        <v>3</v>
      </c>
      <c r="M18" s="59">
        <v>0</v>
      </c>
      <c r="N18" s="59">
        <v>0</v>
      </c>
      <c r="O18" s="59">
        <v>3</v>
      </c>
      <c r="P18" s="60">
        <v>3</v>
      </c>
      <c r="R18" s="109" t="s">
        <v>179</v>
      </c>
      <c r="S18" s="49" t="s">
        <v>567</v>
      </c>
      <c r="T18" s="39" t="s">
        <v>568</v>
      </c>
      <c r="U18" s="40">
        <v>2</v>
      </c>
      <c r="V18" s="40">
        <v>2</v>
      </c>
      <c r="W18" s="40">
        <v>0</v>
      </c>
      <c r="X18" s="40">
        <v>3</v>
      </c>
      <c r="Y18" s="267">
        <v>4</v>
      </c>
      <c r="Z18" s="50"/>
      <c r="AB18" s="415"/>
      <c r="AC18" s="421"/>
      <c r="AD18" s="421"/>
      <c r="AE18" s="422"/>
      <c r="AF18" s="422"/>
      <c r="AG18" s="422"/>
      <c r="AH18" s="422"/>
      <c r="AI18" s="422"/>
      <c r="AJ18" s="424"/>
    </row>
    <row r="19" spans="1:36" ht="28.2" thickBot="1" x14ac:dyDescent="0.35">
      <c r="A19" s="10" t="s">
        <v>30</v>
      </c>
      <c r="B19" s="11" t="s">
        <v>31</v>
      </c>
      <c r="C19" s="12">
        <v>3</v>
      </c>
      <c r="D19" s="12">
        <v>0</v>
      </c>
      <c r="E19" s="12">
        <v>2</v>
      </c>
      <c r="F19" s="12">
        <v>4</v>
      </c>
      <c r="G19" s="12">
        <v>7</v>
      </c>
      <c r="H19" s="355" t="s">
        <v>18</v>
      </c>
      <c r="J19" s="57" t="s">
        <v>24</v>
      </c>
      <c r="K19" s="61" t="s">
        <v>308</v>
      </c>
      <c r="L19" s="59">
        <v>2</v>
      </c>
      <c r="M19" s="59">
        <v>0</v>
      </c>
      <c r="N19" s="59">
        <v>0</v>
      </c>
      <c r="O19" s="59">
        <v>2</v>
      </c>
      <c r="P19" s="60">
        <v>3</v>
      </c>
      <c r="R19" s="110"/>
      <c r="S19" s="111"/>
      <c r="T19" s="112" t="s">
        <v>180</v>
      </c>
      <c r="U19" s="110">
        <f>SUM(U15:U18)</f>
        <v>11</v>
      </c>
      <c r="V19" s="110">
        <f t="shared" ref="V19:Y19" si="1">SUM(V15:V18)</f>
        <v>2</v>
      </c>
      <c r="W19" s="110">
        <f t="shared" si="1"/>
        <v>2</v>
      </c>
      <c r="X19" s="110">
        <f t="shared" si="1"/>
        <v>13</v>
      </c>
      <c r="Y19" s="281">
        <f t="shared" si="1"/>
        <v>20</v>
      </c>
      <c r="Z19" s="123"/>
      <c r="AB19" s="417"/>
      <c r="AC19" s="385"/>
      <c r="AD19" s="384" t="s">
        <v>180</v>
      </c>
      <c r="AE19" s="417">
        <f>SUM(AE15:AE18)</f>
        <v>6</v>
      </c>
      <c r="AF19" s="417">
        <f t="shared" ref="AF19:AI19" si="2">SUM(AF15:AF18)</f>
        <v>0</v>
      </c>
      <c r="AG19" s="417">
        <f t="shared" si="2"/>
        <v>2</v>
      </c>
      <c r="AH19" s="417">
        <f t="shared" si="2"/>
        <v>7</v>
      </c>
      <c r="AI19" s="418">
        <f t="shared" si="2"/>
        <v>12</v>
      </c>
      <c r="AJ19" s="386"/>
    </row>
    <row r="20" spans="1:36" ht="17.399999999999999" customHeight="1" x14ac:dyDescent="0.3">
      <c r="A20" s="10" t="s">
        <v>32</v>
      </c>
      <c r="B20" s="11" t="s">
        <v>33</v>
      </c>
      <c r="C20" s="12">
        <v>3</v>
      </c>
      <c r="D20" s="12">
        <v>0</v>
      </c>
      <c r="E20" s="12">
        <v>0</v>
      </c>
      <c r="F20" s="12">
        <v>3</v>
      </c>
      <c r="G20" s="12">
        <v>5</v>
      </c>
      <c r="H20" s="355" t="s">
        <v>20</v>
      </c>
      <c r="J20" s="57" t="s">
        <v>109</v>
      </c>
      <c r="K20" s="58" t="s">
        <v>110</v>
      </c>
      <c r="L20" s="59">
        <v>2</v>
      </c>
      <c r="M20" s="59">
        <v>0</v>
      </c>
      <c r="N20" s="59">
        <v>2</v>
      </c>
      <c r="O20" s="59">
        <v>3</v>
      </c>
      <c r="P20" s="60">
        <v>4</v>
      </c>
      <c r="R20" s="51"/>
      <c r="Z20" s="52"/>
      <c r="AB20" s="51"/>
      <c r="AJ20" s="52"/>
    </row>
    <row r="21" spans="1:36" x14ac:dyDescent="0.3">
      <c r="A21" s="555" t="s">
        <v>34</v>
      </c>
      <c r="B21" s="556" t="s">
        <v>35</v>
      </c>
      <c r="C21" s="534">
        <v>3</v>
      </c>
      <c r="D21" s="534">
        <v>0</v>
      </c>
      <c r="E21" s="534">
        <v>0</v>
      </c>
      <c r="F21" s="534">
        <v>3</v>
      </c>
      <c r="G21" s="534">
        <v>4</v>
      </c>
      <c r="H21" s="574"/>
      <c r="J21" s="57" t="s">
        <v>114</v>
      </c>
      <c r="K21" s="58" t="s">
        <v>115</v>
      </c>
      <c r="L21" s="59">
        <v>2</v>
      </c>
      <c r="M21" s="59">
        <v>2</v>
      </c>
      <c r="N21" s="59">
        <v>0</v>
      </c>
      <c r="O21" s="59">
        <v>3</v>
      </c>
      <c r="P21" s="60">
        <v>5</v>
      </c>
      <c r="R21" s="51"/>
      <c r="Z21" s="52"/>
      <c r="AB21" s="51"/>
      <c r="AJ21" s="52"/>
    </row>
    <row r="22" spans="1:36" ht="15" thickBot="1" x14ac:dyDescent="0.35">
      <c r="A22" s="555"/>
      <c r="B22" s="556"/>
      <c r="C22" s="534"/>
      <c r="D22" s="534"/>
      <c r="E22" s="534"/>
      <c r="F22" s="534"/>
      <c r="G22" s="534"/>
      <c r="H22" s="575"/>
      <c r="J22" s="65" t="s">
        <v>120</v>
      </c>
      <c r="K22" s="66" t="s">
        <v>121</v>
      </c>
      <c r="L22" s="67">
        <v>0</v>
      </c>
      <c r="M22" s="67">
        <v>2</v>
      </c>
      <c r="N22" s="67">
        <v>0</v>
      </c>
      <c r="O22" s="67">
        <v>1</v>
      </c>
      <c r="P22" s="68">
        <v>1</v>
      </c>
      <c r="R22" s="51"/>
      <c r="Z22" s="52"/>
      <c r="AB22" s="51"/>
      <c r="AJ22" s="52"/>
    </row>
    <row r="23" spans="1:36" ht="28.2" thickBot="1" x14ac:dyDescent="0.35">
      <c r="A23" s="246" t="s">
        <v>567</v>
      </c>
      <c r="B23" s="232" t="s">
        <v>568</v>
      </c>
      <c r="C23" s="12">
        <v>2</v>
      </c>
      <c r="D23" s="12">
        <v>2</v>
      </c>
      <c r="E23" s="12">
        <v>0</v>
      </c>
      <c r="F23" s="12">
        <v>3</v>
      </c>
      <c r="G23" s="12">
        <v>4</v>
      </c>
      <c r="H23" s="13"/>
      <c r="J23" s="447" t="s">
        <v>22</v>
      </c>
      <c r="K23" s="523"/>
      <c r="L23" s="69">
        <f>SUM(L15:L22)</f>
        <v>18</v>
      </c>
      <c r="M23" s="69">
        <f>SUM(M15:M22)</f>
        <v>6</v>
      </c>
      <c r="N23" s="69">
        <f>SUM(N15:N22)</f>
        <v>4</v>
      </c>
      <c r="O23" s="69">
        <f>SUM(O15:O22)</f>
        <v>23</v>
      </c>
      <c r="P23" s="70">
        <f>SUM(P15:P22)</f>
        <v>31</v>
      </c>
      <c r="R23" s="51"/>
      <c r="Z23" s="52"/>
      <c r="AB23" s="51"/>
      <c r="AJ23" s="52"/>
    </row>
    <row r="24" spans="1:36" ht="15" customHeight="1" thickBot="1" x14ac:dyDescent="0.35">
      <c r="A24" s="526" t="s">
        <v>22</v>
      </c>
      <c r="B24" s="527"/>
      <c r="C24" s="333">
        <f>SUM(C15:C23)</f>
        <v>17</v>
      </c>
      <c r="D24" s="333">
        <f t="shared" ref="D24:G24" si="3">SUM(D15:D23)</f>
        <v>4</v>
      </c>
      <c r="E24" s="333">
        <f t="shared" si="3"/>
        <v>2</v>
      </c>
      <c r="F24" s="333">
        <f t="shared" si="3"/>
        <v>20</v>
      </c>
      <c r="G24" s="333">
        <f t="shared" si="3"/>
        <v>30</v>
      </c>
      <c r="H24" s="348"/>
      <c r="J24" s="51"/>
      <c r="P24" s="247"/>
      <c r="R24" s="494" t="s">
        <v>36</v>
      </c>
      <c r="S24" s="495"/>
      <c r="T24" s="495"/>
      <c r="U24" s="495"/>
      <c r="V24" s="495"/>
      <c r="W24" s="495"/>
      <c r="X24" s="495"/>
      <c r="Y24" s="495"/>
      <c r="Z24" s="496"/>
      <c r="AB24" s="494" t="s">
        <v>36</v>
      </c>
      <c r="AC24" s="495"/>
      <c r="AD24" s="495"/>
      <c r="AE24" s="495"/>
      <c r="AF24" s="495"/>
      <c r="AG24" s="495"/>
      <c r="AH24" s="495"/>
      <c r="AI24" s="495"/>
      <c r="AJ24" s="496"/>
    </row>
    <row r="25" spans="1:36" ht="15" customHeight="1" thickBot="1" x14ac:dyDescent="0.35">
      <c r="A25" s="444" t="s">
        <v>36</v>
      </c>
      <c r="B25" s="445"/>
      <c r="C25" s="445"/>
      <c r="D25" s="445"/>
      <c r="E25" s="445"/>
      <c r="F25" s="445"/>
      <c r="G25" s="445"/>
      <c r="H25" s="446"/>
      <c r="J25" s="444" t="s">
        <v>36</v>
      </c>
      <c r="K25" s="445"/>
      <c r="L25" s="445"/>
      <c r="M25" s="445"/>
      <c r="N25" s="445"/>
      <c r="O25" s="445"/>
      <c r="P25" s="446"/>
      <c r="R25" s="118"/>
      <c r="S25" s="119" t="s">
        <v>3</v>
      </c>
      <c r="T25" s="120" t="s">
        <v>4</v>
      </c>
      <c r="U25" s="108" t="s">
        <v>5</v>
      </c>
      <c r="V25" s="108" t="s">
        <v>6</v>
      </c>
      <c r="W25" s="108" t="s">
        <v>7</v>
      </c>
      <c r="X25" s="121" t="s">
        <v>8</v>
      </c>
      <c r="Y25" s="288" t="s">
        <v>9</v>
      </c>
      <c r="Z25" s="48" t="s">
        <v>580</v>
      </c>
      <c r="AB25" s="118"/>
      <c r="AC25" s="119" t="s">
        <v>3</v>
      </c>
      <c r="AD25" s="120" t="s">
        <v>4</v>
      </c>
      <c r="AE25" s="119" t="s">
        <v>5</v>
      </c>
      <c r="AF25" s="119" t="s">
        <v>6</v>
      </c>
      <c r="AG25" s="119" t="s">
        <v>7</v>
      </c>
      <c r="AH25" s="389" t="s">
        <v>8</v>
      </c>
      <c r="AI25" s="288" t="s">
        <v>9</v>
      </c>
      <c r="AJ25" s="390" t="s">
        <v>580</v>
      </c>
    </row>
    <row r="26" spans="1:36" ht="15.6" x14ac:dyDescent="0.3">
      <c r="A26" s="1" t="s">
        <v>3</v>
      </c>
      <c r="B26" s="2" t="s">
        <v>4</v>
      </c>
      <c r="C26" s="3" t="s">
        <v>5</v>
      </c>
      <c r="D26" s="3" t="s">
        <v>6</v>
      </c>
      <c r="E26" s="3" t="s">
        <v>7</v>
      </c>
      <c r="F26" s="3" t="s">
        <v>8</v>
      </c>
      <c r="G26" s="341" t="s">
        <v>9</v>
      </c>
      <c r="H26" s="337" t="s">
        <v>580</v>
      </c>
      <c r="J26" s="71" t="s">
        <v>3</v>
      </c>
      <c r="K26" s="72" t="s">
        <v>4</v>
      </c>
      <c r="L26" s="73" t="s">
        <v>5</v>
      </c>
      <c r="M26" s="73" t="s">
        <v>6</v>
      </c>
      <c r="N26" s="73" t="s">
        <v>7</v>
      </c>
      <c r="O26" s="73" t="s">
        <v>8</v>
      </c>
      <c r="P26" s="74" t="s">
        <v>9</v>
      </c>
      <c r="R26" s="104" t="s">
        <v>179</v>
      </c>
      <c r="S26" s="15" t="s">
        <v>37</v>
      </c>
      <c r="T26" s="16" t="s">
        <v>38</v>
      </c>
      <c r="U26" s="17">
        <v>3</v>
      </c>
      <c r="V26" s="17">
        <v>0</v>
      </c>
      <c r="W26" s="17">
        <v>2</v>
      </c>
      <c r="X26" s="17">
        <v>4</v>
      </c>
      <c r="Y26" s="268">
        <v>5</v>
      </c>
      <c r="Z26" s="18" t="s">
        <v>30</v>
      </c>
      <c r="AB26" s="104" t="s">
        <v>179</v>
      </c>
      <c r="AC26" s="16" t="s">
        <v>37</v>
      </c>
      <c r="AD26" s="16" t="s">
        <v>38</v>
      </c>
      <c r="AE26" s="17">
        <v>3</v>
      </c>
      <c r="AF26" s="17">
        <v>0</v>
      </c>
      <c r="AG26" s="17">
        <v>2</v>
      </c>
      <c r="AH26" s="17">
        <v>4</v>
      </c>
      <c r="AI26" s="17">
        <v>5</v>
      </c>
      <c r="AJ26" s="18" t="s">
        <v>30</v>
      </c>
    </row>
    <row r="27" spans="1:36" x14ac:dyDescent="0.3">
      <c r="A27" s="15" t="s">
        <v>37</v>
      </c>
      <c r="B27" s="16" t="s">
        <v>38</v>
      </c>
      <c r="C27" s="17">
        <v>3</v>
      </c>
      <c r="D27" s="17">
        <v>0</v>
      </c>
      <c r="E27" s="17">
        <v>2</v>
      </c>
      <c r="F27" s="17">
        <v>4</v>
      </c>
      <c r="G27" s="17">
        <v>5</v>
      </c>
      <c r="H27" s="340" t="s">
        <v>30</v>
      </c>
      <c r="J27" s="57" t="s">
        <v>309</v>
      </c>
      <c r="K27" s="61" t="s">
        <v>310</v>
      </c>
      <c r="L27" s="59">
        <v>2</v>
      </c>
      <c r="M27" s="59">
        <v>2</v>
      </c>
      <c r="N27" s="59">
        <v>0</v>
      </c>
      <c r="O27" s="59">
        <v>3</v>
      </c>
      <c r="P27" s="64">
        <v>4</v>
      </c>
      <c r="R27" s="104" t="s">
        <v>179</v>
      </c>
      <c r="S27" s="19" t="s">
        <v>39</v>
      </c>
      <c r="T27" s="16" t="s">
        <v>40</v>
      </c>
      <c r="U27" s="17">
        <v>3</v>
      </c>
      <c r="V27" s="17">
        <v>0</v>
      </c>
      <c r="W27" s="17">
        <v>2</v>
      </c>
      <c r="X27" s="17">
        <v>4</v>
      </c>
      <c r="Y27" s="268">
        <v>7</v>
      </c>
      <c r="Z27" s="18"/>
      <c r="AB27" s="104" t="s">
        <v>179</v>
      </c>
      <c r="AC27" s="391" t="s">
        <v>39</v>
      </c>
      <c r="AD27" s="16" t="s">
        <v>40</v>
      </c>
      <c r="AE27" s="17">
        <v>3</v>
      </c>
      <c r="AF27" s="17">
        <v>0</v>
      </c>
      <c r="AG27" s="17">
        <v>2</v>
      </c>
      <c r="AH27" s="17">
        <v>4</v>
      </c>
      <c r="AI27" s="17">
        <v>7</v>
      </c>
      <c r="AJ27" s="18"/>
    </row>
    <row r="28" spans="1:36" x14ac:dyDescent="0.3">
      <c r="A28" s="19" t="s">
        <v>39</v>
      </c>
      <c r="B28" s="16" t="s">
        <v>40</v>
      </c>
      <c r="C28" s="17">
        <v>3</v>
      </c>
      <c r="D28" s="17">
        <v>0</v>
      </c>
      <c r="E28" s="17">
        <v>2</v>
      </c>
      <c r="F28" s="17">
        <v>4</v>
      </c>
      <c r="G28" s="17">
        <v>7</v>
      </c>
      <c r="H28" s="340"/>
      <c r="J28" s="57" t="s">
        <v>128</v>
      </c>
      <c r="K28" s="61" t="s">
        <v>129</v>
      </c>
      <c r="L28" s="59">
        <v>2</v>
      </c>
      <c r="M28" s="59">
        <v>2</v>
      </c>
      <c r="N28" s="59">
        <v>0</v>
      </c>
      <c r="O28" s="59">
        <v>3</v>
      </c>
      <c r="P28" s="64">
        <v>5</v>
      </c>
      <c r="R28" s="104" t="s">
        <v>179</v>
      </c>
      <c r="S28" s="15" t="s">
        <v>41</v>
      </c>
      <c r="T28" s="16" t="s">
        <v>42</v>
      </c>
      <c r="U28" s="17">
        <v>2</v>
      </c>
      <c r="V28" s="17">
        <v>0</v>
      </c>
      <c r="W28" s="17">
        <v>0</v>
      </c>
      <c r="X28" s="17">
        <v>2</v>
      </c>
      <c r="Y28" s="268">
        <v>3</v>
      </c>
      <c r="Z28" s="18" t="s">
        <v>581</v>
      </c>
      <c r="AB28" s="109"/>
      <c r="AC28" s="387"/>
      <c r="AD28" s="387"/>
      <c r="AE28" s="388"/>
      <c r="AF28" s="388"/>
      <c r="AG28" s="388"/>
      <c r="AH28" s="388"/>
      <c r="AI28" s="388"/>
      <c r="AJ28" s="409"/>
    </row>
    <row r="29" spans="1:36" x14ac:dyDescent="0.3">
      <c r="A29" s="15" t="s">
        <v>41</v>
      </c>
      <c r="B29" s="16" t="s">
        <v>42</v>
      </c>
      <c r="C29" s="17">
        <v>2</v>
      </c>
      <c r="D29" s="17">
        <v>0</v>
      </c>
      <c r="E29" s="17">
        <v>0</v>
      </c>
      <c r="F29" s="17">
        <v>2</v>
      </c>
      <c r="G29" s="17">
        <v>3</v>
      </c>
      <c r="H29" s="340" t="s">
        <v>581</v>
      </c>
      <c r="J29" s="57" t="s">
        <v>311</v>
      </c>
      <c r="K29" s="61" t="s">
        <v>312</v>
      </c>
      <c r="L29" s="59">
        <v>3</v>
      </c>
      <c r="M29" s="59">
        <v>0</v>
      </c>
      <c r="N29" s="59">
        <v>2</v>
      </c>
      <c r="O29" s="59">
        <v>4</v>
      </c>
      <c r="P29" s="64">
        <v>6</v>
      </c>
      <c r="R29" s="104" t="s">
        <v>179</v>
      </c>
      <c r="S29" s="15" t="s">
        <v>43</v>
      </c>
      <c r="T29" s="16" t="s">
        <v>44</v>
      </c>
      <c r="U29" s="17">
        <v>2</v>
      </c>
      <c r="V29" s="17">
        <v>0</v>
      </c>
      <c r="W29" s="17">
        <v>2</v>
      </c>
      <c r="X29" s="17">
        <v>3</v>
      </c>
      <c r="Y29" s="268">
        <v>5</v>
      </c>
      <c r="Z29" s="18"/>
      <c r="AB29" s="109"/>
      <c r="AC29" s="387"/>
      <c r="AD29" s="387"/>
      <c r="AE29" s="388"/>
      <c r="AF29" s="388"/>
      <c r="AG29" s="388"/>
      <c r="AH29" s="388"/>
      <c r="AI29" s="388"/>
      <c r="AJ29" s="409"/>
    </row>
    <row r="30" spans="1:36" ht="15" thickBot="1" x14ac:dyDescent="0.35">
      <c r="A30" s="15" t="s">
        <v>43</v>
      </c>
      <c r="B30" s="16" t="s">
        <v>44</v>
      </c>
      <c r="C30" s="17">
        <v>2</v>
      </c>
      <c r="D30" s="17">
        <v>0</v>
      </c>
      <c r="E30" s="17">
        <v>2</v>
      </c>
      <c r="F30" s="17">
        <v>3</v>
      </c>
      <c r="G30" s="17">
        <v>5</v>
      </c>
      <c r="H30" s="340"/>
      <c r="J30" s="57" t="s">
        <v>313</v>
      </c>
      <c r="K30" s="61" t="s">
        <v>314</v>
      </c>
      <c r="L30" s="59">
        <v>2</v>
      </c>
      <c r="M30" s="59">
        <v>0</v>
      </c>
      <c r="N30" s="59">
        <v>2</v>
      </c>
      <c r="O30" s="59">
        <v>3</v>
      </c>
      <c r="P30" s="64">
        <v>4</v>
      </c>
      <c r="R30" s="113" t="s">
        <v>179</v>
      </c>
      <c r="S30" s="41" t="s">
        <v>43</v>
      </c>
      <c r="T30" s="42" t="s">
        <v>45</v>
      </c>
      <c r="U30" s="43">
        <v>2</v>
      </c>
      <c r="V30" s="43">
        <v>0</v>
      </c>
      <c r="W30" s="43">
        <v>2</v>
      </c>
      <c r="X30" s="43">
        <v>3</v>
      </c>
      <c r="Y30" s="271">
        <v>5</v>
      </c>
      <c r="Z30" s="44"/>
      <c r="AB30" s="109"/>
      <c r="AC30" s="387"/>
      <c r="AD30" s="387"/>
      <c r="AE30" s="388"/>
      <c r="AF30" s="388"/>
      <c r="AG30" s="388"/>
      <c r="AH30" s="388"/>
      <c r="AI30" s="388"/>
      <c r="AJ30" s="409"/>
    </row>
    <row r="31" spans="1:36" ht="15" thickBot="1" x14ac:dyDescent="0.35">
      <c r="A31" s="15" t="s">
        <v>43</v>
      </c>
      <c r="B31" s="16" t="s">
        <v>45</v>
      </c>
      <c r="C31" s="17">
        <v>2</v>
      </c>
      <c r="D31" s="17">
        <v>0</v>
      </c>
      <c r="E31" s="17">
        <v>2</v>
      </c>
      <c r="F31" s="17">
        <v>3</v>
      </c>
      <c r="G31" s="17">
        <v>5</v>
      </c>
      <c r="H31" s="340"/>
      <c r="J31" s="57" t="s">
        <v>315</v>
      </c>
      <c r="K31" s="61" t="s">
        <v>296</v>
      </c>
      <c r="L31" s="59">
        <v>3</v>
      </c>
      <c r="M31" s="59">
        <v>0</v>
      </c>
      <c r="N31" s="59">
        <v>0</v>
      </c>
      <c r="O31" s="59">
        <v>3</v>
      </c>
      <c r="P31" s="64">
        <v>4</v>
      </c>
      <c r="R31" s="114"/>
      <c r="S31" s="122"/>
      <c r="T31" s="112" t="s">
        <v>180</v>
      </c>
      <c r="U31" s="111">
        <f>SUM(U26:U30)</f>
        <v>12</v>
      </c>
      <c r="V31" s="111">
        <f t="shared" ref="V31:Y31" si="4">SUM(V26:V30)</f>
        <v>0</v>
      </c>
      <c r="W31" s="111">
        <f t="shared" si="4"/>
        <v>8</v>
      </c>
      <c r="X31" s="111">
        <f t="shared" si="4"/>
        <v>16</v>
      </c>
      <c r="Y31" s="282">
        <f t="shared" si="4"/>
        <v>25</v>
      </c>
      <c r="Z31" s="123"/>
      <c r="AB31" s="410"/>
      <c r="AC31" s="392"/>
      <c r="AD31" s="393" t="s">
        <v>180</v>
      </c>
      <c r="AE31" s="394">
        <f>SUM(AE26:AE30)</f>
        <v>6</v>
      </c>
      <c r="AF31" s="394">
        <f t="shared" ref="AF31:AI31" si="5">SUM(AF26:AF30)</f>
        <v>0</v>
      </c>
      <c r="AG31" s="394">
        <f t="shared" si="5"/>
        <v>4</v>
      </c>
      <c r="AH31" s="394">
        <f t="shared" si="5"/>
        <v>8</v>
      </c>
      <c r="AI31" s="394">
        <f t="shared" si="5"/>
        <v>12</v>
      </c>
      <c r="AJ31" s="411"/>
    </row>
    <row r="32" spans="1:36" x14ac:dyDescent="0.3">
      <c r="A32" s="522" t="s">
        <v>46</v>
      </c>
      <c r="B32" s="476" t="s">
        <v>47</v>
      </c>
      <c r="C32" s="481">
        <v>3</v>
      </c>
      <c r="D32" s="481">
        <v>0</v>
      </c>
      <c r="E32" s="481">
        <v>0</v>
      </c>
      <c r="F32" s="481">
        <v>3</v>
      </c>
      <c r="G32" s="481">
        <v>5</v>
      </c>
      <c r="H32" s="485"/>
      <c r="J32" s="57" t="s">
        <v>12</v>
      </c>
      <c r="K32" s="61" t="s">
        <v>131</v>
      </c>
      <c r="L32" s="59">
        <v>2</v>
      </c>
      <c r="M32" s="59">
        <v>0</v>
      </c>
      <c r="N32" s="59">
        <v>0</v>
      </c>
      <c r="O32" s="59">
        <v>2</v>
      </c>
      <c r="P32" s="64">
        <v>3</v>
      </c>
      <c r="R32" s="51"/>
      <c r="Z32" s="52"/>
      <c r="AB32" s="51"/>
      <c r="AJ32" s="52"/>
    </row>
    <row r="33" spans="1:36" ht="15" thickBot="1" x14ac:dyDescent="0.35">
      <c r="A33" s="522"/>
      <c r="B33" s="476"/>
      <c r="C33" s="481"/>
      <c r="D33" s="481"/>
      <c r="E33" s="481"/>
      <c r="F33" s="481"/>
      <c r="G33" s="481"/>
      <c r="H33" s="521"/>
      <c r="J33" s="65" t="s">
        <v>316</v>
      </c>
      <c r="K33" s="216" t="s">
        <v>297</v>
      </c>
      <c r="L33" s="67">
        <v>3</v>
      </c>
      <c r="M33" s="67">
        <v>0</v>
      </c>
      <c r="N33" s="67">
        <v>0</v>
      </c>
      <c r="O33" s="67">
        <v>3</v>
      </c>
      <c r="P33" s="217">
        <v>4</v>
      </c>
      <c r="R33" s="51"/>
      <c r="Z33" s="52"/>
      <c r="AB33" s="51"/>
      <c r="AJ33" s="52"/>
    </row>
    <row r="34" spans="1:36" ht="15" thickBot="1" x14ac:dyDescent="0.35">
      <c r="A34" s="477" t="s">
        <v>22</v>
      </c>
      <c r="B34" s="581"/>
      <c r="C34" s="275">
        <f>SUM(C27:C33)</f>
        <v>15</v>
      </c>
      <c r="D34" s="275">
        <f t="shared" ref="D34:G34" si="6">SUM(D27:D33)</f>
        <v>0</v>
      </c>
      <c r="E34" s="275">
        <f t="shared" si="6"/>
        <v>8</v>
      </c>
      <c r="F34" s="275">
        <f t="shared" si="6"/>
        <v>19</v>
      </c>
      <c r="G34" s="275">
        <f t="shared" si="6"/>
        <v>30</v>
      </c>
      <c r="H34" s="356"/>
      <c r="J34" s="447" t="s">
        <v>22</v>
      </c>
      <c r="K34" s="523"/>
      <c r="L34" s="69">
        <f>SUM(L26:L33)</f>
        <v>17</v>
      </c>
      <c r="M34" s="69">
        <f>SUM(M26:M33)</f>
        <v>4</v>
      </c>
      <c r="N34" s="69">
        <f>SUM(N26:N33)</f>
        <v>4</v>
      </c>
      <c r="O34" s="69">
        <f>SUM(O26:O33)</f>
        <v>21</v>
      </c>
      <c r="P34" s="70">
        <f>SUM(P26:P33)</f>
        <v>30</v>
      </c>
      <c r="R34" s="494" t="s">
        <v>48</v>
      </c>
      <c r="S34" s="495"/>
      <c r="T34" s="495"/>
      <c r="U34" s="495"/>
      <c r="V34" s="495"/>
      <c r="W34" s="495"/>
      <c r="X34" s="495"/>
      <c r="Y34" s="495"/>
      <c r="Z34" s="496"/>
      <c r="AB34" s="494" t="s">
        <v>48</v>
      </c>
      <c r="AC34" s="495"/>
      <c r="AD34" s="495"/>
      <c r="AE34" s="495"/>
      <c r="AF34" s="495"/>
      <c r="AG34" s="495"/>
      <c r="AH34" s="495"/>
      <c r="AI34" s="495"/>
      <c r="AJ34" s="496"/>
    </row>
    <row r="35" spans="1:36" ht="15" customHeight="1" thickBot="1" x14ac:dyDescent="0.35">
      <c r="A35" s="227"/>
      <c r="B35" s="235"/>
      <c r="C35" s="236"/>
      <c r="D35" s="236"/>
      <c r="E35" s="236"/>
      <c r="F35" s="236"/>
      <c r="G35" s="357"/>
      <c r="H35" s="237"/>
      <c r="J35" s="51"/>
      <c r="P35" s="247"/>
      <c r="R35" s="118"/>
      <c r="S35" s="108" t="s">
        <v>3</v>
      </c>
      <c r="T35" s="107" t="s">
        <v>4</v>
      </c>
      <c r="U35" s="108" t="s">
        <v>5</v>
      </c>
      <c r="V35" s="108" t="s">
        <v>6</v>
      </c>
      <c r="W35" s="108" t="s">
        <v>7</v>
      </c>
      <c r="X35" s="108" t="s">
        <v>8</v>
      </c>
      <c r="Y35" s="287" t="s">
        <v>9</v>
      </c>
      <c r="Z35" s="48" t="s">
        <v>580</v>
      </c>
      <c r="AB35" s="118"/>
      <c r="AC35" s="119" t="s">
        <v>3</v>
      </c>
      <c r="AD35" s="120" t="s">
        <v>4</v>
      </c>
      <c r="AE35" s="119" t="s">
        <v>5</v>
      </c>
      <c r="AF35" s="119" t="s">
        <v>6</v>
      </c>
      <c r="AG35" s="119" t="s">
        <v>7</v>
      </c>
      <c r="AH35" s="119" t="s">
        <v>8</v>
      </c>
      <c r="AI35" s="286" t="s">
        <v>9</v>
      </c>
      <c r="AJ35" s="390" t="s">
        <v>580</v>
      </c>
    </row>
    <row r="36" spans="1:36" ht="15" customHeight="1" thickBot="1" x14ac:dyDescent="0.35">
      <c r="A36" s="444" t="s">
        <v>48</v>
      </c>
      <c r="B36" s="445"/>
      <c r="C36" s="445"/>
      <c r="D36" s="445"/>
      <c r="E36" s="445"/>
      <c r="F36" s="445"/>
      <c r="G36" s="445"/>
      <c r="H36" s="446"/>
      <c r="J36" s="444" t="s">
        <v>48</v>
      </c>
      <c r="K36" s="445"/>
      <c r="L36" s="445"/>
      <c r="M36" s="445"/>
      <c r="N36" s="445"/>
      <c r="O36" s="445"/>
      <c r="P36" s="446"/>
      <c r="R36" s="104" t="s">
        <v>179</v>
      </c>
      <c r="S36" s="15" t="s">
        <v>49</v>
      </c>
      <c r="T36" s="16" t="s">
        <v>50</v>
      </c>
      <c r="U36" s="17">
        <v>3</v>
      </c>
      <c r="V36" s="17">
        <v>0</v>
      </c>
      <c r="W36" s="17">
        <v>2</v>
      </c>
      <c r="X36" s="17">
        <v>4</v>
      </c>
      <c r="Y36" s="268">
        <v>5</v>
      </c>
      <c r="Z36" s="18" t="s">
        <v>37</v>
      </c>
      <c r="AB36" s="104" t="s">
        <v>179</v>
      </c>
      <c r="AC36" s="16" t="s">
        <v>49</v>
      </c>
      <c r="AD36" s="16" t="s">
        <v>50</v>
      </c>
      <c r="AE36" s="17">
        <v>3</v>
      </c>
      <c r="AF36" s="17">
        <v>0</v>
      </c>
      <c r="AG36" s="17">
        <v>2</v>
      </c>
      <c r="AH36" s="17">
        <v>4</v>
      </c>
      <c r="AI36" s="17">
        <v>5</v>
      </c>
      <c r="AJ36" s="18" t="s">
        <v>37</v>
      </c>
    </row>
    <row r="37" spans="1:36" ht="15.6" x14ac:dyDescent="0.3">
      <c r="A37" s="20" t="s">
        <v>3</v>
      </c>
      <c r="B37" s="21" t="s">
        <v>4</v>
      </c>
      <c r="C37" s="22" t="s">
        <v>5</v>
      </c>
      <c r="D37" s="22" t="s">
        <v>6</v>
      </c>
      <c r="E37" s="22" t="s">
        <v>7</v>
      </c>
      <c r="F37" s="22" t="s">
        <v>8</v>
      </c>
      <c r="G37" s="358" t="s">
        <v>9</v>
      </c>
      <c r="H37" s="337" t="s">
        <v>580</v>
      </c>
      <c r="J37" s="71" t="s">
        <v>3</v>
      </c>
      <c r="K37" s="72" t="s">
        <v>4</v>
      </c>
      <c r="L37" s="73" t="s">
        <v>5</v>
      </c>
      <c r="M37" s="73" t="s">
        <v>6</v>
      </c>
      <c r="N37" s="73" t="s">
        <v>7</v>
      </c>
      <c r="O37" s="73" t="s">
        <v>8</v>
      </c>
      <c r="P37" s="74" t="s">
        <v>9</v>
      </c>
      <c r="R37" s="104" t="s">
        <v>179</v>
      </c>
      <c r="S37" s="15" t="s">
        <v>51</v>
      </c>
      <c r="T37" s="16" t="s">
        <v>52</v>
      </c>
      <c r="U37" s="17">
        <v>3</v>
      </c>
      <c r="V37" s="17">
        <v>0</v>
      </c>
      <c r="W37" s="17">
        <v>2</v>
      </c>
      <c r="X37" s="17">
        <v>4</v>
      </c>
      <c r="Y37" s="268">
        <v>7</v>
      </c>
      <c r="Z37" s="18" t="s">
        <v>39</v>
      </c>
      <c r="AB37" s="104" t="s">
        <v>179</v>
      </c>
      <c r="AC37" s="16" t="s">
        <v>51</v>
      </c>
      <c r="AD37" s="16" t="s">
        <v>52</v>
      </c>
      <c r="AE37" s="17">
        <v>3</v>
      </c>
      <c r="AF37" s="17">
        <v>0</v>
      </c>
      <c r="AG37" s="17">
        <v>2</v>
      </c>
      <c r="AH37" s="17">
        <v>4</v>
      </c>
      <c r="AI37" s="17">
        <v>7</v>
      </c>
      <c r="AJ37" s="18" t="s">
        <v>39</v>
      </c>
    </row>
    <row r="38" spans="1:36" x14ac:dyDescent="0.3">
      <c r="A38" s="15" t="s">
        <v>49</v>
      </c>
      <c r="B38" s="16" t="s">
        <v>50</v>
      </c>
      <c r="C38" s="17">
        <v>3</v>
      </c>
      <c r="D38" s="17">
        <v>0</v>
      </c>
      <c r="E38" s="17">
        <v>2</v>
      </c>
      <c r="F38" s="17">
        <v>4</v>
      </c>
      <c r="G38" s="17">
        <v>5</v>
      </c>
      <c r="H38" s="340" t="s">
        <v>37</v>
      </c>
      <c r="J38" s="57" t="s">
        <v>138</v>
      </c>
      <c r="K38" s="61" t="s">
        <v>139</v>
      </c>
      <c r="L38" s="59">
        <v>3</v>
      </c>
      <c r="M38" s="59">
        <v>0</v>
      </c>
      <c r="N38" s="59">
        <v>0</v>
      </c>
      <c r="O38" s="59">
        <v>3</v>
      </c>
      <c r="P38" s="60">
        <v>5</v>
      </c>
      <c r="R38" s="104" t="s">
        <v>179</v>
      </c>
      <c r="S38" s="15" t="s">
        <v>53</v>
      </c>
      <c r="T38" s="16" t="s">
        <v>54</v>
      </c>
      <c r="U38" s="17">
        <v>2</v>
      </c>
      <c r="V38" s="17">
        <v>0</v>
      </c>
      <c r="W38" s="17">
        <v>0</v>
      </c>
      <c r="X38" s="17">
        <v>2</v>
      </c>
      <c r="Y38" s="268">
        <v>3</v>
      </c>
      <c r="Z38" s="18" t="s">
        <v>41</v>
      </c>
      <c r="AB38" s="104" t="s">
        <v>179</v>
      </c>
      <c r="AC38" s="16" t="s">
        <v>58</v>
      </c>
      <c r="AD38" s="16" t="s">
        <v>59</v>
      </c>
      <c r="AE38" s="375">
        <v>3</v>
      </c>
      <c r="AF38" s="375">
        <v>0</v>
      </c>
      <c r="AG38" s="375">
        <v>4</v>
      </c>
      <c r="AH38" s="375">
        <v>5</v>
      </c>
      <c r="AI38" s="375">
        <v>7</v>
      </c>
      <c r="AJ38" s="376" t="s">
        <v>16</v>
      </c>
    </row>
    <row r="39" spans="1:36" x14ac:dyDescent="0.3">
      <c r="A39" s="15" t="s">
        <v>51</v>
      </c>
      <c r="B39" s="16" t="s">
        <v>52</v>
      </c>
      <c r="C39" s="17">
        <v>3</v>
      </c>
      <c r="D39" s="17">
        <v>0</v>
      </c>
      <c r="E39" s="17">
        <v>2</v>
      </c>
      <c r="F39" s="17">
        <v>4</v>
      </c>
      <c r="G39" s="17">
        <v>7</v>
      </c>
      <c r="H39" s="340" t="s">
        <v>39</v>
      </c>
      <c r="J39" s="57" t="s">
        <v>156</v>
      </c>
      <c r="K39" s="61" t="s">
        <v>157</v>
      </c>
      <c r="L39" s="59">
        <v>3</v>
      </c>
      <c r="M39" s="59">
        <v>0</v>
      </c>
      <c r="N39" s="59">
        <v>0</v>
      </c>
      <c r="O39" s="59">
        <v>3</v>
      </c>
      <c r="P39" s="60">
        <v>6</v>
      </c>
      <c r="R39" s="104" t="s">
        <v>179</v>
      </c>
      <c r="S39" s="15" t="s">
        <v>43</v>
      </c>
      <c r="T39" s="16" t="s">
        <v>55</v>
      </c>
      <c r="U39" s="17">
        <v>2</v>
      </c>
      <c r="V39" s="17">
        <v>0</v>
      </c>
      <c r="W39" s="17">
        <v>2</v>
      </c>
      <c r="X39" s="17">
        <v>3</v>
      </c>
      <c r="Y39" s="268">
        <v>5</v>
      </c>
      <c r="Z39" s="18"/>
      <c r="AB39" s="109"/>
      <c r="AC39" s="387"/>
      <c r="AD39" s="387"/>
      <c r="AE39" s="388"/>
      <c r="AF39" s="388"/>
      <c r="AG39" s="388"/>
      <c r="AH39" s="388"/>
      <c r="AI39" s="388"/>
      <c r="AJ39" s="409"/>
    </row>
    <row r="40" spans="1:36" ht="15" thickBot="1" x14ac:dyDescent="0.35">
      <c r="A40" s="15" t="s">
        <v>53</v>
      </c>
      <c r="B40" s="16" t="s">
        <v>54</v>
      </c>
      <c r="C40" s="17">
        <v>2</v>
      </c>
      <c r="D40" s="17">
        <v>0</v>
      </c>
      <c r="E40" s="17">
        <v>0</v>
      </c>
      <c r="F40" s="17">
        <v>2</v>
      </c>
      <c r="G40" s="17">
        <v>3</v>
      </c>
      <c r="H40" s="340" t="s">
        <v>41</v>
      </c>
      <c r="J40" s="57" t="s">
        <v>210</v>
      </c>
      <c r="K40" s="61" t="s">
        <v>130</v>
      </c>
      <c r="L40" s="59">
        <v>2</v>
      </c>
      <c r="M40" s="59">
        <v>0</v>
      </c>
      <c r="N40" s="59">
        <v>0</v>
      </c>
      <c r="O40" s="59">
        <v>2</v>
      </c>
      <c r="P40" s="60">
        <v>3</v>
      </c>
      <c r="R40" s="113" t="s">
        <v>179</v>
      </c>
      <c r="S40" s="41" t="s">
        <v>58</v>
      </c>
      <c r="T40" s="42" t="s">
        <v>59</v>
      </c>
      <c r="U40" s="304">
        <v>3</v>
      </c>
      <c r="V40" s="304">
        <v>0</v>
      </c>
      <c r="W40" s="304">
        <v>4</v>
      </c>
      <c r="X40" s="304">
        <v>5</v>
      </c>
      <c r="Y40" s="305">
        <v>7</v>
      </c>
      <c r="Z40" s="306" t="s">
        <v>16</v>
      </c>
      <c r="AB40" s="51"/>
      <c r="AJ40" s="52"/>
    </row>
    <row r="41" spans="1:36" ht="15" thickBot="1" x14ac:dyDescent="0.35">
      <c r="A41" s="15" t="s">
        <v>43</v>
      </c>
      <c r="B41" s="16" t="s">
        <v>55</v>
      </c>
      <c r="C41" s="17">
        <v>2</v>
      </c>
      <c r="D41" s="17">
        <v>0</v>
      </c>
      <c r="E41" s="17">
        <v>2</v>
      </c>
      <c r="F41" s="17">
        <v>3</v>
      </c>
      <c r="G41" s="17">
        <v>5</v>
      </c>
      <c r="H41" s="340"/>
      <c r="J41" s="57" t="s">
        <v>317</v>
      </c>
      <c r="K41" s="61" t="s">
        <v>318</v>
      </c>
      <c r="L41" s="59">
        <v>3</v>
      </c>
      <c r="M41" s="59">
        <v>0</v>
      </c>
      <c r="N41" s="59">
        <v>2</v>
      </c>
      <c r="O41" s="59">
        <v>4</v>
      </c>
      <c r="P41" s="60">
        <v>6</v>
      </c>
      <c r="R41" s="256"/>
      <c r="S41" s="257"/>
      <c r="T41" s="257" t="s">
        <v>180</v>
      </c>
      <c r="U41" s="258">
        <f>SUM(U36:U40)</f>
        <v>13</v>
      </c>
      <c r="V41" s="258">
        <f t="shared" ref="V41:Y41" si="7">SUM(V36:V40)</f>
        <v>0</v>
      </c>
      <c r="W41" s="258">
        <f t="shared" si="7"/>
        <v>10</v>
      </c>
      <c r="X41" s="258">
        <f t="shared" si="7"/>
        <v>18</v>
      </c>
      <c r="Y41" s="125">
        <f t="shared" si="7"/>
        <v>27</v>
      </c>
      <c r="Z41" s="136"/>
      <c r="AB41" s="412"/>
      <c r="AC41" s="393"/>
      <c r="AD41" s="393" t="s">
        <v>180</v>
      </c>
      <c r="AE41" s="395">
        <f>SUM(AE36:AE39)</f>
        <v>9</v>
      </c>
      <c r="AF41" s="395">
        <f>SUM(AF36:AF39)</f>
        <v>0</v>
      </c>
      <c r="AG41" s="395">
        <f>SUM(AG36:AG39)</f>
        <v>8</v>
      </c>
      <c r="AH41" s="395">
        <f>SUM(AH36:AH39)</f>
        <v>13</v>
      </c>
      <c r="AI41" s="395">
        <f>SUM(AI36:AI39)</f>
        <v>19</v>
      </c>
      <c r="AJ41" s="413"/>
    </row>
    <row r="42" spans="1:36" x14ac:dyDescent="0.3">
      <c r="A42" s="15" t="s">
        <v>56</v>
      </c>
      <c r="B42" s="16" t="s">
        <v>57</v>
      </c>
      <c r="C42" s="17">
        <v>2</v>
      </c>
      <c r="D42" s="17">
        <v>0</v>
      </c>
      <c r="E42" s="17">
        <v>0</v>
      </c>
      <c r="F42" s="17">
        <v>2</v>
      </c>
      <c r="G42" s="17">
        <v>3</v>
      </c>
      <c r="H42" s="340"/>
      <c r="J42" s="57" t="s">
        <v>319</v>
      </c>
      <c r="K42" s="61" t="s">
        <v>298</v>
      </c>
      <c r="L42" s="59">
        <v>3</v>
      </c>
      <c r="M42" s="59">
        <v>0</v>
      </c>
      <c r="N42" s="59">
        <v>0</v>
      </c>
      <c r="O42" s="59">
        <v>3</v>
      </c>
      <c r="P42" s="60">
        <v>5</v>
      </c>
      <c r="R42" s="51"/>
      <c r="Z42" s="52"/>
      <c r="AB42" s="51"/>
      <c r="AJ42" s="52"/>
    </row>
    <row r="43" spans="1:36" ht="15" thickBot="1" x14ac:dyDescent="0.35">
      <c r="A43" s="522" t="s">
        <v>58</v>
      </c>
      <c r="B43" s="476" t="s">
        <v>59</v>
      </c>
      <c r="C43" s="489">
        <v>3</v>
      </c>
      <c r="D43" s="489">
        <v>0</v>
      </c>
      <c r="E43" s="489">
        <v>4</v>
      </c>
      <c r="F43" s="489">
        <v>5</v>
      </c>
      <c r="G43" s="489">
        <v>7</v>
      </c>
      <c r="H43" s="551" t="s">
        <v>16</v>
      </c>
      <c r="J43" s="57" t="s">
        <v>26</v>
      </c>
      <c r="K43" s="61" t="s">
        <v>140</v>
      </c>
      <c r="L43" s="59">
        <v>2</v>
      </c>
      <c r="M43" s="59">
        <v>0</v>
      </c>
      <c r="N43" s="59">
        <v>0</v>
      </c>
      <c r="O43" s="59">
        <v>2</v>
      </c>
      <c r="P43" s="60">
        <v>3</v>
      </c>
      <c r="R43" s="51"/>
      <c r="Z43" s="52"/>
      <c r="AB43" s="51"/>
      <c r="AJ43" s="52"/>
    </row>
    <row r="44" spans="1:36" ht="15" thickBot="1" x14ac:dyDescent="0.35">
      <c r="A44" s="522"/>
      <c r="B44" s="476"/>
      <c r="C44" s="489"/>
      <c r="D44" s="489"/>
      <c r="E44" s="489"/>
      <c r="F44" s="489"/>
      <c r="G44" s="489"/>
      <c r="H44" s="551"/>
      <c r="J44" s="65" t="s">
        <v>320</v>
      </c>
      <c r="K44" s="216" t="s">
        <v>321</v>
      </c>
      <c r="L44" s="67">
        <v>0</v>
      </c>
      <c r="M44" s="67">
        <v>0</v>
      </c>
      <c r="N44" s="67">
        <v>0</v>
      </c>
      <c r="O44" s="67">
        <v>0</v>
      </c>
      <c r="P44" s="68">
        <v>5</v>
      </c>
      <c r="R44" s="494" t="s">
        <v>60</v>
      </c>
      <c r="S44" s="495"/>
      <c r="T44" s="495"/>
      <c r="U44" s="495"/>
      <c r="V44" s="495"/>
      <c r="W44" s="495"/>
      <c r="X44" s="495"/>
      <c r="Y44" s="495"/>
      <c r="Z44" s="496"/>
      <c r="AB44" s="494" t="s">
        <v>60</v>
      </c>
      <c r="AC44" s="495"/>
      <c r="AD44" s="495"/>
      <c r="AE44" s="495"/>
      <c r="AF44" s="495"/>
      <c r="AG44" s="495"/>
      <c r="AH44" s="495"/>
      <c r="AI44" s="495"/>
      <c r="AJ44" s="496"/>
    </row>
    <row r="45" spans="1:36" ht="15" customHeight="1" thickBot="1" x14ac:dyDescent="0.35">
      <c r="A45" s="468" t="s">
        <v>22</v>
      </c>
      <c r="B45" s="469"/>
      <c r="C45" s="322">
        <f>SUM(C38:C44)</f>
        <v>15</v>
      </c>
      <c r="D45" s="322">
        <f t="shared" ref="D45:F45" si="8">SUM(D38:D44)</f>
        <v>0</v>
      </c>
      <c r="E45" s="322">
        <f t="shared" si="8"/>
        <v>10</v>
      </c>
      <c r="F45" s="322">
        <f t="shared" si="8"/>
        <v>20</v>
      </c>
      <c r="G45" s="343">
        <f>SUM(G38:G44)</f>
        <v>30</v>
      </c>
      <c r="H45" s="342"/>
      <c r="J45" s="447" t="s">
        <v>22</v>
      </c>
      <c r="K45" s="523"/>
      <c r="L45" s="69">
        <f>SUM(L37:L44)</f>
        <v>16</v>
      </c>
      <c r="M45" s="69">
        <f>SUM(M37:M44)</f>
        <v>0</v>
      </c>
      <c r="N45" s="69">
        <f>SUM(N37:N44)</f>
        <v>2</v>
      </c>
      <c r="O45" s="69">
        <f>SUM(O37:O44)</f>
        <v>17</v>
      </c>
      <c r="P45" s="70">
        <f>SUM(P37:P44)</f>
        <v>33</v>
      </c>
      <c r="R45" s="293"/>
      <c r="S45" s="130" t="s">
        <v>3</v>
      </c>
      <c r="T45" s="131" t="s">
        <v>4</v>
      </c>
      <c r="U45" s="130" t="s">
        <v>5</v>
      </c>
      <c r="V45" s="130" t="s">
        <v>6</v>
      </c>
      <c r="W45" s="130" t="s">
        <v>7</v>
      </c>
      <c r="X45" s="130" t="s">
        <v>8</v>
      </c>
      <c r="Y45" s="289" t="s">
        <v>9</v>
      </c>
      <c r="Z45" s="48" t="s">
        <v>580</v>
      </c>
      <c r="AB45" s="293"/>
      <c r="AC45" s="130" t="s">
        <v>3</v>
      </c>
      <c r="AD45" s="131" t="s">
        <v>4</v>
      </c>
      <c r="AE45" s="130" t="s">
        <v>5</v>
      </c>
      <c r="AF45" s="130" t="s">
        <v>6</v>
      </c>
      <c r="AG45" s="130" t="s">
        <v>7</v>
      </c>
      <c r="AH45" s="130" t="s">
        <v>8</v>
      </c>
      <c r="AI45" s="289" t="s">
        <v>9</v>
      </c>
      <c r="AJ45" s="48" t="s">
        <v>580</v>
      </c>
    </row>
    <row r="46" spans="1:36" ht="15" customHeight="1" thickBot="1" x14ac:dyDescent="0.35">
      <c r="A46" s="444" t="s">
        <v>60</v>
      </c>
      <c r="B46" s="445"/>
      <c r="C46" s="445"/>
      <c r="D46" s="445"/>
      <c r="E46" s="445"/>
      <c r="F46" s="445"/>
      <c r="G46" s="445"/>
      <c r="H46" s="446"/>
      <c r="J46" s="444" t="s">
        <v>60</v>
      </c>
      <c r="K46" s="445"/>
      <c r="L46" s="445"/>
      <c r="M46" s="445"/>
      <c r="N46" s="445"/>
      <c r="O46" s="445"/>
      <c r="P46" s="446"/>
      <c r="R46" s="302" t="s">
        <v>179</v>
      </c>
      <c r="S46" s="16" t="s">
        <v>61</v>
      </c>
      <c r="T46" s="16" t="s">
        <v>62</v>
      </c>
      <c r="U46" s="17">
        <v>3</v>
      </c>
      <c r="V46" s="17">
        <v>0</v>
      </c>
      <c r="W46" s="17">
        <v>0</v>
      </c>
      <c r="X46" s="17">
        <v>3</v>
      </c>
      <c r="Y46" s="17">
        <v>5</v>
      </c>
      <c r="Z46" s="17" t="s">
        <v>582</v>
      </c>
      <c r="AB46" s="104" t="s">
        <v>179</v>
      </c>
      <c r="AC46" s="16" t="s">
        <v>61</v>
      </c>
      <c r="AD46" s="16" t="s">
        <v>62</v>
      </c>
      <c r="AE46" s="17">
        <v>3</v>
      </c>
      <c r="AF46" s="17">
        <v>0</v>
      </c>
      <c r="AG46" s="17">
        <v>0</v>
      </c>
      <c r="AH46" s="17">
        <v>3</v>
      </c>
      <c r="AI46" s="17">
        <v>5</v>
      </c>
      <c r="AJ46" s="18" t="s">
        <v>582</v>
      </c>
    </row>
    <row r="47" spans="1:36" ht="27.6" x14ac:dyDescent="0.3">
      <c r="A47" s="20" t="s">
        <v>3</v>
      </c>
      <c r="B47" s="21" t="s">
        <v>4</v>
      </c>
      <c r="C47" s="22" t="s">
        <v>5</v>
      </c>
      <c r="D47" s="22" t="s">
        <v>6</v>
      </c>
      <c r="E47" s="22" t="s">
        <v>7</v>
      </c>
      <c r="F47" s="22" t="s">
        <v>8</v>
      </c>
      <c r="G47" s="358" t="s">
        <v>9</v>
      </c>
      <c r="H47" s="337" t="s">
        <v>580</v>
      </c>
      <c r="J47" s="71" t="s">
        <v>3</v>
      </c>
      <c r="K47" s="72" t="s">
        <v>4</v>
      </c>
      <c r="L47" s="73" t="s">
        <v>5</v>
      </c>
      <c r="M47" s="73" t="s">
        <v>6</v>
      </c>
      <c r="N47" s="73" t="s">
        <v>7</v>
      </c>
      <c r="O47" s="73" t="s">
        <v>8</v>
      </c>
      <c r="P47" s="74" t="s">
        <v>9</v>
      </c>
      <c r="R47" s="302" t="s">
        <v>179</v>
      </c>
      <c r="S47" s="16" t="s">
        <v>569</v>
      </c>
      <c r="T47" s="16" t="s">
        <v>570</v>
      </c>
      <c r="U47" s="17">
        <v>3</v>
      </c>
      <c r="V47" s="17">
        <v>0</v>
      </c>
      <c r="W47" s="17">
        <v>0</v>
      </c>
      <c r="X47" s="17">
        <v>3</v>
      </c>
      <c r="Y47" s="290">
        <v>4</v>
      </c>
      <c r="Z47" s="290"/>
      <c r="AB47" s="113" t="s">
        <v>179</v>
      </c>
      <c r="AC47" s="42" t="s">
        <v>63</v>
      </c>
      <c r="AD47" s="42" t="s">
        <v>64</v>
      </c>
      <c r="AE47" s="43">
        <v>3</v>
      </c>
      <c r="AF47" s="43">
        <v>0</v>
      </c>
      <c r="AG47" s="43">
        <v>2</v>
      </c>
      <c r="AH47" s="43">
        <v>4</v>
      </c>
      <c r="AI47" s="43">
        <v>7</v>
      </c>
      <c r="AJ47" s="44" t="s">
        <v>582</v>
      </c>
    </row>
    <row r="48" spans="1:36" ht="27.6" x14ac:dyDescent="0.3">
      <c r="A48" s="15" t="s">
        <v>61</v>
      </c>
      <c r="B48" s="16" t="s">
        <v>62</v>
      </c>
      <c r="C48" s="17">
        <v>3</v>
      </c>
      <c r="D48" s="17">
        <v>0</v>
      </c>
      <c r="E48" s="17">
        <v>0</v>
      </c>
      <c r="F48" s="17">
        <v>3</v>
      </c>
      <c r="G48" s="17">
        <v>5</v>
      </c>
      <c r="H48" s="340" t="s">
        <v>582</v>
      </c>
      <c r="J48" s="57" t="s">
        <v>322</v>
      </c>
      <c r="K48" s="61" t="s">
        <v>323</v>
      </c>
      <c r="L48" s="59">
        <v>2</v>
      </c>
      <c r="M48" s="59">
        <v>0</v>
      </c>
      <c r="N48" s="59">
        <v>2</v>
      </c>
      <c r="O48" s="59">
        <v>3</v>
      </c>
      <c r="P48" s="60">
        <v>5</v>
      </c>
      <c r="R48" s="302" t="s">
        <v>179</v>
      </c>
      <c r="S48" s="16" t="s">
        <v>63</v>
      </c>
      <c r="T48" s="16" t="s">
        <v>64</v>
      </c>
      <c r="U48" s="17">
        <v>3</v>
      </c>
      <c r="V48" s="17">
        <v>0</v>
      </c>
      <c r="W48" s="17">
        <v>2</v>
      </c>
      <c r="X48" s="17">
        <v>4</v>
      </c>
      <c r="Y48" s="17">
        <v>7</v>
      </c>
      <c r="Z48" s="17" t="s">
        <v>582</v>
      </c>
      <c r="AB48" s="414"/>
      <c r="AC48" s="396"/>
      <c r="AD48" s="396"/>
      <c r="AE48" s="396"/>
      <c r="AF48" s="396"/>
      <c r="AG48" s="396"/>
      <c r="AH48" s="396"/>
      <c r="AI48" s="396"/>
      <c r="AJ48" s="291"/>
    </row>
    <row r="49" spans="1:36" x14ac:dyDescent="0.3">
      <c r="A49" s="15" t="s">
        <v>569</v>
      </c>
      <c r="B49" s="16" t="s">
        <v>570</v>
      </c>
      <c r="C49" s="17">
        <v>3</v>
      </c>
      <c r="D49" s="17">
        <v>0</v>
      </c>
      <c r="E49" s="17">
        <v>0</v>
      </c>
      <c r="F49" s="17">
        <v>3</v>
      </c>
      <c r="G49" s="290">
        <v>4</v>
      </c>
      <c r="H49" s="340"/>
      <c r="J49" s="57" t="s">
        <v>324</v>
      </c>
      <c r="K49" s="61" t="s">
        <v>299</v>
      </c>
      <c r="L49" s="59">
        <v>3</v>
      </c>
      <c r="M49" s="59">
        <v>0</v>
      </c>
      <c r="N49" s="59">
        <v>0</v>
      </c>
      <c r="O49" s="59">
        <v>3</v>
      </c>
      <c r="P49" s="60">
        <v>5</v>
      </c>
      <c r="R49" s="302" t="s">
        <v>179</v>
      </c>
      <c r="S49" s="16" t="s">
        <v>43</v>
      </c>
      <c r="T49" s="16" t="s">
        <v>65</v>
      </c>
      <c r="U49" s="17">
        <v>2</v>
      </c>
      <c r="V49" s="17">
        <v>0</v>
      </c>
      <c r="W49" s="17">
        <v>2</v>
      </c>
      <c r="X49" s="17">
        <v>3</v>
      </c>
      <c r="Y49" s="17">
        <v>5</v>
      </c>
      <c r="Z49" s="17"/>
      <c r="AB49" s="109"/>
      <c r="AC49" s="387"/>
      <c r="AD49" s="387"/>
      <c r="AE49" s="388"/>
      <c r="AF49" s="388"/>
      <c r="AG49" s="388"/>
      <c r="AH49" s="388"/>
      <c r="AI49" s="388"/>
      <c r="AJ49" s="409"/>
    </row>
    <row r="50" spans="1:36" ht="15" thickBot="1" x14ac:dyDescent="0.35">
      <c r="A50" s="15" t="s">
        <v>63</v>
      </c>
      <c r="B50" s="16" t="s">
        <v>64</v>
      </c>
      <c r="C50" s="17">
        <v>3</v>
      </c>
      <c r="D50" s="17">
        <v>0</v>
      </c>
      <c r="E50" s="17">
        <v>2</v>
      </c>
      <c r="F50" s="17">
        <v>4</v>
      </c>
      <c r="G50" s="17">
        <v>7</v>
      </c>
      <c r="H50" s="340" t="s">
        <v>582</v>
      </c>
      <c r="J50" s="57" t="s">
        <v>325</v>
      </c>
      <c r="K50" s="61" t="s">
        <v>300</v>
      </c>
      <c r="L50" s="59">
        <v>3</v>
      </c>
      <c r="M50" s="59">
        <v>0</v>
      </c>
      <c r="N50" s="59">
        <v>0</v>
      </c>
      <c r="O50" s="59">
        <v>3</v>
      </c>
      <c r="P50" s="60">
        <v>5</v>
      </c>
      <c r="R50" s="303" t="s">
        <v>179</v>
      </c>
      <c r="S50" s="42" t="s">
        <v>43</v>
      </c>
      <c r="T50" s="42" t="s">
        <v>66</v>
      </c>
      <c r="U50" s="43">
        <v>2</v>
      </c>
      <c r="V50" s="43">
        <v>0</v>
      </c>
      <c r="W50" s="43">
        <v>2</v>
      </c>
      <c r="X50" s="43">
        <v>3</v>
      </c>
      <c r="Y50" s="43">
        <v>5</v>
      </c>
      <c r="Z50" s="43"/>
      <c r="AB50" s="415"/>
      <c r="AC50" s="397"/>
      <c r="AD50" s="397"/>
      <c r="AE50" s="398"/>
      <c r="AF50" s="398"/>
      <c r="AG50" s="398"/>
      <c r="AH50" s="398"/>
      <c r="AI50" s="398"/>
      <c r="AJ50" s="377"/>
    </row>
    <row r="51" spans="1:36" ht="15" thickBot="1" x14ac:dyDescent="0.35">
      <c r="A51" s="15" t="s">
        <v>43</v>
      </c>
      <c r="B51" s="16" t="s">
        <v>65</v>
      </c>
      <c r="C51" s="17">
        <v>2</v>
      </c>
      <c r="D51" s="17">
        <v>0</v>
      </c>
      <c r="E51" s="17">
        <v>2</v>
      </c>
      <c r="F51" s="17">
        <v>3</v>
      </c>
      <c r="G51" s="17">
        <v>5</v>
      </c>
      <c r="H51" s="340"/>
      <c r="J51" s="57" t="s">
        <v>326</v>
      </c>
      <c r="K51" s="61" t="s">
        <v>137</v>
      </c>
      <c r="L51" s="59">
        <v>3</v>
      </c>
      <c r="M51" s="59">
        <v>0</v>
      </c>
      <c r="N51" s="59">
        <v>0</v>
      </c>
      <c r="O51" s="59">
        <v>3</v>
      </c>
      <c r="P51" s="60">
        <v>5</v>
      </c>
      <c r="R51" s="124"/>
      <c r="S51" s="125"/>
      <c r="T51" s="126" t="s">
        <v>181</v>
      </c>
      <c r="U51" s="127">
        <f>SUM(U46:U50)</f>
        <v>13</v>
      </c>
      <c r="V51" s="127">
        <f t="shared" ref="V51:Y51" si="9">SUM(V46:V50)</f>
        <v>0</v>
      </c>
      <c r="W51" s="127">
        <f t="shared" si="9"/>
        <v>6</v>
      </c>
      <c r="X51" s="127">
        <f t="shared" si="9"/>
        <v>16</v>
      </c>
      <c r="Y51" s="283">
        <f t="shared" si="9"/>
        <v>26</v>
      </c>
      <c r="Z51" s="136"/>
      <c r="AB51" s="380"/>
      <c r="AC51" s="378"/>
      <c r="AD51" s="381" t="s">
        <v>181</v>
      </c>
      <c r="AE51" s="382">
        <f>SUM(AE46:AE50)</f>
        <v>6</v>
      </c>
      <c r="AF51" s="382">
        <f t="shared" ref="AF51:AI51" si="10">SUM(AF46:AF50)</f>
        <v>0</v>
      </c>
      <c r="AG51" s="382">
        <f t="shared" si="10"/>
        <v>2</v>
      </c>
      <c r="AH51" s="382">
        <f t="shared" si="10"/>
        <v>7</v>
      </c>
      <c r="AI51" s="383">
        <f t="shared" si="10"/>
        <v>12</v>
      </c>
      <c r="AJ51" s="379"/>
    </row>
    <row r="52" spans="1:36" ht="15" thickBot="1" x14ac:dyDescent="0.35">
      <c r="A52" s="15" t="s">
        <v>43</v>
      </c>
      <c r="B52" s="16" t="s">
        <v>66</v>
      </c>
      <c r="C52" s="17">
        <v>2</v>
      </c>
      <c r="D52" s="17">
        <v>0</v>
      </c>
      <c r="E52" s="17">
        <v>2</v>
      </c>
      <c r="F52" s="17">
        <v>3</v>
      </c>
      <c r="G52" s="17">
        <v>5</v>
      </c>
      <c r="H52" s="340"/>
      <c r="J52" s="57" t="s">
        <v>67</v>
      </c>
      <c r="K52" s="61" t="s">
        <v>150</v>
      </c>
      <c r="L52" s="59">
        <v>3</v>
      </c>
      <c r="M52" s="59">
        <v>0</v>
      </c>
      <c r="N52" s="59">
        <v>0</v>
      </c>
      <c r="O52" s="59">
        <v>3</v>
      </c>
      <c r="P52" s="60">
        <v>5</v>
      </c>
      <c r="R52" s="51"/>
      <c r="Z52" s="52"/>
      <c r="AB52" s="51"/>
      <c r="AJ52" s="52"/>
    </row>
    <row r="53" spans="1:36" ht="15" customHeight="1" thickBot="1" x14ac:dyDescent="0.35">
      <c r="A53" s="522" t="s">
        <v>67</v>
      </c>
      <c r="B53" s="476" t="s">
        <v>68</v>
      </c>
      <c r="C53" s="481">
        <v>3</v>
      </c>
      <c r="D53" s="481">
        <v>0</v>
      </c>
      <c r="E53" s="481">
        <v>0</v>
      </c>
      <c r="F53" s="481">
        <v>3</v>
      </c>
      <c r="G53" s="481">
        <v>5</v>
      </c>
      <c r="H53" s="550"/>
      <c r="J53" s="65" t="s">
        <v>67</v>
      </c>
      <c r="K53" s="216" t="s">
        <v>160</v>
      </c>
      <c r="L53" s="67">
        <v>3</v>
      </c>
      <c r="M53" s="67">
        <v>0</v>
      </c>
      <c r="N53" s="67">
        <v>0</v>
      </c>
      <c r="O53" s="67">
        <v>3</v>
      </c>
      <c r="P53" s="68">
        <v>5</v>
      </c>
      <c r="R53" s="494" t="s">
        <v>69</v>
      </c>
      <c r="S53" s="495"/>
      <c r="T53" s="495"/>
      <c r="U53" s="495"/>
      <c r="V53" s="495"/>
      <c r="W53" s="495"/>
      <c r="X53" s="495"/>
      <c r="Y53" s="495"/>
      <c r="Z53" s="496"/>
      <c r="AB53" s="494" t="s">
        <v>69</v>
      </c>
      <c r="AC53" s="495"/>
      <c r="AD53" s="495"/>
      <c r="AE53" s="495"/>
      <c r="AF53" s="495"/>
      <c r="AG53" s="495"/>
      <c r="AH53" s="495"/>
      <c r="AI53" s="495"/>
      <c r="AJ53" s="496"/>
    </row>
    <row r="54" spans="1:36" ht="15" thickBot="1" x14ac:dyDescent="0.35">
      <c r="A54" s="474"/>
      <c r="B54" s="509"/>
      <c r="C54" s="511"/>
      <c r="D54" s="511"/>
      <c r="E54" s="511"/>
      <c r="F54" s="511"/>
      <c r="G54" s="511"/>
      <c r="H54" s="502"/>
      <c r="J54" s="447" t="s">
        <v>22</v>
      </c>
      <c r="K54" s="523"/>
      <c r="L54" s="69">
        <f>SUM(L46:L53)</f>
        <v>17</v>
      </c>
      <c r="M54" s="69">
        <f>SUM(M46:M53)</f>
        <v>0</v>
      </c>
      <c r="N54" s="69">
        <f>SUM(N46:N53)</f>
        <v>2</v>
      </c>
      <c r="O54" s="69">
        <f>SUM(O46:O53)</f>
        <v>18</v>
      </c>
      <c r="P54" s="70">
        <f>SUM(P46:P53)</f>
        <v>30</v>
      </c>
      <c r="R54" s="293"/>
      <c r="S54" s="130" t="s">
        <v>3</v>
      </c>
      <c r="T54" s="131" t="s">
        <v>4</v>
      </c>
      <c r="U54" s="130" t="s">
        <v>5</v>
      </c>
      <c r="V54" s="130" t="s">
        <v>6</v>
      </c>
      <c r="W54" s="130" t="s">
        <v>7</v>
      </c>
      <c r="X54" s="130" t="s">
        <v>8</v>
      </c>
      <c r="Y54" s="289" t="s">
        <v>9</v>
      </c>
      <c r="Z54" s="48" t="s">
        <v>580</v>
      </c>
      <c r="AB54" s="293"/>
      <c r="AC54" s="130" t="s">
        <v>3</v>
      </c>
      <c r="AD54" s="131" t="s">
        <v>4</v>
      </c>
      <c r="AE54" s="130" t="s">
        <v>5</v>
      </c>
      <c r="AF54" s="130" t="s">
        <v>6</v>
      </c>
      <c r="AG54" s="130" t="s">
        <v>7</v>
      </c>
      <c r="AH54" s="130" t="s">
        <v>8</v>
      </c>
      <c r="AI54" s="289" t="s">
        <v>9</v>
      </c>
      <c r="AJ54" s="48" t="s">
        <v>580</v>
      </c>
    </row>
    <row r="55" spans="1:36" ht="15" thickBot="1" x14ac:dyDescent="0.35">
      <c r="A55" s="470" t="s">
        <v>22</v>
      </c>
      <c r="B55" s="548"/>
      <c r="C55" s="363">
        <f>SUM(C48:C54)</f>
        <v>16</v>
      </c>
      <c r="D55" s="327">
        <f t="shared" ref="D55:G55" si="11">SUM(D48:D54)</f>
        <v>0</v>
      </c>
      <c r="E55" s="327">
        <f t="shared" si="11"/>
        <v>6</v>
      </c>
      <c r="F55" s="327">
        <f t="shared" si="11"/>
        <v>19</v>
      </c>
      <c r="G55" s="364">
        <f t="shared" si="11"/>
        <v>31</v>
      </c>
      <c r="H55" s="342"/>
      <c r="J55" s="51"/>
      <c r="P55" s="247"/>
      <c r="R55" s="104" t="s">
        <v>179</v>
      </c>
      <c r="S55" s="16" t="s">
        <v>70</v>
      </c>
      <c r="T55" s="16" t="s">
        <v>71</v>
      </c>
      <c r="U55" s="17">
        <v>3</v>
      </c>
      <c r="V55" s="17">
        <v>0</v>
      </c>
      <c r="W55" s="17">
        <v>0</v>
      </c>
      <c r="X55" s="17">
        <v>3</v>
      </c>
      <c r="Y55" s="268">
        <v>5</v>
      </c>
      <c r="Z55" s="18"/>
      <c r="AB55" s="113" t="s">
        <v>179</v>
      </c>
      <c r="AC55" s="42" t="s">
        <v>70</v>
      </c>
      <c r="AD55" s="42" t="s">
        <v>71</v>
      </c>
      <c r="AE55" s="43">
        <v>3</v>
      </c>
      <c r="AF55" s="43">
        <v>0</v>
      </c>
      <c r="AG55" s="43">
        <v>0</v>
      </c>
      <c r="AH55" s="43">
        <v>3</v>
      </c>
      <c r="AI55" s="271">
        <v>5</v>
      </c>
      <c r="AJ55" s="44"/>
    </row>
    <row r="56" spans="1:36" ht="15" customHeight="1" thickBot="1" x14ac:dyDescent="0.35">
      <c r="A56" s="444" t="s">
        <v>69</v>
      </c>
      <c r="B56" s="445"/>
      <c r="C56" s="445"/>
      <c r="D56" s="445"/>
      <c r="E56" s="445"/>
      <c r="F56" s="445"/>
      <c r="G56" s="445"/>
      <c r="H56" s="446"/>
      <c r="J56" s="444" t="s">
        <v>69</v>
      </c>
      <c r="K56" s="445"/>
      <c r="L56" s="445"/>
      <c r="M56" s="445"/>
      <c r="N56" s="445"/>
      <c r="O56" s="445"/>
      <c r="P56" s="446"/>
      <c r="R56" s="104" t="s">
        <v>179</v>
      </c>
      <c r="S56" s="16" t="s">
        <v>72</v>
      </c>
      <c r="T56" s="16" t="s">
        <v>73</v>
      </c>
      <c r="U56" s="17">
        <v>2</v>
      </c>
      <c r="V56" s="17">
        <v>2</v>
      </c>
      <c r="W56" s="17">
        <v>0</v>
      </c>
      <c r="X56" s="17">
        <v>3</v>
      </c>
      <c r="Y56" s="268">
        <v>5</v>
      </c>
      <c r="Z56" s="18" t="s">
        <v>583</v>
      </c>
      <c r="AB56" s="416"/>
      <c r="AC56" s="399"/>
      <c r="AD56" s="399"/>
      <c r="AE56" s="400"/>
      <c r="AF56" s="400"/>
      <c r="AG56" s="400"/>
      <c r="AH56" s="400"/>
      <c r="AI56" s="400"/>
      <c r="AJ56" s="251"/>
    </row>
    <row r="57" spans="1:36" ht="15.6" x14ac:dyDescent="0.3">
      <c r="A57" s="20" t="s">
        <v>3</v>
      </c>
      <c r="B57" s="21" t="s">
        <v>4</v>
      </c>
      <c r="C57" s="22" t="s">
        <v>5</v>
      </c>
      <c r="D57" s="22" t="s">
        <v>6</v>
      </c>
      <c r="E57" s="22" t="s">
        <v>7</v>
      </c>
      <c r="F57" s="22" t="s">
        <v>8</v>
      </c>
      <c r="G57" s="269" t="s">
        <v>9</v>
      </c>
      <c r="H57" s="361" t="s">
        <v>580</v>
      </c>
      <c r="J57" s="71" t="s">
        <v>3</v>
      </c>
      <c r="K57" s="72" t="s">
        <v>4</v>
      </c>
      <c r="L57" s="73" t="s">
        <v>5</v>
      </c>
      <c r="M57" s="73" t="s">
        <v>6</v>
      </c>
      <c r="N57" s="73" t="s">
        <v>7</v>
      </c>
      <c r="O57" s="73" t="s">
        <v>8</v>
      </c>
      <c r="P57" s="74" t="s">
        <v>9</v>
      </c>
      <c r="R57" s="104" t="s">
        <v>179</v>
      </c>
      <c r="S57" s="16" t="s">
        <v>74</v>
      </c>
      <c r="T57" s="16" t="s">
        <v>75</v>
      </c>
      <c r="U57" s="17">
        <v>2</v>
      </c>
      <c r="V57" s="17">
        <v>0</v>
      </c>
      <c r="W57" s="17">
        <v>0</v>
      </c>
      <c r="X57" s="17">
        <v>2</v>
      </c>
      <c r="Y57" s="268">
        <v>4</v>
      </c>
      <c r="Z57" s="18"/>
      <c r="AB57" s="109"/>
      <c r="AC57" s="387"/>
      <c r="AD57" s="387"/>
      <c r="AE57" s="388"/>
      <c r="AF57" s="388"/>
      <c r="AG57" s="388"/>
      <c r="AH57" s="388"/>
      <c r="AI57" s="388"/>
      <c r="AJ57" s="409"/>
    </row>
    <row r="58" spans="1:36" x14ac:dyDescent="0.3">
      <c r="A58" s="15" t="s">
        <v>70</v>
      </c>
      <c r="B58" s="16" t="s">
        <v>71</v>
      </c>
      <c r="C58" s="17">
        <v>3</v>
      </c>
      <c r="D58" s="17">
        <v>0</v>
      </c>
      <c r="E58" s="17">
        <v>0</v>
      </c>
      <c r="F58" s="17">
        <v>3</v>
      </c>
      <c r="G58" s="268">
        <v>5</v>
      </c>
      <c r="H58" s="18"/>
      <c r="J58" s="57" t="s">
        <v>327</v>
      </c>
      <c r="K58" s="61" t="s">
        <v>301</v>
      </c>
      <c r="L58" s="59">
        <v>3</v>
      </c>
      <c r="M58" s="59">
        <v>0</v>
      </c>
      <c r="N58" s="59">
        <v>0</v>
      </c>
      <c r="O58" s="59">
        <v>3</v>
      </c>
      <c r="P58" s="60">
        <v>5</v>
      </c>
      <c r="R58" s="104" t="s">
        <v>179</v>
      </c>
      <c r="S58" s="16" t="s">
        <v>43</v>
      </c>
      <c r="T58" s="16" t="s">
        <v>76</v>
      </c>
      <c r="U58" s="17">
        <v>2</v>
      </c>
      <c r="V58" s="17">
        <v>0</v>
      </c>
      <c r="W58" s="17">
        <v>2</v>
      </c>
      <c r="X58" s="17">
        <v>3</v>
      </c>
      <c r="Y58" s="268">
        <v>5</v>
      </c>
      <c r="Z58" s="18"/>
      <c r="AB58" s="109"/>
      <c r="AC58" s="387"/>
      <c r="AD58" s="387"/>
      <c r="AE58" s="388"/>
      <c r="AF58" s="388"/>
      <c r="AG58" s="388"/>
      <c r="AH58" s="388"/>
      <c r="AI58" s="388"/>
      <c r="AJ58" s="409"/>
    </row>
    <row r="59" spans="1:36" ht="15" thickBot="1" x14ac:dyDescent="0.35">
      <c r="A59" s="15" t="s">
        <v>72</v>
      </c>
      <c r="B59" s="16" t="s">
        <v>73</v>
      </c>
      <c r="C59" s="17">
        <v>2</v>
      </c>
      <c r="D59" s="17">
        <v>2</v>
      </c>
      <c r="E59" s="17">
        <v>0</v>
      </c>
      <c r="F59" s="17">
        <v>3</v>
      </c>
      <c r="G59" s="268">
        <v>5</v>
      </c>
      <c r="H59" s="18" t="s">
        <v>583</v>
      </c>
      <c r="J59" s="57" t="s">
        <v>328</v>
      </c>
      <c r="K59" s="61" t="s">
        <v>302</v>
      </c>
      <c r="L59" s="59">
        <v>2</v>
      </c>
      <c r="M59" s="59">
        <v>0</v>
      </c>
      <c r="N59" s="59">
        <v>0</v>
      </c>
      <c r="O59" s="59">
        <v>2</v>
      </c>
      <c r="P59" s="60">
        <v>3</v>
      </c>
      <c r="R59" s="113" t="s">
        <v>179</v>
      </c>
      <c r="S59" s="42" t="s">
        <v>43</v>
      </c>
      <c r="T59" s="42" t="s">
        <v>77</v>
      </c>
      <c r="U59" s="43">
        <v>2</v>
      </c>
      <c r="V59" s="43">
        <v>0</v>
      </c>
      <c r="W59" s="43">
        <v>2</v>
      </c>
      <c r="X59" s="43">
        <v>3</v>
      </c>
      <c r="Y59" s="271">
        <v>5</v>
      </c>
      <c r="Z59" s="44"/>
      <c r="AB59" s="415"/>
      <c r="AC59" s="397"/>
      <c r="AD59" s="397"/>
      <c r="AE59" s="398"/>
      <c r="AF59" s="398"/>
      <c r="AG59" s="398"/>
      <c r="AH59" s="398"/>
      <c r="AI59" s="398"/>
      <c r="AJ59" s="377"/>
    </row>
    <row r="60" spans="1:36" ht="28.2" thickBot="1" x14ac:dyDescent="0.35">
      <c r="A60" s="15" t="s">
        <v>74</v>
      </c>
      <c r="B60" s="16" t="s">
        <v>75</v>
      </c>
      <c r="C60" s="17">
        <v>2</v>
      </c>
      <c r="D60" s="17">
        <v>2</v>
      </c>
      <c r="E60" s="17">
        <v>0</v>
      </c>
      <c r="F60" s="17">
        <v>3</v>
      </c>
      <c r="G60" s="268">
        <v>4</v>
      </c>
      <c r="H60" s="18"/>
      <c r="J60" s="57" t="s">
        <v>326</v>
      </c>
      <c r="K60" s="61" t="s">
        <v>303</v>
      </c>
      <c r="L60" s="59">
        <v>3</v>
      </c>
      <c r="M60" s="59">
        <v>0</v>
      </c>
      <c r="N60" s="59">
        <v>0</v>
      </c>
      <c r="O60" s="59">
        <v>3</v>
      </c>
      <c r="P60" s="60">
        <v>5</v>
      </c>
      <c r="R60" s="124"/>
      <c r="S60" s="125"/>
      <c r="T60" s="126" t="s">
        <v>181</v>
      </c>
      <c r="U60" s="127">
        <f>SUM(U55:U59)</f>
        <v>11</v>
      </c>
      <c r="V60" s="127">
        <f t="shared" ref="V60:Y60" si="12">SUM(V55:V59)</f>
        <v>2</v>
      </c>
      <c r="W60" s="127">
        <f t="shared" si="12"/>
        <v>4</v>
      </c>
      <c r="X60" s="127">
        <f t="shared" si="12"/>
        <v>14</v>
      </c>
      <c r="Y60" s="283">
        <f t="shared" si="12"/>
        <v>24</v>
      </c>
      <c r="Z60" s="136"/>
      <c r="AB60" s="380"/>
      <c r="AC60" s="378"/>
      <c r="AD60" s="381" t="s">
        <v>181</v>
      </c>
      <c r="AE60" s="382">
        <f>SUM(AE55:AE59)</f>
        <v>3</v>
      </c>
      <c r="AF60" s="382">
        <f t="shared" ref="AF60:AI60" si="13">SUM(AF55:AF59)</f>
        <v>0</v>
      </c>
      <c r="AG60" s="382">
        <f t="shared" si="13"/>
        <v>0</v>
      </c>
      <c r="AH60" s="382">
        <f t="shared" si="13"/>
        <v>3</v>
      </c>
      <c r="AI60" s="383">
        <f t="shared" si="13"/>
        <v>5</v>
      </c>
      <c r="AJ60" s="379"/>
    </row>
    <row r="61" spans="1:36" ht="15" thickBot="1" x14ac:dyDescent="0.35">
      <c r="A61" s="15" t="s">
        <v>43</v>
      </c>
      <c r="B61" s="16" t="s">
        <v>76</v>
      </c>
      <c r="C61" s="17">
        <v>2</v>
      </c>
      <c r="D61" s="17">
        <v>0</v>
      </c>
      <c r="E61" s="17">
        <v>2</v>
      </c>
      <c r="F61" s="17">
        <v>3</v>
      </c>
      <c r="G61" s="268">
        <v>5</v>
      </c>
      <c r="H61" s="18"/>
      <c r="J61" s="57" t="s">
        <v>67</v>
      </c>
      <c r="K61" s="61" t="s">
        <v>166</v>
      </c>
      <c r="L61" s="59">
        <v>3</v>
      </c>
      <c r="M61" s="59">
        <v>0</v>
      </c>
      <c r="N61" s="59">
        <v>0</v>
      </c>
      <c r="O61" s="59">
        <v>3</v>
      </c>
      <c r="P61" s="60">
        <v>5</v>
      </c>
      <c r="R61" s="51"/>
      <c r="Z61" s="52"/>
      <c r="AB61" s="51"/>
      <c r="AJ61" s="52"/>
    </row>
    <row r="62" spans="1:36" ht="15" thickBot="1" x14ac:dyDescent="0.35">
      <c r="A62" s="15" t="s">
        <v>43</v>
      </c>
      <c r="B62" s="16" t="s">
        <v>77</v>
      </c>
      <c r="C62" s="17">
        <v>2</v>
      </c>
      <c r="D62" s="17">
        <v>0</v>
      </c>
      <c r="E62" s="17">
        <v>2</v>
      </c>
      <c r="F62" s="17">
        <v>3</v>
      </c>
      <c r="G62" s="268">
        <v>5</v>
      </c>
      <c r="H62" s="18"/>
      <c r="J62" s="57" t="s">
        <v>67</v>
      </c>
      <c r="K62" s="61" t="s">
        <v>175</v>
      </c>
      <c r="L62" s="59">
        <v>3</v>
      </c>
      <c r="M62" s="59">
        <v>0</v>
      </c>
      <c r="N62" s="59">
        <v>0</v>
      </c>
      <c r="O62" s="59">
        <v>3</v>
      </c>
      <c r="P62" s="60">
        <v>5</v>
      </c>
      <c r="R62" s="494" t="s">
        <v>79</v>
      </c>
      <c r="S62" s="495"/>
      <c r="T62" s="495"/>
      <c r="U62" s="495"/>
      <c r="V62" s="495"/>
      <c r="W62" s="495"/>
      <c r="X62" s="495"/>
      <c r="Y62" s="495"/>
      <c r="Z62" s="496"/>
      <c r="AB62" s="494" t="s">
        <v>79</v>
      </c>
      <c r="AC62" s="495"/>
      <c r="AD62" s="495"/>
      <c r="AE62" s="495"/>
      <c r="AF62" s="495"/>
      <c r="AG62" s="495"/>
      <c r="AH62" s="495"/>
      <c r="AI62" s="495"/>
      <c r="AJ62" s="496"/>
    </row>
    <row r="63" spans="1:36" ht="15" thickBot="1" x14ac:dyDescent="0.35">
      <c r="A63" s="522" t="s">
        <v>67</v>
      </c>
      <c r="B63" s="476" t="s">
        <v>78</v>
      </c>
      <c r="C63" s="481">
        <v>3</v>
      </c>
      <c r="D63" s="481">
        <v>0</v>
      </c>
      <c r="E63" s="481">
        <v>0</v>
      </c>
      <c r="F63" s="481">
        <v>3</v>
      </c>
      <c r="G63" s="480">
        <v>5</v>
      </c>
      <c r="H63" s="485"/>
      <c r="J63" s="65" t="s">
        <v>329</v>
      </c>
      <c r="K63" s="216" t="s">
        <v>159</v>
      </c>
      <c r="L63" s="67">
        <v>0</v>
      </c>
      <c r="M63" s="67">
        <v>0</v>
      </c>
      <c r="N63" s="67">
        <v>0</v>
      </c>
      <c r="O63" s="67">
        <v>0</v>
      </c>
      <c r="P63" s="68">
        <v>5</v>
      </c>
      <c r="R63" s="129"/>
      <c r="S63" s="130" t="s">
        <v>3</v>
      </c>
      <c r="T63" s="131" t="s">
        <v>4</v>
      </c>
      <c r="U63" s="130" t="s">
        <v>5</v>
      </c>
      <c r="V63" s="130" t="s">
        <v>6</v>
      </c>
      <c r="W63" s="130" t="s">
        <v>7</v>
      </c>
      <c r="X63" s="130" t="s">
        <v>8</v>
      </c>
      <c r="Y63" s="289" t="s">
        <v>9</v>
      </c>
      <c r="Z63" s="48" t="s">
        <v>580</v>
      </c>
      <c r="AB63" s="129"/>
      <c r="AC63" s="130" t="s">
        <v>3</v>
      </c>
      <c r="AD63" s="131" t="s">
        <v>4</v>
      </c>
      <c r="AE63" s="130" t="s">
        <v>5</v>
      </c>
      <c r="AF63" s="130" t="s">
        <v>6</v>
      </c>
      <c r="AG63" s="130" t="s">
        <v>7</v>
      </c>
      <c r="AH63" s="130" t="s">
        <v>8</v>
      </c>
      <c r="AI63" s="289" t="s">
        <v>9</v>
      </c>
      <c r="AJ63" s="48" t="s">
        <v>580</v>
      </c>
    </row>
    <row r="64" spans="1:36" ht="15" thickBot="1" x14ac:dyDescent="0.35">
      <c r="A64" s="522"/>
      <c r="B64" s="476"/>
      <c r="C64" s="481"/>
      <c r="D64" s="481"/>
      <c r="E64" s="481"/>
      <c r="F64" s="481"/>
      <c r="G64" s="481"/>
      <c r="H64" s="521"/>
      <c r="J64" s="447" t="s">
        <v>22</v>
      </c>
      <c r="K64" s="523"/>
      <c r="L64" s="69">
        <f>SUM(L56:L63)</f>
        <v>14</v>
      </c>
      <c r="M64" s="69">
        <f>SUM(M56:M63)</f>
        <v>0</v>
      </c>
      <c r="N64" s="69">
        <f>SUM(N56:N63)</f>
        <v>0</v>
      </c>
      <c r="O64" s="69">
        <f>SUM(O56:O63)</f>
        <v>14</v>
      </c>
      <c r="P64" s="70">
        <f>SUM(P56:P63)</f>
        <v>28</v>
      </c>
      <c r="R64" s="104" t="s">
        <v>179</v>
      </c>
      <c r="S64" s="41" t="s">
        <v>82</v>
      </c>
      <c r="T64" s="42" t="s">
        <v>83</v>
      </c>
      <c r="U64" s="43">
        <v>3</v>
      </c>
      <c r="V64" s="43">
        <v>0</v>
      </c>
      <c r="W64" s="43">
        <v>0</v>
      </c>
      <c r="X64" s="43">
        <v>3</v>
      </c>
      <c r="Y64" s="271">
        <v>5</v>
      </c>
      <c r="Z64" s="18"/>
      <c r="AB64" s="113" t="s">
        <v>179</v>
      </c>
      <c r="AC64" s="41" t="s">
        <v>82</v>
      </c>
      <c r="AD64" s="42" t="s">
        <v>83</v>
      </c>
      <c r="AE64" s="43">
        <v>3</v>
      </c>
      <c r="AF64" s="43">
        <v>0</v>
      </c>
      <c r="AG64" s="43">
        <v>0</v>
      </c>
      <c r="AH64" s="43">
        <v>3</v>
      </c>
      <c r="AI64" s="271">
        <v>5</v>
      </c>
      <c r="AJ64" s="44"/>
    </row>
    <row r="65" spans="1:36" ht="28.2" thickBot="1" x14ac:dyDescent="0.35">
      <c r="A65" s="468" t="s">
        <v>22</v>
      </c>
      <c r="B65" s="469"/>
      <c r="C65" s="322">
        <f>SUM(C58:C64)</f>
        <v>14</v>
      </c>
      <c r="D65" s="322">
        <f t="shared" ref="D65:G65" si="14">SUM(D58:D64)</f>
        <v>4</v>
      </c>
      <c r="E65" s="322">
        <f t="shared" si="14"/>
        <v>4</v>
      </c>
      <c r="F65" s="322">
        <f t="shared" si="14"/>
        <v>18</v>
      </c>
      <c r="G65" s="322">
        <f t="shared" si="14"/>
        <v>29</v>
      </c>
      <c r="H65" s="324"/>
      <c r="J65" s="51"/>
      <c r="P65" s="247"/>
      <c r="R65" s="104" t="s">
        <v>179</v>
      </c>
      <c r="S65" s="15" t="s">
        <v>586</v>
      </c>
      <c r="T65" s="16" t="s">
        <v>80</v>
      </c>
      <c r="U65" s="17">
        <v>0</v>
      </c>
      <c r="V65" s="17">
        <v>10</v>
      </c>
      <c r="W65" s="17">
        <v>0</v>
      </c>
      <c r="X65" s="17">
        <v>5</v>
      </c>
      <c r="Y65" s="268">
        <v>17</v>
      </c>
      <c r="Z65" s="18" t="s">
        <v>584</v>
      </c>
      <c r="AB65" s="416"/>
      <c r="AC65" s="399"/>
      <c r="AD65" s="399"/>
      <c r="AE65" s="400"/>
      <c r="AF65" s="400"/>
      <c r="AG65" s="400"/>
      <c r="AH65" s="400"/>
      <c r="AI65" s="400"/>
      <c r="AJ65" s="251"/>
    </row>
    <row r="66" spans="1:36" ht="15" customHeight="1" thickBot="1" x14ac:dyDescent="0.35">
      <c r="A66" s="444" t="s">
        <v>79</v>
      </c>
      <c r="B66" s="445"/>
      <c r="C66" s="445"/>
      <c r="D66" s="445"/>
      <c r="E66" s="445"/>
      <c r="F66" s="445"/>
      <c r="G66" s="445"/>
      <c r="H66" s="446"/>
      <c r="J66" s="444" t="s">
        <v>79</v>
      </c>
      <c r="K66" s="445"/>
      <c r="L66" s="445"/>
      <c r="M66" s="445"/>
      <c r="N66" s="445"/>
      <c r="O66" s="445"/>
      <c r="P66" s="446"/>
      <c r="R66" s="104" t="s">
        <v>179</v>
      </c>
      <c r="S66" s="15" t="s">
        <v>43</v>
      </c>
      <c r="T66" s="16" t="s">
        <v>81</v>
      </c>
      <c r="U66" s="17">
        <v>2</v>
      </c>
      <c r="V66" s="17">
        <v>0</v>
      </c>
      <c r="W66" s="17">
        <v>2</v>
      </c>
      <c r="X66" s="17">
        <v>3</v>
      </c>
      <c r="Y66" s="268">
        <v>5</v>
      </c>
      <c r="Z66" s="18"/>
      <c r="AB66" s="109"/>
      <c r="AC66" s="387"/>
      <c r="AD66" s="387"/>
      <c r="AE66" s="388"/>
      <c r="AF66" s="388"/>
      <c r="AG66" s="388"/>
      <c r="AH66" s="388"/>
      <c r="AI66" s="388"/>
      <c r="AJ66" s="409"/>
    </row>
    <row r="67" spans="1:36" ht="16.2" thickBot="1" x14ac:dyDescent="0.35">
      <c r="A67" s="25" t="s">
        <v>3</v>
      </c>
      <c r="B67" s="26" t="s">
        <v>4</v>
      </c>
      <c r="C67" s="27" t="s">
        <v>5</v>
      </c>
      <c r="D67" s="27" t="s">
        <v>6</v>
      </c>
      <c r="E67" s="27" t="s">
        <v>7</v>
      </c>
      <c r="F67" s="27" t="s">
        <v>8</v>
      </c>
      <c r="G67" s="345" t="s">
        <v>9</v>
      </c>
      <c r="H67" s="337" t="s">
        <v>580</v>
      </c>
      <c r="J67" s="71" t="s">
        <v>3</v>
      </c>
      <c r="K67" s="72" t="s">
        <v>4</v>
      </c>
      <c r="L67" s="73" t="s">
        <v>5</v>
      </c>
      <c r="M67" s="73" t="s">
        <v>6</v>
      </c>
      <c r="N67" s="73" t="s">
        <v>7</v>
      </c>
      <c r="O67" s="73" t="s">
        <v>8</v>
      </c>
      <c r="P67" s="74" t="s">
        <v>9</v>
      </c>
      <c r="R67" s="294" t="s">
        <v>179</v>
      </c>
      <c r="S67" s="295" t="s">
        <v>43</v>
      </c>
      <c r="T67" s="296" t="s">
        <v>85</v>
      </c>
      <c r="U67" s="297">
        <v>3</v>
      </c>
      <c r="V67" s="297">
        <v>0</v>
      </c>
      <c r="W67" s="297">
        <v>0</v>
      </c>
      <c r="X67" s="297">
        <v>3</v>
      </c>
      <c r="Y67" s="298">
        <v>5</v>
      </c>
      <c r="Z67" s="299"/>
      <c r="AB67" s="415"/>
      <c r="AC67" s="397"/>
      <c r="AD67" s="397"/>
      <c r="AE67" s="398"/>
      <c r="AF67" s="398"/>
      <c r="AG67" s="398"/>
      <c r="AH67" s="398"/>
      <c r="AI67" s="398"/>
      <c r="AJ67" s="377"/>
    </row>
    <row r="68" spans="1:36" ht="15" thickBot="1" x14ac:dyDescent="0.35">
      <c r="A68" s="15" t="s">
        <v>82</v>
      </c>
      <c r="B68" s="16" t="s">
        <v>83</v>
      </c>
      <c r="C68" s="17">
        <v>3</v>
      </c>
      <c r="D68" s="17">
        <v>0</v>
      </c>
      <c r="E68" s="17">
        <v>0</v>
      </c>
      <c r="F68" s="17">
        <v>3</v>
      </c>
      <c r="G68" s="17">
        <v>5</v>
      </c>
      <c r="H68" s="340"/>
      <c r="J68" s="57" t="s">
        <v>330</v>
      </c>
      <c r="K68" s="61" t="s">
        <v>260</v>
      </c>
      <c r="L68" s="59">
        <v>2</v>
      </c>
      <c r="M68" s="59">
        <v>0</v>
      </c>
      <c r="N68" s="59">
        <v>4</v>
      </c>
      <c r="O68" s="59">
        <v>4</v>
      </c>
      <c r="P68" s="60">
        <v>5</v>
      </c>
      <c r="R68" s="133"/>
      <c r="S68" s="134"/>
      <c r="T68" s="135" t="s">
        <v>181</v>
      </c>
      <c r="U68" s="134">
        <f>SUM(U64:U67)</f>
        <v>8</v>
      </c>
      <c r="V68" s="134">
        <f t="shared" ref="V68:Y68" si="15">SUM(V64:V67)</f>
        <v>10</v>
      </c>
      <c r="W68" s="134">
        <f t="shared" si="15"/>
        <v>2</v>
      </c>
      <c r="X68" s="134">
        <f t="shared" si="15"/>
        <v>14</v>
      </c>
      <c r="Y68" s="284">
        <f t="shared" si="15"/>
        <v>32</v>
      </c>
      <c r="Z68" s="136"/>
      <c r="AB68" s="401"/>
      <c r="AC68" s="402"/>
      <c r="AD68" s="403" t="s">
        <v>181</v>
      </c>
      <c r="AE68" s="402">
        <f>SUM(AE64:AE67)</f>
        <v>3</v>
      </c>
      <c r="AF68" s="402">
        <f t="shared" ref="AF68:AI68" si="16">SUM(AF64:AF67)</f>
        <v>0</v>
      </c>
      <c r="AG68" s="402">
        <f t="shared" si="16"/>
        <v>0</v>
      </c>
      <c r="AH68" s="402">
        <f t="shared" si="16"/>
        <v>3</v>
      </c>
      <c r="AI68" s="404">
        <f t="shared" si="16"/>
        <v>5</v>
      </c>
      <c r="AJ68" s="379"/>
    </row>
    <row r="69" spans="1:36" ht="15" thickBot="1" x14ac:dyDescent="0.35">
      <c r="A69" s="15" t="s">
        <v>586</v>
      </c>
      <c r="B69" s="16" t="s">
        <v>80</v>
      </c>
      <c r="C69" s="17">
        <v>0</v>
      </c>
      <c r="D69" s="17">
        <v>10</v>
      </c>
      <c r="E69" s="17">
        <v>0</v>
      </c>
      <c r="F69" s="17">
        <v>5</v>
      </c>
      <c r="G69" s="17">
        <v>17</v>
      </c>
      <c r="H69" s="340" t="s">
        <v>584</v>
      </c>
      <c r="J69" s="57" t="s">
        <v>331</v>
      </c>
      <c r="K69" s="61" t="s">
        <v>304</v>
      </c>
      <c r="L69" s="59">
        <v>3</v>
      </c>
      <c r="M69" s="59">
        <v>0</v>
      </c>
      <c r="N69" s="59">
        <v>0</v>
      </c>
      <c r="O69" s="59">
        <v>3</v>
      </c>
      <c r="P69" s="60">
        <v>5</v>
      </c>
      <c r="R69" s="51"/>
      <c r="Z69" s="52"/>
      <c r="AB69" s="51"/>
      <c r="AJ69" s="52"/>
    </row>
    <row r="70" spans="1:36" ht="15" thickBot="1" x14ac:dyDescent="0.35">
      <c r="A70" s="522" t="s">
        <v>43</v>
      </c>
      <c r="B70" s="476" t="s">
        <v>81</v>
      </c>
      <c r="C70" s="481">
        <v>2</v>
      </c>
      <c r="D70" s="481">
        <v>0</v>
      </c>
      <c r="E70" s="481">
        <v>2</v>
      </c>
      <c r="F70" s="481">
        <v>3</v>
      </c>
      <c r="G70" s="481">
        <v>5</v>
      </c>
      <c r="H70" s="485"/>
      <c r="J70" s="57" t="s">
        <v>326</v>
      </c>
      <c r="K70" s="61" t="s">
        <v>261</v>
      </c>
      <c r="L70" s="59">
        <v>3</v>
      </c>
      <c r="M70" s="59">
        <v>0</v>
      </c>
      <c r="N70" s="59">
        <v>0</v>
      </c>
      <c r="O70" s="59">
        <v>3</v>
      </c>
      <c r="P70" s="60">
        <v>5</v>
      </c>
      <c r="R70" s="494" t="s">
        <v>84</v>
      </c>
      <c r="S70" s="495"/>
      <c r="T70" s="495"/>
      <c r="U70" s="495"/>
      <c r="V70" s="495"/>
      <c r="W70" s="495"/>
      <c r="X70" s="495"/>
      <c r="Y70" s="495"/>
      <c r="Z70" s="496"/>
      <c r="AB70" s="494" t="s">
        <v>84</v>
      </c>
      <c r="AC70" s="495"/>
      <c r="AD70" s="495"/>
      <c r="AE70" s="495"/>
      <c r="AF70" s="495"/>
      <c r="AG70" s="495"/>
      <c r="AH70" s="495"/>
      <c r="AI70" s="495"/>
      <c r="AJ70" s="496"/>
    </row>
    <row r="71" spans="1:36" x14ac:dyDescent="0.3">
      <c r="A71" s="522"/>
      <c r="B71" s="476"/>
      <c r="C71" s="481"/>
      <c r="D71" s="481"/>
      <c r="E71" s="481"/>
      <c r="F71" s="481"/>
      <c r="G71" s="481"/>
      <c r="H71" s="521"/>
      <c r="J71" s="57" t="s">
        <v>326</v>
      </c>
      <c r="K71" s="61" t="s">
        <v>165</v>
      </c>
      <c r="L71" s="59">
        <v>3</v>
      </c>
      <c r="M71" s="59">
        <v>0</v>
      </c>
      <c r="N71" s="59">
        <v>0</v>
      </c>
      <c r="O71" s="59">
        <v>3</v>
      </c>
      <c r="P71" s="60">
        <v>5</v>
      </c>
      <c r="R71" s="300"/>
      <c r="S71" s="301" t="s">
        <v>3</v>
      </c>
      <c r="T71" s="107" t="s">
        <v>4</v>
      </c>
      <c r="U71" s="108" t="s">
        <v>5</v>
      </c>
      <c r="V71" s="108" t="s">
        <v>6</v>
      </c>
      <c r="W71" s="108" t="s">
        <v>7</v>
      </c>
      <c r="X71" s="108" t="s">
        <v>8</v>
      </c>
      <c r="Y71" s="287" t="s">
        <v>9</v>
      </c>
      <c r="Z71" s="48" t="s">
        <v>580</v>
      </c>
      <c r="AB71" s="300"/>
      <c r="AC71" s="301" t="s">
        <v>3</v>
      </c>
      <c r="AD71" s="107" t="s">
        <v>4</v>
      </c>
      <c r="AE71" s="108" t="s">
        <v>5</v>
      </c>
      <c r="AF71" s="108" t="s">
        <v>6</v>
      </c>
      <c r="AG71" s="108" t="s">
        <v>7</v>
      </c>
      <c r="AH71" s="108" t="s">
        <v>8</v>
      </c>
      <c r="AI71" s="287" t="s">
        <v>9</v>
      </c>
      <c r="AJ71" s="48" t="s">
        <v>580</v>
      </c>
    </row>
    <row r="72" spans="1:36" x14ac:dyDescent="0.3">
      <c r="A72" s="474" t="s">
        <v>43</v>
      </c>
      <c r="B72" s="476" t="s">
        <v>85</v>
      </c>
      <c r="C72" s="481">
        <v>3</v>
      </c>
      <c r="D72" s="481">
        <v>0</v>
      </c>
      <c r="E72" s="481">
        <v>0</v>
      </c>
      <c r="F72" s="481">
        <v>3</v>
      </c>
      <c r="G72" s="481">
        <v>5</v>
      </c>
      <c r="H72" s="485"/>
      <c r="J72" s="57" t="s">
        <v>305</v>
      </c>
      <c r="K72" s="61" t="s">
        <v>167</v>
      </c>
      <c r="L72" s="59">
        <v>3</v>
      </c>
      <c r="M72" s="59">
        <v>0</v>
      </c>
      <c r="N72" s="59">
        <v>0</v>
      </c>
      <c r="O72" s="59">
        <v>3</v>
      </c>
      <c r="P72" s="60">
        <v>5</v>
      </c>
      <c r="R72" s="137" t="s">
        <v>179</v>
      </c>
      <c r="S72" s="15" t="s">
        <v>587</v>
      </c>
      <c r="T72" s="16" t="s">
        <v>572</v>
      </c>
      <c r="U72" s="17">
        <v>3</v>
      </c>
      <c r="V72" s="17">
        <v>0</v>
      </c>
      <c r="W72" s="17">
        <v>0</v>
      </c>
      <c r="X72" s="17">
        <v>3</v>
      </c>
      <c r="Y72" s="273">
        <v>4</v>
      </c>
      <c r="Z72" s="53" t="s">
        <v>585</v>
      </c>
      <c r="AB72" s="405" t="s">
        <v>179</v>
      </c>
      <c r="AC72" s="41" t="s">
        <v>587</v>
      </c>
      <c r="AD72" s="42" t="s">
        <v>572</v>
      </c>
      <c r="AE72" s="43">
        <v>3</v>
      </c>
      <c r="AF72" s="43">
        <v>0</v>
      </c>
      <c r="AG72" s="43">
        <v>0</v>
      </c>
      <c r="AH72" s="43">
        <v>3</v>
      </c>
      <c r="AI72" s="406">
        <v>4</v>
      </c>
      <c r="AJ72" s="407" t="s">
        <v>585</v>
      </c>
    </row>
    <row r="73" spans="1:36" x14ac:dyDescent="0.3">
      <c r="A73" s="475"/>
      <c r="B73" s="476"/>
      <c r="C73" s="481"/>
      <c r="D73" s="481"/>
      <c r="E73" s="481"/>
      <c r="F73" s="481"/>
      <c r="G73" s="481"/>
      <c r="H73" s="521"/>
      <c r="J73" s="57" t="s">
        <v>168</v>
      </c>
      <c r="K73" s="61" t="s">
        <v>169</v>
      </c>
      <c r="L73" s="59">
        <v>2</v>
      </c>
      <c r="M73" s="59">
        <v>0</v>
      </c>
      <c r="N73" s="59">
        <v>0</v>
      </c>
      <c r="O73" s="59">
        <v>2</v>
      </c>
      <c r="P73" s="60">
        <v>2</v>
      </c>
      <c r="R73" s="104" t="s">
        <v>179</v>
      </c>
      <c r="S73" s="15" t="s">
        <v>43</v>
      </c>
      <c r="T73" s="16" t="s">
        <v>574</v>
      </c>
      <c r="U73" s="17">
        <v>3</v>
      </c>
      <c r="V73" s="17">
        <v>0</v>
      </c>
      <c r="W73" s="17">
        <v>0</v>
      </c>
      <c r="X73" s="29">
        <v>3</v>
      </c>
      <c r="Y73" s="268">
        <v>5</v>
      </c>
      <c r="Z73" s="18"/>
      <c r="AB73" s="416"/>
      <c r="AC73" s="399"/>
      <c r="AD73" s="399"/>
      <c r="AE73" s="400"/>
      <c r="AF73" s="400"/>
      <c r="AG73" s="400"/>
      <c r="AH73" s="408"/>
      <c r="AI73" s="400"/>
      <c r="AJ73" s="251"/>
    </row>
    <row r="74" spans="1:36" ht="15" thickBot="1" x14ac:dyDescent="0.35">
      <c r="A74" s="477" t="s">
        <v>22</v>
      </c>
      <c r="B74" s="478"/>
      <c r="C74" s="325">
        <f>SUM(C68:C73)</f>
        <v>8</v>
      </c>
      <c r="D74" s="325">
        <f t="shared" ref="D74:G74" si="17">SUM(D68:D73)</f>
        <v>10</v>
      </c>
      <c r="E74" s="325">
        <f t="shared" si="17"/>
        <v>2</v>
      </c>
      <c r="F74" s="325">
        <f t="shared" si="17"/>
        <v>14</v>
      </c>
      <c r="G74" s="360">
        <f t="shared" si="17"/>
        <v>32</v>
      </c>
      <c r="H74" s="362"/>
      <c r="J74" s="65" t="s">
        <v>305</v>
      </c>
      <c r="K74" s="216" t="s">
        <v>266</v>
      </c>
      <c r="L74" s="67">
        <v>3</v>
      </c>
      <c r="M74" s="67">
        <v>0</v>
      </c>
      <c r="N74" s="67">
        <v>0</v>
      </c>
      <c r="O74" s="67">
        <v>3</v>
      </c>
      <c r="P74" s="68">
        <v>5</v>
      </c>
      <c r="R74" s="487" t="s">
        <v>179</v>
      </c>
      <c r="S74" s="474" t="s">
        <v>573</v>
      </c>
      <c r="T74" s="509" t="s">
        <v>571</v>
      </c>
      <c r="U74" s="511">
        <v>0</v>
      </c>
      <c r="V74" s="511">
        <v>10</v>
      </c>
      <c r="W74" s="511">
        <v>0</v>
      </c>
      <c r="X74" s="513">
        <v>5</v>
      </c>
      <c r="Y74" s="511">
        <v>17</v>
      </c>
      <c r="Z74" s="485" t="s">
        <v>586</v>
      </c>
      <c r="AB74" s="515"/>
      <c r="AC74" s="517"/>
      <c r="AD74" s="517"/>
      <c r="AE74" s="499"/>
      <c r="AF74" s="499"/>
      <c r="AG74" s="499"/>
      <c r="AH74" s="497"/>
      <c r="AI74" s="499"/>
      <c r="AJ74" s="501"/>
    </row>
    <row r="75" spans="1:36" ht="15" thickBot="1" x14ac:dyDescent="0.35">
      <c r="A75" s="318"/>
      <c r="B75" s="37"/>
      <c r="C75" s="38"/>
      <c r="D75" s="38"/>
      <c r="E75" s="38"/>
      <c r="F75" s="38"/>
      <c r="G75" s="365"/>
      <c r="H75" s="14"/>
      <c r="J75" s="30" t="s">
        <v>22</v>
      </c>
      <c r="K75" s="31"/>
      <c r="L75" s="69">
        <f>SUM(L67:L74)</f>
        <v>19</v>
      </c>
      <c r="M75" s="69">
        <f>SUM(M67:M74)</f>
        <v>0</v>
      </c>
      <c r="N75" s="69">
        <f>SUM(N67:N74)</f>
        <v>4</v>
      </c>
      <c r="O75" s="69">
        <f>SUM(O67:O74)</f>
        <v>21</v>
      </c>
      <c r="P75" s="70">
        <f>SUM(P67:P74)</f>
        <v>32</v>
      </c>
      <c r="R75" s="488"/>
      <c r="S75" s="508"/>
      <c r="T75" s="510"/>
      <c r="U75" s="512"/>
      <c r="V75" s="512"/>
      <c r="W75" s="512"/>
      <c r="X75" s="514"/>
      <c r="Y75" s="512"/>
      <c r="Z75" s="486"/>
      <c r="AB75" s="516"/>
      <c r="AC75" s="518"/>
      <c r="AD75" s="518"/>
      <c r="AE75" s="500"/>
      <c r="AF75" s="500"/>
      <c r="AG75" s="500"/>
      <c r="AH75" s="498"/>
      <c r="AI75" s="500"/>
      <c r="AJ75" s="502"/>
    </row>
    <row r="76" spans="1:36" ht="15" customHeight="1" thickBot="1" x14ac:dyDescent="0.35">
      <c r="A76" s="444" t="s">
        <v>84</v>
      </c>
      <c r="B76" s="445"/>
      <c r="C76" s="445"/>
      <c r="D76" s="445"/>
      <c r="E76" s="445"/>
      <c r="F76" s="445"/>
      <c r="G76" s="445"/>
      <c r="H76" s="446"/>
      <c r="J76" s="444" t="s">
        <v>84</v>
      </c>
      <c r="K76" s="445"/>
      <c r="L76" s="445"/>
      <c r="M76" s="445"/>
      <c r="N76" s="445"/>
      <c r="O76" s="445"/>
      <c r="P76" s="446"/>
      <c r="R76" s="133"/>
      <c r="S76" s="134"/>
      <c r="T76" s="135" t="s">
        <v>181</v>
      </c>
      <c r="U76" s="134">
        <f>SUM(U72:U75)</f>
        <v>6</v>
      </c>
      <c r="V76" s="134">
        <f t="shared" ref="V76:Y76" si="18">SUM(V72:V75)</f>
        <v>10</v>
      </c>
      <c r="W76" s="134">
        <f t="shared" si="18"/>
        <v>0</v>
      </c>
      <c r="X76" s="134">
        <f t="shared" si="18"/>
        <v>11</v>
      </c>
      <c r="Y76" s="284">
        <f t="shared" si="18"/>
        <v>26</v>
      </c>
      <c r="Z76" s="136"/>
      <c r="AB76" s="401"/>
      <c r="AC76" s="402"/>
      <c r="AD76" s="403" t="s">
        <v>181</v>
      </c>
      <c r="AE76" s="402">
        <f>SUM(AE72:AE75)</f>
        <v>3</v>
      </c>
      <c r="AF76" s="402">
        <f t="shared" ref="AF76:AI76" si="19">SUM(AF72:AF75)</f>
        <v>0</v>
      </c>
      <c r="AG76" s="402">
        <f t="shared" si="19"/>
        <v>0</v>
      </c>
      <c r="AH76" s="402">
        <f t="shared" si="19"/>
        <v>3</v>
      </c>
      <c r="AI76" s="404">
        <f t="shared" si="19"/>
        <v>4</v>
      </c>
      <c r="AJ76" s="379"/>
    </row>
    <row r="77" spans="1:36" ht="16.2" thickBot="1" x14ac:dyDescent="0.35">
      <c r="A77" s="25" t="s">
        <v>3</v>
      </c>
      <c r="B77" s="26" t="s">
        <v>4</v>
      </c>
      <c r="C77" s="27" t="s">
        <v>5</v>
      </c>
      <c r="D77" s="27" t="s">
        <v>6</v>
      </c>
      <c r="E77" s="27" t="s">
        <v>7</v>
      </c>
      <c r="F77" s="27" t="s">
        <v>8</v>
      </c>
      <c r="G77" s="345" t="s">
        <v>9</v>
      </c>
      <c r="H77" s="337" t="s">
        <v>580</v>
      </c>
      <c r="J77" s="71" t="s">
        <v>3</v>
      </c>
      <c r="K77" s="72" t="s">
        <v>4</v>
      </c>
      <c r="L77" s="73" t="s">
        <v>5</v>
      </c>
      <c r="M77" s="73" t="s">
        <v>6</v>
      </c>
      <c r="N77" s="73" t="s">
        <v>7</v>
      </c>
      <c r="O77" s="73" t="s">
        <v>8</v>
      </c>
      <c r="P77" s="74" t="s">
        <v>9</v>
      </c>
      <c r="R77" s="51"/>
      <c r="Z77" s="52"/>
      <c r="AB77" s="51"/>
      <c r="AJ77" s="52"/>
    </row>
    <row r="78" spans="1:36" x14ac:dyDescent="0.3">
      <c r="A78" s="15" t="s">
        <v>587</v>
      </c>
      <c r="B78" s="16" t="s">
        <v>572</v>
      </c>
      <c r="C78" s="17">
        <v>3</v>
      </c>
      <c r="D78" s="17">
        <v>0</v>
      </c>
      <c r="E78" s="17">
        <v>0</v>
      </c>
      <c r="F78" s="17">
        <v>3</v>
      </c>
      <c r="G78" s="29">
        <v>4</v>
      </c>
      <c r="H78" s="352" t="s">
        <v>585</v>
      </c>
      <c r="J78" s="57" t="s">
        <v>332</v>
      </c>
      <c r="K78" s="61" t="s">
        <v>171</v>
      </c>
      <c r="L78" s="59">
        <v>2</v>
      </c>
      <c r="M78" s="59">
        <v>0</v>
      </c>
      <c r="N78" s="59">
        <v>6</v>
      </c>
      <c r="O78" s="59">
        <v>5</v>
      </c>
      <c r="P78" s="60">
        <v>8</v>
      </c>
      <c r="R78" s="51"/>
      <c r="T78" s="243" t="s">
        <v>183</v>
      </c>
      <c r="U78" s="425">
        <f>SUM(X76,X68,X60,X51,X41,X31,X19,X8)</f>
        <v>114</v>
      </c>
      <c r="V78" s="425"/>
      <c r="W78" s="425"/>
      <c r="X78" s="426"/>
      <c r="Z78" s="52"/>
      <c r="AB78" s="51"/>
      <c r="AD78" s="243" t="s">
        <v>183</v>
      </c>
      <c r="AE78" s="425">
        <f>SUM(AH76,AH68,AH60,AH51,AH41,AH31,AH19,AH8)</f>
        <v>56</v>
      </c>
      <c r="AF78" s="425"/>
      <c r="AG78" s="425"/>
      <c r="AH78" s="426"/>
      <c r="AJ78" s="52"/>
    </row>
    <row r="79" spans="1:36" ht="15" thickBot="1" x14ac:dyDescent="0.35">
      <c r="A79" s="15" t="s">
        <v>43</v>
      </c>
      <c r="B79" s="16" t="s">
        <v>574</v>
      </c>
      <c r="C79" s="17">
        <v>3</v>
      </c>
      <c r="D79" s="17">
        <v>0</v>
      </c>
      <c r="E79" s="17">
        <v>0</v>
      </c>
      <c r="F79" s="29">
        <v>3</v>
      </c>
      <c r="G79" s="17">
        <v>5</v>
      </c>
      <c r="H79" s="340"/>
      <c r="J79" s="57" t="s">
        <v>577</v>
      </c>
      <c r="K79" s="61" t="s">
        <v>578</v>
      </c>
      <c r="L79" s="59">
        <v>3</v>
      </c>
      <c r="M79" s="59">
        <v>0</v>
      </c>
      <c r="N79" s="59">
        <v>0</v>
      </c>
      <c r="O79" s="59">
        <v>3</v>
      </c>
      <c r="P79" s="60">
        <v>5</v>
      </c>
      <c r="R79" s="51"/>
      <c r="T79" s="244" t="s">
        <v>9</v>
      </c>
      <c r="U79" s="427">
        <f>Y76+Y68+Y60+Y51+Y41+Y31+Y19+Y8</f>
        <v>199</v>
      </c>
      <c r="V79" s="427"/>
      <c r="W79" s="427"/>
      <c r="X79" s="428"/>
      <c r="Z79" s="52"/>
      <c r="AB79" s="51"/>
      <c r="AD79" s="244" t="s">
        <v>9</v>
      </c>
      <c r="AE79" s="427">
        <f>AI76+AI68+AI60+AI51+AI41+AI31+AI19+AI8</f>
        <v>88</v>
      </c>
      <c r="AF79" s="427"/>
      <c r="AG79" s="427"/>
      <c r="AH79" s="428"/>
      <c r="AJ79" s="52"/>
    </row>
    <row r="80" spans="1:36" x14ac:dyDescent="0.3">
      <c r="A80" s="522" t="s">
        <v>573</v>
      </c>
      <c r="B80" s="476" t="s">
        <v>571</v>
      </c>
      <c r="C80" s="481">
        <v>0</v>
      </c>
      <c r="D80" s="481">
        <v>10</v>
      </c>
      <c r="E80" s="481">
        <v>0</v>
      </c>
      <c r="F80" s="479">
        <v>5</v>
      </c>
      <c r="G80" s="481">
        <v>17</v>
      </c>
      <c r="H80" s="550" t="s">
        <v>586</v>
      </c>
      <c r="J80" s="57" t="s">
        <v>333</v>
      </c>
      <c r="K80" s="61" t="s">
        <v>306</v>
      </c>
      <c r="L80" s="59">
        <v>3</v>
      </c>
      <c r="M80" s="59">
        <v>0</v>
      </c>
      <c r="N80" s="59">
        <v>0</v>
      </c>
      <c r="O80" s="59">
        <v>3</v>
      </c>
      <c r="P80" s="60">
        <v>5</v>
      </c>
      <c r="R80" s="138"/>
      <c r="S80" s="38"/>
      <c r="Y80" s="260"/>
      <c r="Z80" s="242"/>
      <c r="AB80" s="138"/>
      <c r="AC80" s="38"/>
      <c r="AI80" s="260"/>
      <c r="AJ80" s="242"/>
    </row>
    <row r="81" spans="1:36" x14ac:dyDescent="0.3">
      <c r="A81" s="522"/>
      <c r="B81" s="476"/>
      <c r="C81" s="481"/>
      <c r="D81" s="481"/>
      <c r="E81" s="481"/>
      <c r="F81" s="479"/>
      <c r="G81" s="481"/>
      <c r="H81" s="502"/>
      <c r="J81" s="57" t="s">
        <v>326</v>
      </c>
      <c r="K81" s="61" t="s">
        <v>172</v>
      </c>
      <c r="L81" s="59">
        <v>3</v>
      </c>
      <c r="M81" s="59">
        <v>0</v>
      </c>
      <c r="N81" s="59">
        <v>0</v>
      </c>
      <c r="O81" s="59">
        <v>3</v>
      </c>
      <c r="P81" s="60">
        <v>5</v>
      </c>
      <c r="R81" s="138"/>
      <c r="S81" s="230"/>
      <c r="Y81" s="239"/>
      <c r="Z81" s="32"/>
      <c r="AB81" s="138"/>
      <c r="AC81" s="230"/>
      <c r="AI81" s="239"/>
      <c r="AJ81" s="32"/>
    </row>
    <row r="82" spans="1:36" x14ac:dyDescent="0.3">
      <c r="A82" s="522" t="s">
        <v>67</v>
      </c>
      <c r="B82" s="476" t="s">
        <v>437</v>
      </c>
      <c r="C82" s="481">
        <v>3</v>
      </c>
      <c r="D82" s="481">
        <v>0</v>
      </c>
      <c r="E82" s="481">
        <v>0</v>
      </c>
      <c r="F82" s="479">
        <v>3</v>
      </c>
      <c r="G82" s="481">
        <v>5</v>
      </c>
      <c r="H82" s="485"/>
      <c r="J82" s="57" t="s">
        <v>326</v>
      </c>
      <c r="K82" s="61" t="s">
        <v>173</v>
      </c>
      <c r="L82" s="59">
        <v>3</v>
      </c>
      <c r="M82" s="59">
        <v>0</v>
      </c>
      <c r="N82" s="59">
        <v>0</v>
      </c>
      <c r="O82" s="59">
        <v>3</v>
      </c>
      <c r="P82" s="60">
        <v>5</v>
      </c>
      <c r="R82" s="138"/>
      <c r="S82" s="38"/>
      <c r="T82" s="37"/>
      <c r="U82" s="38"/>
      <c r="V82" s="38"/>
      <c r="W82" s="38"/>
      <c r="X82" s="38"/>
      <c r="Y82" s="38"/>
      <c r="Z82" s="14"/>
      <c r="AB82" s="138"/>
      <c r="AC82" s="38"/>
      <c r="AD82" s="37"/>
      <c r="AE82" s="38"/>
      <c r="AF82" s="38"/>
      <c r="AG82" s="38"/>
      <c r="AH82" s="38"/>
      <c r="AI82" s="38"/>
      <c r="AJ82" s="14"/>
    </row>
    <row r="83" spans="1:36" ht="15" thickBot="1" x14ac:dyDescent="0.35">
      <c r="A83" s="522"/>
      <c r="B83" s="476"/>
      <c r="C83" s="481"/>
      <c r="D83" s="481"/>
      <c r="E83" s="481"/>
      <c r="F83" s="479"/>
      <c r="G83" s="481"/>
      <c r="H83" s="521"/>
      <c r="J83" s="65" t="s">
        <v>176</v>
      </c>
      <c r="K83" s="216" t="s">
        <v>177</v>
      </c>
      <c r="L83" s="67">
        <v>2</v>
      </c>
      <c r="M83" s="67">
        <v>0</v>
      </c>
      <c r="N83" s="67">
        <v>0</v>
      </c>
      <c r="O83" s="67">
        <v>2</v>
      </c>
      <c r="P83" s="68">
        <v>2</v>
      </c>
      <c r="R83" s="138"/>
      <c r="S83" s="38"/>
      <c r="Y83" s="38"/>
      <c r="Z83" s="14"/>
      <c r="AB83" s="138"/>
      <c r="AC83" s="38"/>
      <c r="AI83" s="38"/>
      <c r="AJ83" s="14"/>
    </row>
    <row r="84" spans="1:36" ht="15" customHeight="1" thickBot="1" x14ac:dyDescent="0.35">
      <c r="A84" s="544" t="s">
        <v>22</v>
      </c>
      <c r="B84" s="471"/>
      <c r="C84" s="366">
        <f>SUM(C78:C83)</f>
        <v>9</v>
      </c>
      <c r="D84" s="366">
        <f t="shared" ref="D84:F84" si="20">SUM(D78:D83)</f>
        <v>10</v>
      </c>
      <c r="E84" s="366">
        <f t="shared" si="20"/>
        <v>0</v>
      </c>
      <c r="F84" s="366">
        <f t="shared" si="20"/>
        <v>14</v>
      </c>
      <c r="G84" s="366">
        <f>SUM(G78:G83)</f>
        <v>31</v>
      </c>
      <c r="H84" s="291"/>
      <c r="J84" s="30" t="s">
        <v>22</v>
      </c>
      <c r="K84" s="228"/>
      <c r="L84" s="69">
        <f>SUM(L76:L83)</f>
        <v>16</v>
      </c>
      <c r="M84" s="69">
        <f>SUM(M76:M83)</f>
        <v>0</v>
      </c>
      <c r="N84" s="69">
        <f>SUM(N76:N83)</f>
        <v>6</v>
      </c>
      <c r="O84" s="69">
        <f>SUM(O76:O83)</f>
        <v>19</v>
      </c>
      <c r="P84" s="70">
        <f>SUM(P76:P83)</f>
        <v>30</v>
      </c>
      <c r="R84" s="138"/>
      <c r="S84" s="38"/>
      <c r="Y84" s="38"/>
      <c r="Z84" s="14"/>
      <c r="AB84" s="138"/>
      <c r="AC84" s="38"/>
      <c r="AI84" s="38"/>
      <c r="AJ84" s="14"/>
    </row>
    <row r="85" spans="1:36" ht="14.4" customHeight="1" x14ac:dyDescent="0.3">
      <c r="A85" s="429" t="s">
        <v>575</v>
      </c>
      <c r="B85" s="33" t="s">
        <v>86</v>
      </c>
      <c r="C85" s="432">
        <f>SUM(F84,F74,F65,F55,F45,F34,F24,F12)</f>
        <v>143</v>
      </c>
      <c r="D85" s="433"/>
      <c r="E85" s="433"/>
      <c r="F85" s="433"/>
      <c r="G85" s="434"/>
      <c r="H85" s="367"/>
      <c r="J85" s="429" t="s">
        <v>575</v>
      </c>
      <c r="K85" s="33" t="s">
        <v>86</v>
      </c>
      <c r="L85" s="432">
        <f>SUM(O84,O75,O64,O54,O45,O34,O23,O12)</f>
        <v>154</v>
      </c>
      <c r="M85" s="433"/>
      <c r="N85" s="433"/>
      <c r="O85" s="433"/>
      <c r="P85" s="434"/>
      <c r="R85" s="138"/>
      <c r="S85" s="211"/>
      <c r="T85" s="212"/>
      <c r="U85" s="213"/>
      <c r="V85" s="213"/>
      <c r="W85" s="213"/>
      <c r="X85" s="213"/>
      <c r="Y85" s="215"/>
      <c r="Z85" s="139"/>
      <c r="AB85" s="138"/>
      <c r="AC85" s="211"/>
      <c r="AD85" s="212"/>
      <c r="AE85" s="213"/>
      <c r="AF85" s="213"/>
      <c r="AG85" s="213"/>
      <c r="AH85" s="213"/>
      <c r="AI85" s="215"/>
      <c r="AJ85" s="139"/>
    </row>
    <row r="86" spans="1:36" x14ac:dyDescent="0.3">
      <c r="A86" s="430"/>
      <c r="B86" s="34" t="s">
        <v>87</v>
      </c>
      <c r="C86" s="435">
        <f>SUM(C84,C74,C65,C55,C45,C34,C24,C12)</f>
        <v>109</v>
      </c>
      <c r="D86" s="436"/>
      <c r="E86" s="436"/>
      <c r="F86" s="436"/>
      <c r="G86" s="437"/>
      <c r="H86" s="331"/>
      <c r="J86" s="430"/>
      <c r="K86" s="34" t="s">
        <v>87</v>
      </c>
      <c r="L86" s="435">
        <f>SUM(L84,L75,L64,L54,L45,L34,L23,L12)</f>
        <v>134</v>
      </c>
      <c r="M86" s="436"/>
      <c r="N86" s="436"/>
      <c r="O86" s="436"/>
      <c r="P86" s="437"/>
      <c r="R86" s="138"/>
      <c r="S86" s="211"/>
      <c r="T86" s="215"/>
      <c r="U86" s="215"/>
      <c r="V86" s="215"/>
      <c r="W86" s="215"/>
      <c r="X86" s="215"/>
      <c r="Y86" s="215"/>
      <c r="Z86" s="139"/>
      <c r="AB86" s="138"/>
      <c r="AC86" s="211"/>
      <c r="AD86" s="215"/>
      <c r="AE86" s="215"/>
      <c r="AF86" s="215"/>
      <c r="AG86" s="215"/>
      <c r="AH86" s="215"/>
      <c r="AI86" s="215"/>
      <c r="AJ86" s="139"/>
    </row>
    <row r="87" spans="1:36" ht="14.4" customHeight="1" thickBot="1" x14ac:dyDescent="0.35">
      <c r="A87" s="430"/>
      <c r="B87" s="34" t="s">
        <v>88</v>
      </c>
      <c r="C87" s="435">
        <f>SUM(D84,D74,D65,D55,D45,D34,D24,D12)</f>
        <v>30</v>
      </c>
      <c r="D87" s="436"/>
      <c r="E87" s="436"/>
      <c r="F87" s="436"/>
      <c r="G87" s="437"/>
      <c r="H87" s="331"/>
      <c r="J87" s="430"/>
      <c r="K87" s="34" t="s">
        <v>88</v>
      </c>
      <c r="L87" s="435">
        <f>SUM(M84,M75,M64,M54,M45,M34,M23,M12)</f>
        <v>14</v>
      </c>
      <c r="M87" s="436"/>
      <c r="N87" s="436"/>
      <c r="O87" s="436"/>
      <c r="P87" s="437"/>
      <c r="R87" s="54"/>
      <c r="S87" s="55"/>
      <c r="T87" s="55"/>
      <c r="U87" s="55"/>
      <c r="V87" s="55"/>
      <c r="W87" s="55"/>
      <c r="X87" s="55"/>
      <c r="Y87" s="55"/>
      <c r="Z87" s="56"/>
      <c r="AB87" s="54"/>
      <c r="AC87" s="55"/>
      <c r="AD87" s="55"/>
      <c r="AE87" s="55"/>
      <c r="AF87" s="55"/>
      <c r="AG87" s="55"/>
      <c r="AH87" s="55"/>
      <c r="AI87" s="55"/>
      <c r="AJ87" s="56"/>
    </row>
    <row r="88" spans="1:36" x14ac:dyDescent="0.3">
      <c r="A88" s="430"/>
      <c r="B88" s="34" t="s">
        <v>89</v>
      </c>
      <c r="C88" s="435">
        <f>SUM(E84,E74,E65,E55,E45,E34,E24,E12)</f>
        <v>38</v>
      </c>
      <c r="D88" s="436"/>
      <c r="E88" s="436"/>
      <c r="F88" s="436"/>
      <c r="G88" s="437"/>
      <c r="H88" s="331"/>
      <c r="J88" s="430"/>
      <c r="K88" s="34" t="s">
        <v>89</v>
      </c>
      <c r="L88" s="435">
        <f>SUM(N84,N74,N63,N53,N44,N34,N22,N12)</f>
        <v>14</v>
      </c>
      <c r="M88" s="436"/>
      <c r="N88" s="436"/>
      <c r="O88" s="436"/>
      <c r="P88" s="437"/>
      <c r="R88" s="238"/>
      <c r="S88" s="230"/>
      <c r="T88" s="212"/>
      <c r="U88" s="561"/>
      <c r="V88" s="561"/>
      <c r="W88" s="561"/>
      <c r="X88" s="561"/>
      <c r="Y88" s="239"/>
      <c r="Z88" s="239"/>
      <c r="AB88" s="238"/>
      <c r="AC88" s="230"/>
      <c r="AD88" s="212"/>
      <c r="AE88" s="561"/>
      <c r="AF88" s="561"/>
      <c r="AG88" s="561"/>
      <c r="AH88" s="561"/>
      <c r="AI88" s="239"/>
      <c r="AJ88" s="239"/>
    </row>
    <row r="89" spans="1:36" ht="15.6" customHeight="1" x14ac:dyDescent="0.3">
      <c r="A89" s="430"/>
      <c r="B89" s="34" t="s">
        <v>90</v>
      </c>
      <c r="C89" s="435">
        <f>SUM(G84,G74,G65,G55,G45,G34,G24,G12)</f>
        <v>242</v>
      </c>
      <c r="D89" s="436"/>
      <c r="E89" s="436"/>
      <c r="F89" s="436"/>
      <c r="G89" s="437"/>
      <c r="H89" s="331"/>
      <c r="J89" s="430"/>
      <c r="K89" s="34" t="s">
        <v>90</v>
      </c>
      <c r="L89" s="435">
        <f>SUM(P84,P75,P64,P54,P45,P34,P23,P12)</f>
        <v>244</v>
      </c>
      <c r="M89" s="436"/>
      <c r="N89" s="436"/>
      <c r="O89" s="436"/>
      <c r="P89" s="437"/>
      <c r="R89" s="238"/>
      <c r="S89" s="38"/>
      <c r="T89" s="37"/>
      <c r="U89" s="38"/>
      <c r="V89" s="38"/>
      <c r="W89" s="38"/>
      <c r="X89" s="38"/>
      <c r="Y89" s="38"/>
      <c r="Z89" s="38"/>
      <c r="AB89" s="238"/>
      <c r="AC89" s="38"/>
      <c r="AD89" s="37"/>
      <c r="AE89" s="38"/>
      <c r="AF89" s="38"/>
      <c r="AG89" s="38"/>
      <c r="AH89" s="38"/>
      <c r="AI89" s="38"/>
      <c r="AJ89" s="38"/>
    </row>
    <row r="90" spans="1:36" x14ac:dyDescent="0.3">
      <c r="A90" s="430"/>
      <c r="B90" s="35" t="s">
        <v>91</v>
      </c>
      <c r="C90" s="435">
        <f>SUM(G82,G79,G72,G63,G62,G61,G53,G52,G51,G41,G31,G30,G70)</f>
        <v>65</v>
      </c>
      <c r="D90" s="436"/>
      <c r="E90" s="436"/>
      <c r="F90" s="436"/>
      <c r="G90" s="437"/>
      <c r="H90" s="331"/>
      <c r="J90" s="430"/>
      <c r="K90" s="35" t="s">
        <v>91</v>
      </c>
      <c r="L90" s="435">
        <f>SUM(P51:P52,P53,P60,P61,P62,P70,P71,P72,P74,P81,P82)</f>
        <v>60</v>
      </c>
      <c r="M90" s="436"/>
      <c r="N90" s="436"/>
      <c r="O90" s="436"/>
      <c r="P90" s="437"/>
      <c r="R90" s="238"/>
      <c r="S90" s="38"/>
      <c r="Y90" s="38"/>
      <c r="Z90" s="38"/>
      <c r="AB90" s="238"/>
      <c r="AC90" s="38"/>
      <c r="AI90" s="38"/>
      <c r="AJ90" s="38"/>
    </row>
    <row r="91" spans="1:36" ht="15" thickBot="1" x14ac:dyDescent="0.35">
      <c r="A91" s="431"/>
      <c r="B91" s="36" t="s">
        <v>92</v>
      </c>
      <c r="C91" s="438">
        <f>C90/C89*100</f>
        <v>26.859504132231404</v>
      </c>
      <c r="D91" s="439"/>
      <c r="E91" s="439"/>
      <c r="F91" s="439"/>
      <c r="G91" s="440"/>
      <c r="H91" s="330"/>
      <c r="J91" s="431"/>
      <c r="K91" s="36" t="s">
        <v>92</v>
      </c>
      <c r="L91" s="438">
        <f>L90/L89*100</f>
        <v>24.590163934426229</v>
      </c>
      <c r="M91" s="439"/>
      <c r="N91" s="439"/>
      <c r="O91" s="439"/>
      <c r="P91" s="440"/>
      <c r="R91" s="238"/>
      <c r="S91" s="38"/>
      <c r="Y91" s="38"/>
      <c r="Z91" s="38"/>
      <c r="AB91" s="238"/>
      <c r="AC91" s="38"/>
      <c r="AI91" s="38"/>
      <c r="AJ91" s="38"/>
    </row>
    <row r="92" spans="1:36" ht="18" thickBot="1" x14ac:dyDescent="0.35">
      <c r="A92" s="461" t="s">
        <v>93</v>
      </c>
      <c r="B92" s="462"/>
      <c r="C92" s="462"/>
      <c r="D92" s="462"/>
      <c r="E92" s="462"/>
      <c r="F92" s="462"/>
      <c r="G92" s="463"/>
      <c r="H92" s="351"/>
      <c r="J92" s="453"/>
      <c r="K92" s="218" t="s">
        <v>499</v>
      </c>
      <c r="L92" s="455"/>
      <c r="M92" s="456"/>
      <c r="N92" s="456"/>
      <c r="O92" s="456"/>
      <c r="P92" s="457"/>
      <c r="R92" s="238"/>
      <c r="S92" s="211"/>
      <c r="T92" s="212"/>
      <c r="U92" s="213"/>
      <c r="V92" s="213"/>
      <c r="W92" s="213"/>
      <c r="X92" s="213"/>
      <c r="Y92" s="215"/>
      <c r="Z92" s="215"/>
      <c r="AB92" s="238"/>
      <c r="AC92" s="211"/>
      <c r="AD92" s="212"/>
      <c r="AE92" s="213"/>
      <c r="AF92" s="213"/>
      <c r="AG92" s="213"/>
      <c r="AH92" s="213"/>
      <c r="AI92" s="215"/>
      <c r="AJ92" s="215"/>
    </row>
    <row r="93" spans="1:36" ht="18" thickBot="1" x14ac:dyDescent="0.35">
      <c r="J93" s="454"/>
      <c r="K93" s="219" t="s">
        <v>500</v>
      </c>
      <c r="L93" s="458"/>
      <c r="M93" s="459"/>
      <c r="N93" s="459"/>
      <c r="O93" s="459"/>
      <c r="P93" s="460"/>
      <c r="R93" s="238"/>
      <c r="S93" s="211"/>
      <c r="T93" s="215"/>
      <c r="U93" s="215"/>
      <c r="V93" s="215"/>
      <c r="W93" s="215"/>
      <c r="X93" s="215"/>
      <c r="Y93" s="215"/>
      <c r="Z93" s="215"/>
      <c r="AB93" s="238"/>
      <c r="AC93" s="211"/>
      <c r="AD93" s="215"/>
      <c r="AE93" s="215"/>
      <c r="AF93" s="215"/>
      <c r="AG93" s="215"/>
      <c r="AH93" s="215"/>
      <c r="AI93" s="215"/>
      <c r="AJ93" s="215"/>
    </row>
    <row r="95" spans="1:36" ht="18" customHeight="1" x14ac:dyDescent="0.3"/>
  </sheetData>
  <mergeCells count="166">
    <mergeCell ref="U78:X78"/>
    <mergeCell ref="U79:X79"/>
    <mergeCell ref="R2:Z2"/>
    <mergeCell ref="AB3:AJ3"/>
    <mergeCell ref="AB13:AJ13"/>
    <mergeCell ref="AB24:AJ24"/>
    <mergeCell ref="AB34:AJ34"/>
    <mergeCell ref="AB44:AJ44"/>
    <mergeCell ref="AB53:AJ53"/>
    <mergeCell ref="AB62:AJ62"/>
    <mergeCell ref="AB70:AJ70"/>
    <mergeCell ref="AB74:AB75"/>
    <mergeCell ref="AC74:AC75"/>
    <mergeCell ref="AD74:AD75"/>
    <mergeCell ref="AE74:AE75"/>
    <mergeCell ref="AF74:AF75"/>
    <mergeCell ref="AG74:AG75"/>
    <mergeCell ref="AH74:AH75"/>
    <mergeCell ref="AI74:AI75"/>
    <mergeCell ref="AJ74:AJ75"/>
    <mergeCell ref="AE78:AH78"/>
    <mergeCell ref="AE79:AH79"/>
    <mergeCell ref="AB2:AJ2"/>
    <mergeCell ref="R74:R75"/>
    <mergeCell ref="X74:X75"/>
    <mergeCell ref="Y74:Y75"/>
    <mergeCell ref="Z74:Z75"/>
    <mergeCell ref="A1:AJ1"/>
    <mergeCell ref="R3:Z3"/>
    <mergeCell ref="R13:Z13"/>
    <mergeCell ref="R24:Z24"/>
    <mergeCell ref="R34:Z34"/>
    <mergeCell ref="R44:Z44"/>
    <mergeCell ref="R53:Z53"/>
    <mergeCell ref="R62:Z62"/>
    <mergeCell ref="R70:Z70"/>
    <mergeCell ref="H21:H22"/>
    <mergeCell ref="H43:H44"/>
    <mergeCell ref="H53:H54"/>
    <mergeCell ref="A2:H2"/>
    <mergeCell ref="A3:H3"/>
    <mergeCell ref="A13:H13"/>
    <mergeCell ref="A25:H25"/>
    <mergeCell ref="A24:B24"/>
    <mergeCell ref="A43:A44"/>
    <mergeCell ref="A36:H36"/>
    <mergeCell ref="A46:H46"/>
    <mergeCell ref="A56:H56"/>
    <mergeCell ref="A72:A73"/>
    <mergeCell ref="B72:B73"/>
    <mergeCell ref="C32:C33"/>
    <mergeCell ref="F53:F54"/>
    <mergeCell ref="G53:G54"/>
    <mergeCell ref="A55:B55"/>
    <mergeCell ref="A63:A64"/>
    <mergeCell ref="B63:B64"/>
    <mergeCell ref="C63:C64"/>
    <mergeCell ref="D63:D64"/>
    <mergeCell ref="D72:D73"/>
    <mergeCell ref="A66:H66"/>
    <mergeCell ref="H70:H71"/>
    <mergeCell ref="H63:H64"/>
    <mergeCell ref="H32:H33"/>
    <mergeCell ref="B43:B44"/>
    <mergeCell ref="C43:C44"/>
    <mergeCell ref="G63:G64"/>
    <mergeCell ref="A53:A54"/>
    <mergeCell ref="B53:B54"/>
    <mergeCell ref="E70:E71"/>
    <mergeCell ref="F70:F71"/>
    <mergeCell ref="G70:G71"/>
    <mergeCell ref="A92:G92"/>
    <mergeCell ref="D80:D81"/>
    <mergeCell ref="E80:E81"/>
    <mergeCell ref="F80:F81"/>
    <mergeCell ref="G80:G81"/>
    <mergeCell ref="A82:A83"/>
    <mergeCell ref="B82:B83"/>
    <mergeCell ref="C82:C83"/>
    <mergeCell ref="D82:D83"/>
    <mergeCell ref="E82:E83"/>
    <mergeCell ref="C88:G88"/>
    <mergeCell ref="F82:F83"/>
    <mergeCell ref="G82:G83"/>
    <mergeCell ref="C90:G90"/>
    <mergeCell ref="C91:G91"/>
    <mergeCell ref="C86:G86"/>
    <mergeCell ref="C87:G87"/>
    <mergeCell ref="A80:A81"/>
    <mergeCell ref="B80:B81"/>
    <mergeCell ref="A84:B84"/>
    <mergeCell ref="C85:G85"/>
    <mergeCell ref="A85:A91"/>
    <mergeCell ref="C89:G89"/>
    <mergeCell ref="A12:B12"/>
    <mergeCell ref="A21:A22"/>
    <mergeCell ref="B21:B22"/>
    <mergeCell ref="C21:C22"/>
    <mergeCell ref="D21:D22"/>
    <mergeCell ref="E21:E22"/>
    <mergeCell ref="F21:F22"/>
    <mergeCell ref="G21:G22"/>
    <mergeCell ref="A74:B74"/>
    <mergeCell ref="C72:C73"/>
    <mergeCell ref="D32:D33"/>
    <mergeCell ref="E32:E33"/>
    <mergeCell ref="F32:F33"/>
    <mergeCell ref="G32:G33"/>
    <mergeCell ref="A34:B34"/>
    <mergeCell ref="D43:D44"/>
    <mergeCell ref="E43:E44"/>
    <mergeCell ref="F43:F44"/>
    <mergeCell ref="G43:G44"/>
    <mergeCell ref="A45:B45"/>
    <mergeCell ref="A32:A33"/>
    <mergeCell ref="B32:B33"/>
    <mergeCell ref="E63:E64"/>
    <mergeCell ref="F63:F64"/>
    <mergeCell ref="AE88:AH88"/>
    <mergeCell ref="J36:P36"/>
    <mergeCell ref="J56:P56"/>
    <mergeCell ref="J66:P66"/>
    <mergeCell ref="J76:P76"/>
    <mergeCell ref="E72:E73"/>
    <mergeCell ref="F72:F73"/>
    <mergeCell ref="G72:G73"/>
    <mergeCell ref="C80:C81"/>
    <mergeCell ref="J45:K45"/>
    <mergeCell ref="J54:K54"/>
    <mergeCell ref="J64:K64"/>
    <mergeCell ref="C53:C54"/>
    <mergeCell ref="D53:D54"/>
    <mergeCell ref="E53:E54"/>
    <mergeCell ref="H80:H81"/>
    <mergeCell ref="A76:H76"/>
    <mergeCell ref="H72:H73"/>
    <mergeCell ref="J46:P46"/>
    <mergeCell ref="A65:B65"/>
    <mergeCell ref="A70:A71"/>
    <mergeCell ref="B70:B71"/>
    <mergeCell ref="C70:C71"/>
    <mergeCell ref="D70:D71"/>
    <mergeCell ref="J2:P2"/>
    <mergeCell ref="J3:P3"/>
    <mergeCell ref="J12:K12"/>
    <mergeCell ref="H82:H83"/>
    <mergeCell ref="J92:J93"/>
    <mergeCell ref="L92:P93"/>
    <mergeCell ref="J23:K23"/>
    <mergeCell ref="J34:K34"/>
    <mergeCell ref="U88:X88"/>
    <mergeCell ref="J13:P13"/>
    <mergeCell ref="J25:P25"/>
    <mergeCell ref="L85:P85"/>
    <mergeCell ref="L86:P86"/>
    <mergeCell ref="J85:J91"/>
    <mergeCell ref="L87:P87"/>
    <mergeCell ref="L88:P88"/>
    <mergeCell ref="L89:P89"/>
    <mergeCell ref="L90:P90"/>
    <mergeCell ref="L91:P91"/>
    <mergeCell ref="S74:S75"/>
    <mergeCell ref="T74:T75"/>
    <mergeCell ref="U74:U75"/>
    <mergeCell ref="V74:V75"/>
    <mergeCell ref="W74:W7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6F97AB-90A0-4A86-BB31-1E1A0EFBE483}">
  <dimension ref="A1:AJ93"/>
  <sheetViews>
    <sheetView tabSelected="1" topLeftCell="K16" zoomScale="70" zoomScaleNormal="70" workbookViewId="0">
      <selection activeCell="AB3" sqref="AB3:AJ87"/>
    </sheetView>
  </sheetViews>
  <sheetFormatPr defaultRowHeight="14.4" x14ac:dyDescent="0.3"/>
  <cols>
    <col min="2" max="2" width="31.6640625" customWidth="1"/>
    <col min="8" max="8" width="20.33203125" customWidth="1"/>
    <col min="10" max="10" width="16.44140625" customWidth="1"/>
    <col min="11" max="11" width="42.77734375" customWidth="1"/>
    <col min="12" max="12" width="4.44140625" bestFit="1" customWidth="1"/>
    <col min="13" max="14" width="3.6640625" customWidth="1"/>
    <col min="15" max="15" width="4.44140625" customWidth="1"/>
    <col min="16" max="16" width="4.5546875" bestFit="1" customWidth="1"/>
    <col min="18" max="18" width="16.33203125" customWidth="1"/>
    <col min="19" max="19" width="9.109375" customWidth="1"/>
    <col min="20" max="20" width="41.88671875" customWidth="1"/>
    <col min="21" max="21" width="6.33203125" customWidth="1"/>
    <col min="22" max="22" width="4.5546875" customWidth="1"/>
    <col min="23" max="23" width="5.6640625" customWidth="1"/>
    <col min="24" max="24" width="4.5546875" customWidth="1"/>
    <col min="25" max="25" width="7.44140625" customWidth="1"/>
    <col min="26" max="26" width="15.44140625" bestFit="1" customWidth="1"/>
    <col min="28" max="28" width="16.33203125" customWidth="1"/>
    <col min="29" max="29" width="9.109375" customWidth="1"/>
    <col min="30" max="30" width="41.88671875" customWidth="1"/>
    <col min="31" max="31" width="6.33203125" customWidth="1"/>
    <col min="32" max="32" width="4.5546875" customWidth="1"/>
    <col min="33" max="33" width="5.6640625" customWidth="1"/>
    <col min="34" max="34" width="4.5546875" customWidth="1"/>
    <col min="35" max="35" width="7.44140625" customWidth="1"/>
    <col min="36" max="36" width="15.44140625" bestFit="1" customWidth="1"/>
  </cols>
  <sheetData>
    <row r="1" spans="1:36" ht="24" customHeight="1" thickBot="1" x14ac:dyDescent="0.35">
      <c r="A1" s="571" t="s">
        <v>338</v>
      </c>
      <c r="B1" s="572"/>
      <c r="C1" s="572"/>
      <c r="D1" s="572"/>
      <c r="E1" s="572"/>
      <c r="F1" s="572"/>
      <c r="G1" s="572"/>
      <c r="H1" s="572"/>
      <c r="I1" s="572"/>
      <c r="J1" s="572"/>
      <c r="K1" s="572"/>
      <c r="L1" s="572"/>
      <c r="M1" s="572"/>
      <c r="N1" s="572"/>
      <c r="O1" s="572"/>
      <c r="P1" s="572"/>
      <c r="Q1" s="572"/>
      <c r="R1" s="572"/>
      <c r="S1" s="572"/>
      <c r="T1" s="572"/>
      <c r="U1" s="572"/>
      <c r="V1" s="572"/>
      <c r="W1" s="572"/>
      <c r="X1" s="572"/>
      <c r="Y1" s="572"/>
      <c r="Z1" s="572"/>
      <c r="AA1" s="572"/>
      <c r="AB1" s="572"/>
      <c r="AC1" s="572"/>
      <c r="AD1" s="572"/>
      <c r="AE1" s="572"/>
      <c r="AF1" s="572"/>
      <c r="AG1" s="572"/>
      <c r="AH1" s="572"/>
      <c r="AI1" s="572"/>
      <c r="AJ1" s="573"/>
    </row>
    <row r="2" spans="1:36" ht="71.400000000000006" customHeight="1" thickBot="1" x14ac:dyDescent="0.35">
      <c r="A2" s="482" t="s">
        <v>0</v>
      </c>
      <c r="B2" s="483"/>
      <c r="C2" s="483"/>
      <c r="D2" s="483"/>
      <c r="E2" s="483"/>
      <c r="F2" s="483"/>
      <c r="G2" s="483"/>
      <c r="H2" s="484"/>
      <c r="J2" s="441" t="s">
        <v>339</v>
      </c>
      <c r="K2" s="442"/>
      <c r="L2" s="442"/>
      <c r="M2" s="442"/>
      <c r="N2" s="442"/>
      <c r="O2" s="442"/>
      <c r="P2" s="443"/>
      <c r="R2" s="482" t="s">
        <v>374</v>
      </c>
      <c r="S2" s="483"/>
      <c r="T2" s="483"/>
      <c r="U2" s="483"/>
      <c r="V2" s="483"/>
      <c r="W2" s="483"/>
      <c r="X2" s="483"/>
      <c r="Y2" s="483"/>
      <c r="Z2" s="484"/>
      <c r="AB2" s="482" t="s">
        <v>375</v>
      </c>
      <c r="AC2" s="483"/>
      <c r="AD2" s="483"/>
      <c r="AE2" s="483"/>
      <c r="AF2" s="483"/>
      <c r="AG2" s="483"/>
      <c r="AH2" s="483"/>
      <c r="AI2" s="483"/>
      <c r="AJ2" s="484"/>
    </row>
    <row r="3" spans="1:36" ht="15" thickBot="1" x14ac:dyDescent="0.35">
      <c r="A3" s="545" t="s">
        <v>2</v>
      </c>
      <c r="B3" s="546"/>
      <c r="C3" s="546"/>
      <c r="D3" s="546"/>
      <c r="E3" s="546"/>
      <c r="F3" s="546"/>
      <c r="G3" s="546"/>
      <c r="H3" s="547"/>
      <c r="J3" s="444" t="s">
        <v>2</v>
      </c>
      <c r="K3" s="445"/>
      <c r="L3" s="445"/>
      <c r="M3" s="445"/>
      <c r="N3" s="445"/>
      <c r="O3" s="445"/>
      <c r="P3" s="446"/>
      <c r="R3" s="491" t="s">
        <v>2</v>
      </c>
      <c r="S3" s="492"/>
      <c r="T3" s="492"/>
      <c r="U3" s="492"/>
      <c r="V3" s="492"/>
      <c r="W3" s="492"/>
      <c r="X3" s="492"/>
      <c r="Y3" s="492"/>
      <c r="Z3" s="493"/>
      <c r="AB3" s="491" t="s">
        <v>2</v>
      </c>
      <c r="AC3" s="492"/>
      <c r="AD3" s="492"/>
      <c r="AE3" s="492"/>
      <c r="AF3" s="492"/>
      <c r="AG3" s="492"/>
      <c r="AH3" s="492"/>
      <c r="AI3" s="492"/>
      <c r="AJ3" s="493"/>
    </row>
    <row r="4" spans="1:36" x14ac:dyDescent="0.3">
      <c r="A4" s="45" t="s">
        <v>3</v>
      </c>
      <c r="B4" s="46" t="s">
        <v>4</v>
      </c>
      <c r="C4" s="47" t="s">
        <v>5</v>
      </c>
      <c r="D4" s="47" t="s">
        <v>6</v>
      </c>
      <c r="E4" s="47" t="s">
        <v>7</v>
      </c>
      <c r="F4" s="47" t="s">
        <v>8</v>
      </c>
      <c r="G4" s="263" t="s">
        <v>9</v>
      </c>
      <c r="H4" s="132" t="s">
        <v>580</v>
      </c>
      <c r="J4" s="20" t="s">
        <v>3</v>
      </c>
      <c r="K4" s="21" t="s">
        <v>4</v>
      </c>
      <c r="L4" s="22" t="s">
        <v>5</v>
      </c>
      <c r="M4" s="22" t="s">
        <v>6</v>
      </c>
      <c r="N4" s="22" t="s">
        <v>7</v>
      </c>
      <c r="O4" s="22" t="s">
        <v>8</v>
      </c>
      <c r="P4" s="23" t="s">
        <v>9</v>
      </c>
      <c r="R4" s="292"/>
      <c r="S4" s="119" t="s">
        <v>3</v>
      </c>
      <c r="T4" s="120" t="s">
        <v>4</v>
      </c>
      <c r="U4" s="119" t="s">
        <v>5</v>
      </c>
      <c r="V4" s="119" t="s">
        <v>6</v>
      </c>
      <c r="W4" s="119" t="s">
        <v>7</v>
      </c>
      <c r="X4" s="119" t="s">
        <v>8</v>
      </c>
      <c r="Y4" s="286" t="s">
        <v>9</v>
      </c>
      <c r="Z4" s="132" t="s">
        <v>580</v>
      </c>
      <c r="AB4" s="292"/>
      <c r="AC4" s="119" t="s">
        <v>3</v>
      </c>
      <c r="AD4" s="120" t="s">
        <v>4</v>
      </c>
      <c r="AE4" s="119" t="s">
        <v>5</v>
      </c>
      <c r="AF4" s="119" t="s">
        <v>6</v>
      </c>
      <c r="AG4" s="119" t="s">
        <v>7</v>
      </c>
      <c r="AH4" s="119" t="s">
        <v>8</v>
      </c>
      <c r="AI4" s="286" t="s">
        <v>9</v>
      </c>
      <c r="AJ4" s="132" t="s">
        <v>580</v>
      </c>
    </row>
    <row r="5" spans="1:36" x14ac:dyDescent="0.3">
      <c r="A5" s="5" t="s">
        <v>508</v>
      </c>
      <c r="B5" s="6" t="s">
        <v>11</v>
      </c>
      <c r="C5" s="7">
        <v>2</v>
      </c>
      <c r="D5" s="7">
        <v>0</v>
      </c>
      <c r="E5" s="7">
        <v>0</v>
      </c>
      <c r="F5" s="7">
        <v>2</v>
      </c>
      <c r="G5" s="264">
        <v>2</v>
      </c>
      <c r="H5" s="8"/>
      <c r="J5" s="181" t="s">
        <v>99</v>
      </c>
      <c r="K5" s="182" t="s">
        <v>100</v>
      </c>
      <c r="L5" s="183">
        <v>3</v>
      </c>
      <c r="M5" s="183">
        <v>0</v>
      </c>
      <c r="N5" s="183">
        <v>2</v>
      </c>
      <c r="O5" s="183">
        <v>4</v>
      </c>
      <c r="P5" s="159">
        <v>6</v>
      </c>
      <c r="R5" s="104" t="s">
        <v>179</v>
      </c>
      <c r="S5" s="5" t="s">
        <v>16</v>
      </c>
      <c r="T5" s="6" t="s">
        <v>17</v>
      </c>
      <c r="U5" s="7">
        <v>3</v>
      </c>
      <c r="V5" s="7">
        <v>0</v>
      </c>
      <c r="W5" s="7">
        <v>4</v>
      </c>
      <c r="X5" s="7">
        <v>5</v>
      </c>
      <c r="Y5" s="264">
        <v>7</v>
      </c>
      <c r="Z5" s="8"/>
      <c r="AB5" s="104" t="s">
        <v>179</v>
      </c>
      <c r="AC5" s="5" t="s">
        <v>16</v>
      </c>
      <c r="AD5" s="6" t="s">
        <v>17</v>
      </c>
      <c r="AE5" s="7">
        <v>3</v>
      </c>
      <c r="AF5" s="7">
        <v>0</v>
      </c>
      <c r="AG5" s="7">
        <v>4</v>
      </c>
      <c r="AH5" s="7">
        <v>5</v>
      </c>
      <c r="AI5" s="264">
        <v>7</v>
      </c>
      <c r="AJ5" s="8"/>
    </row>
    <row r="6" spans="1:36" x14ac:dyDescent="0.3">
      <c r="A6" s="9" t="s">
        <v>507</v>
      </c>
      <c r="B6" s="6" t="s">
        <v>13</v>
      </c>
      <c r="C6" s="7">
        <v>2</v>
      </c>
      <c r="D6" s="7">
        <v>0</v>
      </c>
      <c r="E6" s="7">
        <v>0</v>
      </c>
      <c r="F6" s="7">
        <v>2</v>
      </c>
      <c r="G6" s="264">
        <v>2</v>
      </c>
      <c r="H6" s="8"/>
      <c r="J6" s="181" t="s">
        <v>97</v>
      </c>
      <c r="K6" s="182" t="s">
        <v>98</v>
      </c>
      <c r="L6" s="183">
        <v>3</v>
      </c>
      <c r="M6" s="183">
        <v>2</v>
      </c>
      <c r="N6" s="183">
        <v>0</v>
      </c>
      <c r="O6" s="183">
        <v>4</v>
      </c>
      <c r="P6" s="159">
        <v>6</v>
      </c>
      <c r="R6" s="104" t="s">
        <v>179</v>
      </c>
      <c r="S6" s="5" t="s">
        <v>18</v>
      </c>
      <c r="T6" s="6" t="s">
        <v>19</v>
      </c>
      <c r="U6" s="7">
        <v>3</v>
      </c>
      <c r="V6" s="7">
        <v>0</v>
      </c>
      <c r="W6" s="7">
        <v>2</v>
      </c>
      <c r="X6" s="7">
        <v>4</v>
      </c>
      <c r="Y6" s="264">
        <v>7</v>
      </c>
      <c r="Z6" s="8"/>
      <c r="AB6" s="104" t="s">
        <v>179</v>
      </c>
      <c r="AC6" s="5" t="s">
        <v>18</v>
      </c>
      <c r="AD6" s="6" t="s">
        <v>19</v>
      </c>
      <c r="AE6" s="7">
        <v>3</v>
      </c>
      <c r="AF6" s="7">
        <v>0</v>
      </c>
      <c r="AG6" s="7">
        <v>2</v>
      </c>
      <c r="AH6" s="7">
        <v>4</v>
      </c>
      <c r="AI6" s="264">
        <v>7</v>
      </c>
      <c r="AJ6" s="8"/>
    </row>
    <row r="7" spans="1:36" ht="15" thickBot="1" x14ac:dyDescent="0.35">
      <c r="A7" s="9" t="s">
        <v>560</v>
      </c>
      <c r="B7" s="6" t="s">
        <v>14</v>
      </c>
      <c r="C7" s="7">
        <v>0</v>
      </c>
      <c r="D7" s="7">
        <v>2</v>
      </c>
      <c r="E7" s="7">
        <v>0</v>
      </c>
      <c r="F7" s="7">
        <v>1</v>
      </c>
      <c r="G7" s="264">
        <v>4</v>
      </c>
      <c r="H7" s="8"/>
      <c r="J7" s="181" t="s">
        <v>101</v>
      </c>
      <c r="K7" s="182" t="s">
        <v>340</v>
      </c>
      <c r="L7" s="183">
        <v>3</v>
      </c>
      <c r="M7" s="183">
        <v>0</v>
      </c>
      <c r="N7" s="183">
        <v>2</v>
      </c>
      <c r="O7" s="183">
        <v>4</v>
      </c>
      <c r="P7" s="159">
        <v>6</v>
      </c>
      <c r="R7" s="113" t="s">
        <v>179</v>
      </c>
      <c r="S7" s="49" t="s">
        <v>20</v>
      </c>
      <c r="T7" s="39" t="s">
        <v>21</v>
      </c>
      <c r="U7" s="40">
        <v>3</v>
      </c>
      <c r="V7" s="40">
        <v>0</v>
      </c>
      <c r="W7" s="40">
        <v>0</v>
      </c>
      <c r="X7" s="40">
        <v>3</v>
      </c>
      <c r="Y7" s="267">
        <v>5</v>
      </c>
      <c r="Z7" s="50"/>
      <c r="AB7" s="113" t="s">
        <v>179</v>
      </c>
      <c r="AC7" s="49" t="s">
        <v>20</v>
      </c>
      <c r="AD7" s="39" t="s">
        <v>21</v>
      </c>
      <c r="AE7" s="40">
        <v>3</v>
      </c>
      <c r="AF7" s="40">
        <v>0</v>
      </c>
      <c r="AG7" s="40">
        <v>0</v>
      </c>
      <c r="AH7" s="40">
        <v>3</v>
      </c>
      <c r="AI7" s="267">
        <v>5</v>
      </c>
      <c r="AJ7" s="50"/>
    </row>
    <row r="8" spans="1:36" ht="15" thickBot="1" x14ac:dyDescent="0.35">
      <c r="A8" s="9" t="s">
        <v>562</v>
      </c>
      <c r="B8" s="6" t="s">
        <v>15</v>
      </c>
      <c r="C8" s="7">
        <v>2</v>
      </c>
      <c r="D8" s="7">
        <v>0</v>
      </c>
      <c r="E8" s="7">
        <v>0</v>
      </c>
      <c r="F8" s="7">
        <v>2</v>
      </c>
      <c r="G8" s="264">
        <v>2</v>
      </c>
      <c r="H8" s="8"/>
      <c r="J8" s="181" t="s">
        <v>341</v>
      </c>
      <c r="K8" s="182" t="s">
        <v>314</v>
      </c>
      <c r="L8" s="184">
        <v>2</v>
      </c>
      <c r="M8" s="184">
        <v>0</v>
      </c>
      <c r="N8" s="184">
        <v>2</v>
      </c>
      <c r="O8" s="184">
        <v>3</v>
      </c>
      <c r="P8" s="220">
        <v>4</v>
      </c>
      <c r="R8" s="114"/>
      <c r="S8" s="115"/>
      <c r="T8" s="112" t="s">
        <v>180</v>
      </c>
      <c r="U8" s="116">
        <f>SUM(U5:U7)</f>
        <v>9</v>
      </c>
      <c r="V8" s="116">
        <f>SUM(V5:V7)</f>
        <v>0</v>
      </c>
      <c r="W8" s="116">
        <f>SUM(W5:W7)</f>
        <v>6</v>
      </c>
      <c r="X8" s="116">
        <f>SUM(X5:X7)</f>
        <v>12</v>
      </c>
      <c r="Y8" s="280">
        <f>SUM(Y5:Y7)</f>
        <v>19</v>
      </c>
      <c r="Z8" s="117"/>
      <c r="AB8" s="114"/>
      <c r="AC8" s="115"/>
      <c r="AD8" s="112" t="s">
        <v>180</v>
      </c>
      <c r="AE8" s="116">
        <f>SUM(AE5:AE7)</f>
        <v>9</v>
      </c>
      <c r="AF8" s="116">
        <f>SUM(AF5:AF7)</f>
        <v>0</v>
      </c>
      <c r="AG8" s="116">
        <f>SUM(AG5:AG7)</f>
        <v>6</v>
      </c>
      <c r="AH8" s="116">
        <f>SUM(AH5:AH7)</f>
        <v>12</v>
      </c>
      <c r="AI8" s="280">
        <f>SUM(AI5:AI7)</f>
        <v>19</v>
      </c>
      <c r="AJ8" s="117"/>
    </row>
    <row r="9" spans="1:36" x14ac:dyDescent="0.3">
      <c r="A9" s="5" t="s">
        <v>16</v>
      </c>
      <c r="B9" s="6" t="s">
        <v>17</v>
      </c>
      <c r="C9" s="7">
        <v>3</v>
      </c>
      <c r="D9" s="7">
        <v>0</v>
      </c>
      <c r="E9" s="7">
        <v>4</v>
      </c>
      <c r="F9" s="7">
        <v>5</v>
      </c>
      <c r="G9" s="264">
        <v>7</v>
      </c>
      <c r="H9" s="8"/>
      <c r="J9" s="181" t="s">
        <v>105</v>
      </c>
      <c r="K9" s="182" t="s">
        <v>263</v>
      </c>
      <c r="L9" s="183">
        <v>3</v>
      </c>
      <c r="M9" s="183">
        <v>0</v>
      </c>
      <c r="N9" s="183">
        <v>0</v>
      </c>
      <c r="O9" s="183">
        <v>3</v>
      </c>
      <c r="P9" s="159">
        <v>5</v>
      </c>
      <c r="R9" s="51"/>
      <c r="Z9" s="52"/>
      <c r="AB9" s="51"/>
      <c r="AJ9" s="52"/>
    </row>
    <row r="10" spans="1:36" x14ac:dyDescent="0.3">
      <c r="A10" s="5" t="s">
        <v>18</v>
      </c>
      <c r="B10" s="6" t="s">
        <v>19</v>
      </c>
      <c r="C10" s="7">
        <v>3</v>
      </c>
      <c r="D10" s="7">
        <v>0</v>
      </c>
      <c r="E10" s="7">
        <v>2</v>
      </c>
      <c r="F10" s="7">
        <v>4</v>
      </c>
      <c r="G10" s="264">
        <v>7</v>
      </c>
      <c r="H10" s="8"/>
      <c r="J10" s="181" t="s">
        <v>504</v>
      </c>
      <c r="K10" s="182" t="s">
        <v>108</v>
      </c>
      <c r="L10" s="183">
        <v>0</v>
      </c>
      <c r="M10" s="183">
        <v>2</v>
      </c>
      <c r="N10" s="183">
        <v>0</v>
      </c>
      <c r="O10" s="183">
        <v>1</v>
      </c>
      <c r="P10" s="159">
        <v>4</v>
      </c>
      <c r="R10" s="51"/>
      <c r="Z10" s="52"/>
      <c r="AB10" s="51"/>
      <c r="AJ10" s="52"/>
    </row>
    <row r="11" spans="1:36" ht="15" thickBot="1" x14ac:dyDescent="0.35">
      <c r="A11" s="10" t="s">
        <v>20</v>
      </c>
      <c r="B11" s="11" t="s">
        <v>21</v>
      </c>
      <c r="C11" s="12">
        <v>3</v>
      </c>
      <c r="D11" s="12">
        <v>0</v>
      </c>
      <c r="E11" s="12">
        <v>0</v>
      </c>
      <c r="F11" s="12">
        <v>3</v>
      </c>
      <c r="G11" s="12">
        <v>5</v>
      </c>
      <c r="H11" s="13"/>
      <c r="J11" s="181" t="s">
        <v>507</v>
      </c>
      <c r="K11" s="182" t="s">
        <v>131</v>
      </c>
      <c r="L11" s="183">
        <v>2</v>
      </c>
      <c r="M11" s="183">
        <v>0</v>
      </c>
      <c r="N11" s="183">
        <v>0</v>
      </c>
      <c r="O11" s="183">
        <v>2</v>
      </c>
      <c r="P11" s="159">
        <v>2</v>
      </c>
      <c r="R11" s="51"/>
      <c r="Z11" s="52"/>
      <c r="AB11" s="51"/>
      <c r="AJ11" s="52"/>
    </row>
    <row r="12" spans="1:36" ht="15" customHeight="1" thickBot="1" x14ac:dyDescent="0.35">
      <c r="A12" s="579" t="s">
        <v>22</v>
      </c>
      <c r="B12" s="580"/>
      <c r="C12" s="354">
        <f>SUM(C5:C11)</f>
        <v>15</v>
      </c>
      <c r="D12" s="354">
        <f>SUM(D5:D11)</f>
        <v>2</v>
      </c>
      <c r="E12" s="354">
        <f>SUM(E5:E11)</f>
        <v>6</v>
      </c>
      <c r="F12" s="371">
        <f>SUM(F5:F11)</f>
        <v>19</v>
      </c>
      <c r="G12" s="372">
        <f>SUM(G5:G11)</f>
        <v>29</v>
      </c>
      <c r="H12" s="373"/>
      <c r="J12" s="447" t="s">
        <v>22</v>
      </c>
      <c r="K12" s="448"/>
      <c r="L12" s="69">
        <f>SUM(L5:L11)</f>
        <v>16</v>
      </c>
      <c r="M12" s="69">
        <f t="shared" ref="M12:P12" si="0">SUM(M5:M11)</f>
        <v>4</v>
      </c>
      <c r="N12" s="69">
        <f t="shared" si="0"/>
        <v>6</v>
      </c>
      <c r="O12" s="69">
        <f t="shared" si="0"/>
        <v>21</v>
      </c>
      <c r="P12" s="70">
        <f t="shared" si="0"/>
        <v>33</v>
      </c>
      <c r="R12" s="51"/>
      <c r="Z12" s="52"/>
      <c r="AB12" s="51"/>
      <c r="AJ12" s="52"/>
    </row>
    <row r="13" spans="1:36" ht="15" thickBot="1" x14ac:dyDescent="0.35">
      <c r="A13" s="444" t="s">
        <v>23</v>
      </c>
      <c r="B13" s="445"/>
      <c r="C13" s="445"/>
      <c r="D13" s="445"/>
      <c r="E13" s="445"/>
      <c r="F13" s="445"/>
      <c r="G13" s="445"/>
      <c r="H13" s="446"/>
      <c r="J13" s="444" t="s">
        <v>23</v>
      </c>
      <c r="K13" s="445"/>
      <c r="L13" s="445"/>
      <c r="M13" s="445"/>
      <c r="N13" s="445"/>
      <c r="O13" s="445"/>
      <c r="P13" s="446"/>
      <c r="R13" s="494" t="s">
        <v>23</v>
      </c>
      <c r="S13" s="495"/>
      <c r="T13" s="495"/>
      <c r="U13" s="495"/>
      <c r="V13" s="495"/>
      <c r="W13" s="495"/>
      <c r="X13" s="495"/>
      <c r="Y13" s="495"/>
      <c r="Z13" s="496"/>
      <c r="AB13" s="494" t="s">
        <v>23</v>
      </c>
      <c r="AC13" s="495"/>
      <c r="AD13" s="495"/>
      <c r="AE13" s="495"/>
      <c r="AF13" s="495"/>
      <c r="AG13" s="495"/>
      <c r="AH13" s="495"/>
      <c r="AI13" s="495"/>
      <c r="AJ13" s="496"/>
    </row>
    <row r="14" spans="1:36" x14ac:dyDescent="0.3">
      <c r="A14" s="1" t="s">
        <v>3</v>
      </c>
      <c r="B14" s="2" t="s">
        <v>4</v>
      </c>
      <c r="C14" s="3" t="s">
        <v>5</v>
      </c>
      <c r="D14" s="3" t="s">
        <v>6</v>
      </c>
      <c r="E14" s="3" t="s">
        <v>7</v>
      </c>
      <c r="F14" s="3" t="s">
        <v>8</v>
      </c>
      <c r="G14" s="266" t="s">
        <v>9</v>
      </c>
      <c r="H14" s="132" t="s">
        <v>580</v>
      </c>
      <c r="J14" s="20" t="s">
        <v>3</v>
      </c>
      <c r="K14" s="21" t="s">
        <v>4</v>
      </c>
      <c r="L14" s="22" t="s">
        <v>5</v>
      </c>
      <c r="M14" s="22" t="s">
        <v>6</v>
      </c>
      <c r="N14" s="22" t="s">
        <v>7</v>
      </c>
      <c r="O14" s="22" t="s">
        <v>8</v>
      </c>
      <c r="P14" s="23" t="s">
        <v>9</v>
      </c>
      <c r="R14" s="105"/>
      <c r="S14" s="106" t="s">
        <v>3</v>
      </c>
      <c r="T14" s="107" t="s">
        <v>4</v>
      </c>
      <c r="U14" s="108" t="s">
        <v>5</v>
      </c>
      <c r="V14" s="108" t="s">
        <v>6</v>
      </c>
      <c r="W14" s="108" t="s">
        <v>7</v>
      </c>
      <c r="X14" s="108" t="s">
        <v>8</v>
      </c>
      <c r="Y14" s="287" t="s">
        <v>9</v>
      </c>
      <c r="Z14" s="48" t="s">
        <v>580</v>
      </c>
      <c r="AB14" s="105"/>
      <c r="AC14" s="106" t="s">
        <v>3</v>
      </c>
      <c r="AD14" s="107" t="s">
        <v>4</v>
      </c>
      <c r="AE14" s="108" t="s">
        <v>5</v>
      </c>
      <c r="AF14" s="108" t="s">
        <v>6</v>
      </c>
      <c r="AG14" s="108" t="s">
        <v>7</v>
      </c>
      <c r="AH14" s="108" t="s">
        <v>8</v>
      </c>
      <c r="AI14" s="287" t="s">
        <v>9</v>
      </c>
      <c r="AJ14" s="48" t="s">
        <v>580</v>
      </c>
    </row>
    <row r="15" spans="1:36" x14ac:dyDescent="0.3">
      <c r="A15" s="10" t="s">
        <v>510</v>
      </c>
      <c r="B15" s="11" t="s">
        <v>25</v>
      </c>
      <c r="C15" s="12">
        <v>2</v>
      </c>
      <c r="D15" s="12">
        <v>0</v>
      </c>
      <c r="E15" s="12">
        <v>0</v>
      </c>
      <c r="F15" s="12">
        <v>2</v>
      </c>
      <c r="G15" s="265">
        <v>2</v>
      </c>
      <c r="H15" s="13"/>
      <c r="J15" s="181" t="s">
        <v>116</v>
      </c>
      <c r="K15" s="182" t="s">
        <v>117</v>
      </c>
      <c r="L15" s="183">
        <v>3</v>
      </c>
      <c r="M15" s="183">
        <v>0</v>
      </c>
      <c r="N15" s="183">
        <v>2</v>
      </c>
      <c r="O15" s="183">
        <v>4</v>
      </c>
      <c r="P15" s="159">
        <v>6</v>
      </c>
      <c r="R15" s="104" t="s">
        <v>179</v>
      </c>
      <c r="S15" s="10" t="s">
        <v>30</v>
      </c>
      <c r="T15" s="11" t="s">
        <v>31</v>
      </c>
      <c r="U15" s="12">
        <v>3</v>
      </c>
      <c r="V15" s="12">
        <v>0</v>
      </c>
      <c r="W15" s="12">
        <v>2</v>
      </c>
      <c r="X15" s="12">
        <v>4</v>
      </c>
      <c r="Y15" s="265">
        <v>7</v>
      </c>
      <c r="Z15" s="13" t="s">
        <v>18</v>
      </c>
      <c r="AB15" s="104" t="s">
        <v>179</v>
      </c>
      <c r="AC15" s="10" t="s">
        <v>30</v>
      </c>
      <c r="AD15" s="11" t="s">
        <v>31</v>
      </c>
      <c r="AE15" s="12">
        <v>3</v>
      </c>
      <c r="AF15" s="12">
        <v>0</v>
      </c>
      <c r="AG15" s="12">
        <v>2</v>
      </c>
      <c r="AH15" s="12">
        <v>4</v>
      </c>
      <c r="AI15" s="265">
        <v>7</v>
      </c>
      <c r="AJ15" s="13" t="s">
        <v>18</v>
      </c>
    </row>
    <row r="16" spans="1:36" x14ac:dyDescent="0.3">
      <c r="A16" s="10" t="s">
        <v>509</v>
      </c>
      <c r="B16" s="11" t="s">
        <v>27</v>
      </c>
      <c r="C16" s="12">
        <v>2</v>
      </c>
      <c r="D16" s="12">
        <v>0</v>
      </c>
      <c r="E16" s="12">
        <v>0</v>
      </c>
      <c r="F16" s="12">
        <v>2</v>
      </c>
      <c r="G16" s="265">
        <v>2</v>
      </c>
      <c r="H16" s="13"/>
      <c r="J16" s="181" t="s">
        <v>112</v>
      </c>
      <c r="K16" s="182" t="s">
        <v>113</v>
      </c>
      <c r="L16" s="183">
        <v>3</v>
      </c>
      <c r="M16" s="183">
        <v>2</v>
      </c>
      <c r="N16" s="183">
        <v>0</v>
      </c>
      <c r="O16" s="183">
        <v>4</v>
      </c>
      <c r="P16" s="159">
        <v>6</v>
      </c>
      <c r="R16" s="104" t="s">
        <v>179</v>
      </c>
      <c r="S16" s="10" t="s">
        <v>32</v>
      </c>
      <c r="T16" s="11" t="s">
        <v>33</v>
      </c>
      <c r="U16" s="12">
        <v>3</v>
      </c>
      <c r="V16" s="12">
        <v>0</v>
      </c>
      <c r="W16" s="12">
        <v>0</v>
      </c>
      <c r="X16" s="12">
        <v>3</v>
      </c>
      <c r="Y16" s="265">
        <v>5</v>
      </c>
      <c r="Z16" s="13" t="s">
        <v>20</v>
      </c>
      <c r="AB16" s="113" t="s">
        <v>179</v>
      </c>
      <c r="AC16" s="49" t="s">
        <v>32</v>
      </c>
      <c r="AD16" s="39" t="s">
        <v>33</v>
      </c>
      <c r="AE16" s="40">
        <v>3</v>
      </c>
      <c r="AF16" s="40">
        <v>0</v>
      </c>
      <c r="AG16" s="40">
        <v>0</v>
      </c>
      <c r="AH16" s="40">
        <v>3</v>
      </c>
      <c r="AI16" s="267">
        <v>5</v>
      </c>
      <c r="AJ16" s="50" t="s">
        <v>20</v>
      </c>
    </row>
    <row r="17" spans="1:36" x14ac:dyDescent="0.3">
      <c r="A17" s="10" t="s">
        <v>561</v>
      </c>
      <c r="B17" s="11" t="s">
        <v>28</v>
      </c>
      <c r="C17" s="12">
        <v>0</v>
      </c>
      <c r="D17" s="12">
        <v>2</v>
      </c>
      <c r="E17" s="12">
        <v>0</v>
      </c>
      <c r="F17" s="12">
        <v>1</v>
      </c>
      <c r="G17" s="265">
        <v>4</v>
      </c>
      <c r="H17" s="13"/>
      <c r="J17" s="181" t="s">
        <v>342</v>
      </c>
      <c r="K17" s="182" t="s">
        <v>343</v>
      </c>
      <c r="L17" s="183">
        <v>3</v>
      </c>
      <c r="M17" s="183">
        <v>0</v>
      </c>
      <c r="N17" s="183">
        <v>2</v>
      </c>
      <c r="O17" s="183">
        <v>4</v>
      </c>
      <c r="P17" s="159">
        <v>6</v>
      </c>
      <c r="R17" s="104" t="s">
        <v>179</v>
      </c>
      <c r="S17" s="10" t="s">
        <v>34</v>
      </c>
      <c r="T17" s="11" t="s">
        <v>35</v>
      </c>
      <c r="U17" s="12">
        <v>3</v>
      </c>
      <c r="V17" s="12">
        <v>0</v>
      </c>
      <c r="W17" s="12">
        <v>0</v>
      </c>
      <c r="X17" s="12">
        <v>3</v>
      </c>
      <c r="Y17" s="265">
        <v>4</v>
      </c>
      <c r="Z17" s="13"/>
      <c r="AB17" s="416"/>
      <c r="AC17" s="419"/>
      <c r="AD17" s="419"/>
      <c r="AE17" s="420"/>
      <c r="AF17" s="420"/>
      <c r="AG17" s="420"/>
      <c r="AH17" s="420"/>
      <c r="AI17" s="420"/>
      <c r="AJ17" s="423"/>
    </row>
    <row r="18" spans="1:36" ht="28.2" thickBot="1" x14ac:dyDescent="0.35">
      <c r="A18" s="10" t="s">
        <v>563</v>
      </c>
      <c r="B18" s="11" t="s">
        <v>29</v>
      </c>
      <c r="C18" s="12">
        <v>2</v>
      </c>
      <c r="D18" s="12">
        <v>0</v>
      </c>
      <c r="E18" s="12">
        <v>0</v>
      </c>
      <c r="F18" s="12">
        <v>2</v>
      </c>
      <c r="G18" s="265">
        <v>2</v>
      </c>
      <c r="H18" s="13"/>
      <c r="J18" s="181" t="s">
        <v>344</v>
      </c>
      <c r="K18" s="182" t="s">
        <v>345</v>
      </c>
      <c r="L18" s="184">
        <v>3</v>
      </c>
      <c r="M18" s="184">
        <v>0</v>
      </c>
      <c r="N18" s="184">
        <v>0</v>
      </c>
      <c r="O18" s="184">
        <v>3</v>
      </c>
      <c r="P18" s="220">
        <v>4</v>
      </c>
      <c r="R18" s="109" t="s">
        <v>179</v>
      </c>
      <c r="S18" s="49" t="s">
        <v>567</v>
      </c>
      <c r="T18" s="39" t="s">
        <v>568</v>
      </c>
      <c r="U18" s="40">
        <v>2</v>
      </c>
      <c r="V18" s="40">
        <v>2</v>
      </c>
      <c r="W18" s="40">
        <v>0</v>
      </c>
      <c r="X18" s="40">
        <v>3</v>
      </c>
      <c r="Y18" s="267">
        <v>4</v>
      </c>
      <c r="Z18" s="50"/>
      <c r="AB18" s="415"/>
      <c r="AC18" s="421"/>
      <c r="AD18" s="421"/>
      <c r="AE18" s="422"/>
      <c r="AF18" s="422"/>
      <c r="AG18" s="422"/>
      <c r="AH18" s="422"/>
      <c r="AI18" s="422"/>
      <c r="AJ18" s="424"/>
    </row>
    <row r="19" spans="1:36" ht="15" thickBot="1" x14ac:dyDescent="0.35">
      <c r="A19" s="10" t="s">
        <v>30</v>
      </c>
      <c r="B19" s="11" t="s">
        <v>31</v>
      </c>
      <c r="C19" s="12">
        <v>3</v>
      </c>
      <c r="D19" s="12">
        <v>0</v>
      </c>
      <c r="E19" s="12">
        <v>2</v>
      </c>
      <c r="F19" s="12">
        <v>4</v>
      </c>
      <c r="G19" s="265">
        <v>7</v>
      </c>
      <c r="H19" s="13" t="s">
        <v>18</v>
      </c>
      <c r="J19" s="181" t="s">
        <v>193</v>
      </c>
      <c r="K19" s="182" t="s">
        <v>252</v>
      </c>
      <c r="L19" s="183">
        <v>2</v>
      </c>
      <c r="M19" s="183">
        <v>0</v>
      </c>
      <c r="N19" s="183">
        <v>2</v>
      </c>
      <c r="O19" s="183">
        <v>3</v>
      </c>
      <c r="P19" s="159">
        <v>4</v>
      </c>
      <c r="R19" s="110"/>
      <c r="S19" s="111"/>
      <c r="T19" s="112" t="s">
        <v>180</v>
      </c>
      <c r="U19" s="110">
        <f>SUM(U15:U18)</f>
        <v>11</v>
      </c>
      <c r="V19" s="110">
        <f t="shared" ref="V19:Y19" si="1">SUM(V15:V18)</f>
        <v>2</v>
      </c>
      <c r="W19" s="110">
        <f t="shared" si="1"/>
        <v>2</v>
      </c>
      <c r="X19" s="110">
        <f t="shared" si="1"/>
        <v>13</v>
      </c>
      <c r="Y19" s="281">
        <f t="shared" si="1"/>
        <v>20</v>
      </c>
      <c r="Z19" s="123"/>
      <c r="AB19" s="417"/>
      <c r="AC19" s="385"/>
      <c r="AD19" s="384" t="s">
        <v>180</v>
      </c>
      <c r="AE19" s="417">
        <f>SUM(AE15:AE18)</f>
        <v>6</v>
      </c>
      <c r="AF19" s="417">
        <f t="shared" ref="AF19:AI19" si="2">SUM(AF15:AF18)</f>
        <v>0</v>
      </c>
      <c r="AG19" s="417">
        <f t="shared" si="2"/>
        <v>2</v>
      </c>
      <c r="AH19" s="417">
        <f t="shared" si="2"/>
        <v>7</v>
      </c>
      <c r="AI19" s="418">
        <f t="shared" si="2"/>
        <v>12</v>
      </c>
      <c r="AJ19" s="386"/>
    </row>
    <row r="20" spans="1:36" x14ac:dyDescent="0.3">
      <c r="A20" s="10" t="s">
        <v>32</v>
      </c>
      <c r="B20" s="11" t="s">
        <v>33</v>
      </c>
      <c r="C20" s="12">
        <v>3</v>
      </c>
      <c r="D20" s="12">
        <v>0</v>
      </c>
      <c r="E20" s="12">
        <v>0</v>
      </c>
      <c r="F20" s="12">
        <v>3</v>
      </c>
      <c r="G20" s="265">
        <v>5</v>
      </c>
      <c r="H20" s="13" t="s">
        <v>20</v>
      </c>
      <c r="J20" s="181" t="s">
        <v>506</v>
      </c>
      <c r="K20" s="182" t="s">
        <v>121</v>
      </c>
      <c r="L20" s="183">
        <v>0</v>
      </c>
      <c r="M20" s="183">
        <v>2</v>
      </c>
      <c r="N20" s="183">
        <v>0</v>
      </c>
      <c r="O20" s="183">
        <v>1</v>
      </c>
      <c r="P20" s="159">
        <v>4</v>
      </c>
      <c r="R20" s="51"/>
      <c r="Z20" s="52"/>
      <c r="AB20" s="51"/>
      <c r="AJ20" s="52"/>
    </row>
    <row r="21" spans="1:36" ht="15" thickBot="1" x14ac:dyDescent="0.35">
      <c r="A21" s="555" t="s">
        <v>34</v>
      </c>
      <c r="B21" s="556" t="s">
        <v>35</v>
      </c>
      <c r="C21" s="534">
        <v>3</v>
      </c>
      <c r="D21" s="534">
        <v>0</v>
      </c>
      <c r="E21" s="534">
        <v>0</v>
      </c>
      <c r="F21" s="534">
        <v>3</v>
      </c>
      <c r="G21" s="557">
        <v>4</v>
      </c>
      <c r="H21" s="582"/>
      <c r="J21" s="181" t="s">
        <v>509</v>
      </c>
      <c r="K21" s="182" t="s">
        <v>140</v>
      </c>
      <c r="L21" s="183">
        <v>2</v>
      </c>
      <c r="M21" s="183">
        <v>0</v>
      </c>
      <c r="N21" s="183">
        <v>0</v>
      </c>
      <c r="O21" s="183">
        <v>2</v>
      </c>
      <c r="P21" s="159">
        <v>2</v>
      </c>
      <c r="R21" s="51"/>
      <c r="Z21" s="52"/>
      <c r="AB21" s="51"/>
      <c r="AJ21" s="52"/>
    </row>
    <row r="22" spans="1:36" ht="15" thickBot="1" x14ac:dyDescent="0.35">
      <c r="A22" s="555"/>
      <c r="B22" s="556"/>
      <c r="C22" s="534"/>
      <c r="D22" s="534"/>
      <c r="E22" s="534"/>
      <c r="F22" s="534"/>
      <c r="G22" s="557"/>
      <c r="H22" s="582"/>
      <c r="J22" s="447" t="s">
        <v>22</v>
      </c>
      <c r="K22" s="448"/>
      <c r="L22" s="69">
        <f>SUM(L15:L21)</f>
        <v>16</v>
      </c>
      <c r="M22" s="69">
        <f t="shared" ref="M22:P22" si="3">SUM(M15:M21)</f>
        <v>4</v>
      </c>
      <c r="N22" s="69">
        <f t="shared" si="3"/>
        <v>6</v>
      </c>
      <c r="O22" s="69">
        <f t="shared" si="3"/>
        <v>21</v>
      </c>
      <c r="P22" s="70">
        <f t="shared" si="3"/>
        <v>32</v>
      </c>
      <c r="R22" s="51"/>
      <c r="Z22" s="52"/>
      <c r="AB22" s="51"/>
      <c r="AJ22" s="52"/>
    </row>
    <row r="23" spans="1:36" ht="28.2" thickBot="1" x14ac:dyDescent="0.35">
      <c r="A23" s="246" t="s">
        <v>567</v>
      </c>
      <c r="B23" s="232" t="s">
        <v>568</v>
      </c>
      <c r="C23" s="12">
        <v>2</v>
      </c>
      <c r="D23" s="12">
        <v>2</v>
      </c>
      <c r="E23" s="12">
        <v>0</v>
      </c>
      <c r="F23" s="12">
        <v>3</v>
      </c>
      <c r="G23" s="265">
        <v>4</v>
      </c>
      <c r="H23" s="13"/>
      <c r="J23" s="51"/>
      <c r="P23" s="52"/>
      <c r="R23" s="51"/>
      <c r="Z23" s="52"/>
      <c r="AB23" s="51"/>
      <c r="AJ23" s="52"/>
    </row>
    <row r="24" spans="1:36" ht="15" thickBot="1" x14ac:dyDescent="0.35">
      <c r="A24" s="526" t="s">
        <v>22</v>
      </c>
      <c r="B24" s="527"/>
      <c r="C24" s="333">
        <f>SUM(C15:C23)</f>
        <v>17</v>
      </c>
      <c r="D24" s="333">
        <f>SUM(D15:D23)</f>
        <v>4</v>
      </c>
      <c r="E24" s="333">
        <f>SUM(E15:E23)</f>
        <v>2</v>
      </c>
      <c r="F24" s="333">
        <f>SUM(F15:F23)</f>
        <v>20</v>
      </c>
      <c r="G24" s="334">
        <f>SUM(G15:G23)</f>
        <v>30</v>
      </c>
      <c r="H24" s="348"/>
      <c r="J24" s="51"/>
      <c r="P24" s="52"/>
      <c r="R24" s="494" t="s">
        <v>36</v>
      </c>
      <c r="S24" s="495"/>
      <c r="T24" s="495"/>
      <c r="U24" s="495"/>
      <c r="V24" s="495"/>
      <c r="W24" s="495"/>
      <c r="X24" s="495"/>
      <c r="Y24" s="495"/>
      <c r="Z24" s="496"/>
      <c r="AB24" s="494" t="s">
        <v>36</v>
      </c>
      <c r="AC24" s="495"/>
      <c r="AD24" s="495"/>
      <c r="AE24" s="495"/>
      <c r="AF24" s="495"/>
      <c r="AG24" s="495"/>
      <c r="AH24" s="495"/>
      <c r="AI24" s="495"/>
      <c r="AJ24" s="496"/>
    </row>
    <row r="25" spans="1:36" ht="15" thickBot="1" x14ac:dyDescent="0.35">
      <c r="A25" s="444" t="s">
        <v>36</v>
      </c>
      <c r="B25" s="445"/>
      <c r="C25" s="445"/>
      <c r="D25" s="445"/>
      <c r="E25" s="445"/>
      <c r="F25" s="445"/>
      <c r="G25" s="445"/>
      <c r="H25" s="446"/>
      <c r="J25" s="444" t="s">
        <v>36</v>
      </c>
      <c r="K25" s="445"/>
      <c r="L25" s="445"/>
      <c r="M25" s="445"/>
      <c r="N25" s="445"/>
      <c r="O25" s="445"/>
      <c r="P25" s="446"/>
      <c r="R25" s="118"/>
      <c r="S25" s="119" t="s">
        <v>3</v>
      </c>
      <c r="T25" s="120" t="s">
        <v>4</v>
      </c>
      <c r="U25" s="108" t="s">
        <v>5</v>
      </c>
      <c r="V25" s="108" t="s">
        <v>6</v>
      </c>
      <c r="W25" s="108" t="s">
        <v>7</v>
      </c>
      <c r="X25" s="121" t="s">
        <v>8</v>
      </c>
      <c r="Y25" s="288" t="s">
        <v>9</v>
      </c>
      <c r="Z25" s="48" t="s">
        <v>580</v>
      </c>
      <c r="AB25" s="118"/>
      <c r="AC25" s="119" t="s">
        <v>3</v>
      </c>
      <c r="AD25" s="120" t="s">
        <v>4</v>
      </c>
      <c r="AE25" s="119" t="s">
        <v>5</v>
      </c>
      <c r="AF25" s="119" t="s">
        <v>6</v>
      </c>
      <c r="AG25" s="119" t="s">
        <v>7</v>
      </c>
      <c r="AH25" s="389" t="s">
        <v>8</v>
      </c>
      <c r="AI25" s="288" t="s">
        <v>9</v>
      </c>
      <c r="AJ25" s="390" t="s">
        <v>580</v>
      </c>
    </row>
    <row r="26" spans="1:36" x14ac:dyDescent="0.3">
      <c r="A26" s="1" t="s">
        <v>3</v>
      </c>
      <c r="B26" s="2" t="s">
        <v>4</v>
      </c>
      <c r="C26" s="3" t="s">
        <v>5</v>
      </c>
      <c r="D26" s="3" t="s">
        <v>6</v>
      </c>
      <c r="E26" s="3" t="s">
        <v>7</v>
      </c>
      <c r="F26" s="3" t="s">
        <v>8</v>
      </c>
      <c r="G26" s="266" t="s">
        <v>9</v>
      </c>
      <c r="H26" s="132" t="s">
        <v>580</v>
      </c>
      <c r="J26" s="20" t="s">
        <v>3</v>
      </c>
      <c r="K26" s="21" t="s">
        <v>4</v>
      </c>
      <c r="L26" s="22" t="s">
        <v>5</v>
      </c>
      <c r="M26" s="22" t="s">
        <v>6</v>
      </c>
      <c r="N26" s="22" t="s">
        <v>7</v>
      </c>
      <c r="O26" s="22" t="s">
        <v>8</v>
      </c>
      <c r="P26" s="23" t="s">
        <v>9</v>
      </c>
      <c r="R26" s="104" t="s">
        <v>179</v>
      </c>
      <c r="S26" s="15" t="s">
        <v>37</v>
      </c>
      <c r="T26" s="16" t="s">
        <v>38</v>
      </c>
      <c r="U26" s="17">
        <v>3</v>
      </c>
      <c r="V26" s="17">
        <v>0</v>
      </c>
      <c r="W26" s="17">
        <v>2</v>
      </c>
      <c r="X26" s="17">
        <v>4</v>
      </c>
      <c r="Y26" s="268">
        <v>5</v>
      </c>
      <c r="Z26" s="18" t="s">
        <v>30</v>
      </c>
      <c r="AB26" s="104" t="s">
        <v>179</v>
      </c>
      <c r="AC26" s="16" t="s">
        <v>37</v>
      </c>
      <c r="AD26" s="16" t="s">
        <v>38</v>
      </c>
      <c r="AE26" s="17">
        <v>3</v>
      </c>
      <c r="AF26" s="17">
        <v>0</v>
      </c>
      <c r="AG26" s="17">
        <v>2</v>
      </c>
      <c r="AH26" s="17">
        <v>4</v>
      </c>
      <c r="AI26" s="17">
        <v>5</v>
      </c>
      <c r="AJ26" s="18" t="s">
        <v>30</v>
      </c>
    </row>
    <row r="27" spans="1:36" x14ac:dyDescent="0.3">
      <c r="A27" s="15" t="s">
        <v>37</v>
      </c>
      <c r="B27" s="16" t="s">
        <v>38</v>
      </c>
      <c r="C27" s="17">
        <v>3</v>
      </c>
      <c r="D27" s="17">
        <v>0</v>
      </c>
      <c r="E27" s="17">
        <v>2</v>
      </c>
      <c r="F27" s="17">
        <v>4</v>
      </c>
      <c r="G27" s="268">
        <v>5</v>
      </c>
      <c r="H27" s="18" t="s">
        <v>30</v>
      </c>
      <c r="J27" s="181" t="s">
        <v>346</v>
      </c>
      <c r="K27" s="182" t="s">
        <v>347</v>
      </c>
      <c r="L27" s="183">
        <v>3</v>
      </c>
      <c r="M27" s="183">
        <v>2</v>
      </c>
      <c r="N27" s="183">
        <v>0</v>
      </c>
      <c r="O27" s="183">
        <v>4</v>
      </c>
      <c r="P27" s="159">
        <v>5</v>
      </c>
      <c r="R27" s="104" t="s">
        <v>179</v>
      </c>
      <c r="S27" s="19" t="s">
        <v>39</v>
      </c>
      <c r="T27" s="16" t="s">
        <v>40</v>
      </c>
      <c r="U27" s="17">
        <v>3</v>
      </c>
      <c r="V27" s="17">
        <v>0</v>
      </c>
      <c r="W27" s="17">
        <v>2</v>
      </c>
      <c r="X27" s="17">
        <v>4</v>
      </c>
      <c r="Y27" s="268">
        <v>7</v>
      </c>
      <c r="Z27" s="18"/>
      <c r="AB27" s="104" t="s">
        <v>179</v>
      </c>
      <c r="AC27" s="391" t="s">
        <v>39</v>
      </c>
      <c r="AD27" s="16" t="s">
        <v>40</v>
      </c>
      <c r="AE27" s="17">
        <v>3</v>
      </c>
      <c r="AF27" s="17">
        <v>0</v>
      </c>
      <c r="AG27" s="17">
        <v>2</v>
      </c>
      <c r="AH27" s="17">
        <v>4</v>
      </c>
      <c r="AI27" s="17">
        <v>7</v>
      </c>
      <c r="AJ27" s="18"/>
    </row>
    <row r="28" spans="1:36" ht="27.6" x14ac:dyDescent="0.3">
      <c r="A28" s="19" t="s">
        <v>39</v>
      </c>
      <c r="B28" s="16" t="s">
        <v>40</v>
      </c>
      <c r="C28" s="17">
        <v>3</v>
      </c>
      <c r="D28" s="17">
        <v>0</v>
      </c>
      <c r="E28" s="17">
        <v>2</v>
      </c>
      <c r="F28" s="17">
        <v>4</v>
      </c>
      <c r="G28" s="268">
        <v>7</v>
      </c>
      <c r="H28" s="18"/>
      <c r="J28" s="181" t="s">
        <v>348</v>
      </c>
      <c r="K28" s="182" t="s">
        <v>349</v>
      </c>
      <c r="L28" s="183">
        <v>2</v>
      </c>
      <c r="M28" s="183">
        <v>0</v>
      </c>
      <c r="N28" s="183">
        <v>2</v>
      </c>
      <c r="O28" s="183">
        <v>3</v>
      </c>
      <c r="P28" s="159">
        <v>4</v>
      </c>
      <c r="R28" s="104" t="s">
        <v>179</v>
      </c>
      <c r="S28" s="15" t="s">
        <v>41</v>
      </c>
      <c r="T28" s="16" t="s">
        <v>42</v>
      </c>
      <c r="U28" s="17">
        <v>2</v>
      </c>
      <c r="V28" s="17">
        <v>0</v>
      </c>
      <c r="W28" s="17">
        <v>0</v>
      </c>
      <c r="X28" s="17">
        <v>2</v>
      </c>
      <c r="Y28" s="268">
        <v>3</v>
      </c>
      <c r="Z28" s="18" t="s">
        <v>581</v>
      </c>
      <c r="AB28" s="109"/>
      <c r="AC28" s="387"/>
      <c r="AD28" s="387"/>
      <c r="AE28" s="388"/>
      <c r="AF28" s="388"/>
      <c r="AG28" s="388"/>
      <c r="AH28" s="388"/>
      <c r="AI28" s="388"/>
      <c r="AJ28" s="409"/>
    </row>
    <row r="29" spans="1:36" x14ac:dyDescent="0.3">
      <c r="A29" s="15" t="s">
        <v>41</v>
      </c>
      <c r="B29" s="16" t="s">
        <v>42</v>
      </c>
      <c r="C29" s="17">
        <v>2</v>
      </c>
      <c r="D29" s="17">
        <v>0</v>
      </c>
      <c r="E29" s="17">
        <v>0</v>
      </c>
      <c r="F29" s="17">
        <v>2</v>
      </c>
      <c r="G29" s="268">
        <v>3</v>
      </c>
      <c r="H29" s="18" t="s">
        <v>581</v>
      </c>
      <c r="J29" s="181" t="s">
        <v>197</v>
      </c>
      <c r="K29" s="182" t="s">
        <v>350</v>
      </c>
      <c r="L29" s="183">
        <v>3</v>
      </c>
      <c r="M29" s="183">
        <v>0</v>
      </c>
      <c r="N29" s="183">
        <v>0</v>
      </c>
      <c r="O29" s="183">
        <v>3</v>
      </c>
      <c r="P29" s="159">
        <v>4</v>
      </c>
      <c r="R29" s="104" t="s">
        <v>179</v>
      </c>
      <c r="S29" s="15" t="s">
        <v>43</v>
      </c>
      <c r="T29" s="16" t="s">
        <v>44</v>
      </c>
      <c r="U29" s="17">
        <v>2</v>
      </c>
      <c r="V29" s="17">
        <v>0</v>
      </c>
      <c r="W29" s="17">
        <v>2</v>
      </c>
      <c r="X29" s="17">
        <v>3</v>
      </c>
      <c r="Y29" s="268">
        <v>5</v>
      </c>
      <c r="Z29" s="18"/>
      <c r="AB29" s="109"/>
      <c r="AC29" s="387"/>
      <c r="AD29" s="387"/>
      <c r="AE29" s="388"/>
      <c r="AF29" s="388"/>
      <c r="AG29" s="388"/>
      <c r="AH29" s="388"/>
      <c r="AI29" s="388"/>
      <c r="AJ29" s="409"/>
    </row>
    <row r="30" spans="1:36" ht="15" thickBot="1" x14ac:dyDescent="0.35">
      <c r="A30" s="15" t="s">
        <v>43</v>
      </c>
      <c r="B30" s="16" t="s">
        <v>44</v>
      </c>
      <c r="C30" s="17">
        <v>2</v>
      </c>
      <c r="D30" s="17">
        <v>0</v>
      </c>
      <c r="E30" s="17">
        <v>2</v>
      </c>
      <c r="F30" s="17">
        <v>3</v>
      </c>
      <c r="G30" s="268">
        <v>5</v>
      </c>
      <c r="H30" s="18"/>
      <c r="J30" s="181" t="s">
        <v>128</v>
      </c>
      <c r="K30" s="182" t="s">
        <v>201</v>
      </c>
      <c r="L30" s="184">
        <v>2</v>
      </c>
      <c r="M30" s="184">
        <v>2</v>
      </c>
      <c r="N30" s="184">
        <v>0</v>
      </c>
      <c r="O30" s="184">
        <v>3</v>
      </c>
      <c r="P30" s="220">
        <v>5</v>
      </c>
      <c r="R30" s="113" t="s">
        <v>179</v>
      </c>
      <c r="S30" s="41" t="s">
        <v>43</v>
      </c>
      <c r="T30" s="42" t="s">
        <v>45</v>
      </c>
      <c r="U30" s="43">
        <v>2</v>
      </c>
      <c r="V30" s="43">
        <v>0</v>
      </c>
      <c r="W30" s="43">
        <v>2</v>
      </c>
      <c r="X30" s="43">
        <v>3</v>
      </c>
      <c r="Y30" s="271">
        <v>5</v>
      </c>
      <c r="Z30" s="44"/>
      <c r="AB30" s="109"/>
      <c r="AC30" s="387"/>
      <c r="AD30" s="387"/>
      <c r="AE30" s="388"/>
      <c r="AF30" s="388"/>
      <c r="AG30" s="388"/>
      <c r="AH30" s="388"/>
      <c r="AI30" s="388"/>
      <c r="AJ30" s="409"/>
    </row>
    <row r="31" spans="1:36" ht="15" thickBot="1" x14ac:dyDescent="0.35">
      <c r="A31" s="15" t="s">
        <v>43</v>
      </c>
      <c r="B31" s="16" t="s">
        <v>45</v>
      </c>
      <c r="C31" s="17">
        <v>2</v>
      </c>
      <c r="D31" s="17">
        <v>0</v>
      </c>
      <c r="E31" s="17">
        <v>2</v>
      </c>
      <c r="F31" s="17">
        <v>3</v>
      </c>
      <c r="G31" s="268">
        <v>5</v>
      </c>
      <c r="H31" s="18"/>
      <c r="J31" s="181" t="s">
        <v>210</v>
      </c>
      <c r="K31" s="182" t="s">
        <v>130</v>
      </c>
      <c r="L31" s="183">
        <v>2</v>
      </c>
      <c r="M31" s="183">
        <v>0</v>
      </c>
      <c r="N31" s="183">
        <v>0</v>
      </c>
      <c r="O31" s="183">
        <v>2</v>
      </c>
      <c r="P31" s="159">
        <v>3</v>
      </c>
      <c r="R31" s="114"/>
      <c r="S31" s="122"/>
      <c r="T31" s="112" t="s">
        <v>180</v>
      </c>
      <c r="U31" s="111">
        <f>SUM(U26:U30)</f>
        <v>12</v>
      </c>
      <c r="V31" s="111">
        <f t="shared" ref="V31:Y31" si="4">SUM(V26:V30)</f>
        <v>0</v>
      </c>
      <c r="W31" s="111">
        <f t="shared" si="4"/>
        <v>8</v>
      </c>
      <c r="X31" s="111">
        <f t="shared" si="4"/>
        <v>16</v>
      </c>
      <c r="Y31" s="282">
        <f t="shared" si="4"/>
        <v>25</v>
      </c>
      <c r="Z31" s="123"/>
      <c r="AB31" s="410"/>
      <c r="AC31" s="392"/>
      <c r="AD31" s="393" t="s">
        <v>180</v>
      </c>
      <c r="AE31" s="394">
        <f>SUM(AE26:AE30)</f>
        <v>6</v>
      </c>
      <c r="AF31" s="394">
        <f t="shared" ref="AF31:AI31" si="5">SUM(AF26:AF30)</f>
        <v>0</v>
      </c>
      <c r="AG31" s="394">
        <f t="shared" si="5"/>
        <v>4</v>
      </c>
      <c r="AH31" s="394">
        <f t="shared" si="5"/>
        <v>8</v>
      </c>
      <c r="AI31" s="394">
        <f t="shared" si="5"/>
        <v>12</v>
      </c>
      <c r="AJ31" s="411"/>
    </row>
    <row r="32" spans="1:36" ht="27.6" x14ac:dyDescent="0.3">
      <c r="A32" s="522" t="s">
        <v>46</v>
      </c>
      <c r="B32" s="476" t="s">
        <v>47</v>
      </c>
      <c r="C32" s="481">
        <v>3</v>
      </c>
      <c r="D32" s="481">
        <v>0</v>
      </c>
      <c r="E32" s="481">
        <v>0</v>
      </c>
      <c r="F32" s="481">
        <v>3</v>
      </c>
      <c r="G32" s="480">
        <v>5</v>
      </c>
      <c r="H32" s="520"/>
      <c r="J32" s="181" t="s">
        <v>508</v>
      </c>
      <c r="K32" s="182" t="s">
        <v>265</v>
      </c>
      <c r="L32" s="183">
        <v>2</v>
      </c>
      <c r="M32" s="183">
        <v>0</v>
      </c>
      <c r="N32" s="183">
        <v>0</v>
      </c>
      <c r="O32" s="183">
        <v>2</v>
      </c>
      <c r="P32" s="159">
        <v>2</v>
      </c>
      <c r="R32" s="51"/>
      <c r="Z32" s="52"/>
      <c r="AB32" s="51"/>
      <c r="AJ32" s="52"/>
    </row>
    <row r="33" spans="1:36" ht="15" thickBot="1" x14ac:dyDescent="0.35">
      <c r="A33" s="522"/>
      <c r="B33" s="476"/>
      <c r="C33" s="481"/>
      <c r="D33" s="481"/>
      <c r="E33" s="481"/>
      <c r="F33" s="481"/>
      <c r="G33" s="480"/>
      <c r="H33" s="520"/>
      <c r="J33" s="181" t="s">
        <v>503</v>
      </c>
      <c r="K33" s="182" t="s">
        <v>269</v>
      </c>
      <c r="L33" s="183">
        <v>2</v>
      </c>
      <c r="M33" s="183">
        <v>0</v>
      </c>
      <c r="N33" s="183">
        <v>0</v>
      </c>
      <c r="O33" s="183">
        <v>2</v>
      </c>
      <c r="P33" s="159">
        <v>2</v>
      </c>
      <c r="R33" s="51"/>
      <c r="Z33" s="52"/>
      <c r="AB33" s="51"/>
      <c r="AJ33" s="52"/>
    </row>
    <row r="34" spans="1:36" ht="15" thickBot="1" x14ac:dyDescent="0.35">
      <c r="A34" s="477" t="s">
        <v>22</v>
      </c>
      <c r="B34" s="581"/>
      <c r="C34" s="275">
        <f>SUM(C27:C32)</f>
        <v>15</v>
      </c>
      <c r="D34" s="275">
        <f>SUM(D27:D32)</f>
        <v>0</v>
      </c>
      <c r="E34" s="275">
        <f>SUM(E27:E32)</f>
        <v>8</v>
      </c>
      <c r="F34" s="275">
        <f>SUM(F27:F32)</f>
        <v>19</v>
      </c>
      <c r="G34" s="370">
        <f>SUM(G27:G32)</f>
        <v>30</v>
      </c>
      <c r="H34" s="277"/>
      <c r="J34" s="181" t="s">
        <v>67</v>
      </c>
      <c r="K34" s="182" t="s">
        <v>160</v>
      </c>
      <c r="L34" s="183">
        <v>3</v>
      </c>
      <c r="M34" s="183">
        <v>0</v>
      </c>
      <c r="N34" s="183">
        <v>0</v>
      </c>
      <c r="O34" s="183">
        <v>3</v>
      </c>
      <c r="P34" s="159">
        <v>5</v>
      </c>
      <c r="R34" s="494" t="s">
        <v>48</v>
      </c>
      <c r="S34" s="495"/>
      <c r="T34" s="495"/>
      <c r="U34" s="495"/>
      <c r="V34" s="495"/>
      <c r="W34" s="495"/>
      <c r="X34" s="495"/>
      <c r="Y34" s="495"/>
      <c r="Z34" s="496"/>
      <c r="AB34" s="494" t="s">
        <v>48</v>
      </c>
      <c r="AC34" s="495"/>
      <c r="AD34" s="495"/>
      <c r="AE34" s="495"/>
      <c r="AF34" s="495"/>
      <c r="AG34" s="495"/>
      <c r="AH34" s="495"/>
      <c r="AI34" s="495"/>
      <c r="AJ34" s="496"/>
    </row>
    <row r="35" spans="1:36" ht="15" thickBot="1" x14ac:dyDescent="0.35">
      <c r="A35" s="318"/>
      <c r="B35" s="37"/>
      <c r="C35" s="259"/>
      <c r="D35" s="259"/>
      <c r="E35" s="259"/>
      <c r="F35" s="259"/>
      <c r="G35" s="259"/>
      <c r="H35" s="374"/>
      <c r="J35" s="447" t="s">
        <v>22</v>
      </c>
      <c r="K35" s="448"/>
      <c r="L35" s="69">
        <f>SUM(L27:L34)</f>
        <v>19</v>
      </c>
      <c r="M35" s="69">
        <f t="shared" ref="M35:P35" si="6">SUM(M27:M34)</f>
        <v>4</v>
      </c>
      <c r="N35" s="69">
        <f t="shared" si="6"/>
        <v>2</v>
      </c>
      <c r="O35" s="69">
        <f t="shared" si="6"/>
        <v>22</v>
      </c>
      <c r="P35" s="70">
        <f t="shared" si="6"/>
        <v>30</v>
      </c>
      <c r="R35" s="118"/>
      <c r="S35" s="108" t="s">
        <v>3</v>
      </c>
      <c r="T35" s="107" t="s">
        <v>4</v>
      </c>
      <c r="U35" s="108" t="s">
        <v>5</v>
      </c>
      <c r="V35" s="108" t="s">
        <v>6</v>
      </c>
      <c r="W35" s="108" t="s">
        <v>7</v>
      </c>
      <c r="X35" s="108" t="s">
        <v>8</v>
      </c>
      <c r="Y35" s="287" t="s">
        <v>9</v>
      </c>
      <c r="Z35" s="48" t="s">
        <v>580</v>
      </c>
      <c r="AB35" s="118"/>
      <c r="AC35" s="119" t="s">
        <v>3</v>
      </c>
      <c r="AD35" s="120" t="s">
        <v>4</v>
      </c>
      <c r="AE35" s="119" t="s">
        <v>5</v>
      </c>
      <c r="AF35" s="119" t="s">
        <v>6</v>
      </c>
      <c r="AG35" s="119" t="s">
        <v>7</v>
      </c>
      <c r="AH35" s="119" t="s">
        <v>8</v>
      </c>
      <c r="AI35" s="286" t="s">
        <v>9</v>
      </c>
      <c r="AJ35" s="390" t="s">
        <v>580</v>
      </c>
    </row>
    <row r="36" spans="1:36" ht="15" thickBot="1" x14ac:dyDescent="0.35">
      <c r="A36" s="444" t="s">
        <v>48</v>
      </c>
      <c r="B36" s="445"/>
      <c r="C36" s="445"/>
      <c r="D36" s="445"/>
      <c r="E36" s="445"/>
      <c r="F36" s="445"/>
      <c r="G36" s="445"/>
      <c r="H36" s="446"/>
      <c r="J36" s="444" t="s">
        <v>48</v>
      </c>
      <c r="K36" s="445"/>
      <c r="L36" s="445"/>
      <c r="M36" s="445"/>
      <c r="N36" s="445"/>
      <c r="O36" s="445"/>
      <c r="P36" s="446"/>
      <c r="R36" s="104" t="s">
        <v>179</v>
      </c>
      <c r="S36" s="15" t="s">
        <v>49</v>
      </c>
      <c r="T36" s="16" t="s">
        <v>50</v>
      </c>
      <c r="U36" s="17">
        <v>3</v>
      </c>
      <c r="V36" s="17">
        <v>0</v>
      </c>
      <c r="W36" s="17">
        <v>2</v>
      </c>
      <c r="X36" s="17">
        <v>4</v>
      </c>
      <c r="Y36" s="268">
        <v>5</v>
      </c>
      <c r="Z36" s="18" t="s">
        <v>37</v>
      </c>
      <c r="AB36" s="104" t="s">
        <v>179</v>
      </c>
      <c r="AC36" s="16" t="s">
        <v>49</v>
      </c>
      <c r="AD36" s="16" t="s">
        <v>50</v>
      </c>
      <c r="AE36" s="17">
        <v>3</v>
      </c>
      <c r="AF36" s="17">
        <v>0</v>
      </c>
      <c r="AG36" s="17">
        <v>2</v>
      </c>
      <c r="AH36" s="17">
        <v>4</v>
      </c>
      <c r="AI36" s="17">
        <v>5</v>
      </c>
      <c r="AJ36" s="18" t="s">
        <v>37</v>
      </c>
    </row>
    <row r="37" spans="1:36" x14ac:dyDescent="0.3">
      <c r="A37" s="20" t="s">
        <v>3</v>
      </c>
      <c r="B37" s="21" t="s">
        <v>4</v>
      </c>
      <c r="C37" s="22" t="s">
        <v>5</v>
      </c>
      <c r="D37" s="22" t="s">
        <v>6</v>
      </c>
      <c r="E37" s="22" t="s">
        <v>7</v>
      </c>
      <c r="F37" s="22" t="s">
        <v>8</v>
      </c>
      <c r="G37" s="269" t="s">
        <v>9</v>
      </c>
      <c r="H37" s="132" t="s">
        <v>580</v>
      </c>
      <c r="J37" s="20" t="s">
        <v>3</v>
      </c>
      <c r="K37" s="21" t="s">
        <v>4</v>
      </c>
      <c r="L37" s="22" t="s">
        <v>5</v>
      </c>
      <c r="M37" s="22" t="s">
        <v>6</v>
      </c>
      <c r="N37" s="22" t="s">
        <v>7</v>
      </c>
      <c r="O37" s="22" t="s">
        <v>8</v>
      </c>
      <c r="P37" s="23" t="s">
        <v>9</v>
      </c>
      <c r="R37" s="104" t="s">
        <v>179</v>
      </c>
      <c r="S37" s="15" t="s">
        <v>51</v>
      </c>
      <c r="T37" s="16" t="s">
        <v>52</v>
      </c>
      <c r="U37" s="17">
        <v>3</v>
      </c>
      <c r="V37" s="17">
        <v>0</v>
      </c>
      <c r="W37" s="17">
        <v>2</v>
      </c>
      <c r="X37" s="17">
        <v>4</v>
      </c>
      <c r="Y37" s="268">
        <v>7</v>
      </c>
      <c r="Z37" s="18" t="s">
        <v>39</v>
      </c>
      <c r="AB37" s="104" t="s">
        <v>179</v>
      </c>
      <c r="AC37" s="16" t="s">
        <v>51</v>
      </c>
      <c r="AD37" s="16" t="s">
        <v>52</v>
      </c>
      <c r="AE37" s="17">
        <v>3</v>
      </c>
      <c r="AF37" s="17">
        <v>0</v>
      </c>
      <c r="AG37" s="17">
        <v>2</v>
      </c>
      <c r="AH37" s="17">
        <v>4</v>
      </c>
      <c r="AI37" s="17">
        <v>7</v>
      </c>
      <c r="AJ37" s="18" t="s">
        <v>39</v>
      </c>
    </row>
    <row r="38" spans="1:36" x14ac:dyDescent="0.3">
      <c r="A38" s="15" t="s">
        <v>49</v>
      </c>
      <c r="B38" s="16" t="s">
        <v>50</v>
      </c>
      <c r="C38" s="17">
        <v>3</v>
      </c>
      <c r="D38" s="17">
        <v>0</v>
      </c>
      <c r="E38" s="17">
        <v>2</v>
      </c>
      <c r="F38" s="17">
        <v>4</v>
      </c>
      <c r="G38" s="268">
        <v>5</v>
      </c>
      <c r="H38" s="18" t="s">
        <v>37</v>
      </c>
      <c r="J38" s="181" t="s">
        <v>351</v>
      </c>
      <c r="K38" s="182" t="s">
        <v>352</v>
      </c>
      <c r="L38" s="183">
        <v>2</v>
      </c>
      <c r="M38" s="183">
        <v>2</v>
      </c>
      <c r="N38" s="183">
        <v>0</v>
      </c>
      <c r="O38" s="183">
        <v>3</v>
      </c>
      <c r="P38" s="159">
        <v>5</v>
      </c>
      <c r="R38" s="104" t="s">
        <v>179</v>
      </c>
      <c r="S38" s="15" t="s">
        <v>53</v>
      </c>
      <c r="T38" s="16" t="s">
        <v>54</v>
      </c>
      <c r="U38" s="17">
        <v>2</v>
      </c>
      <c r="V38" s="17">
        <v>0</v>
      </c>
      <c r="W38" s="17">
        <v>0</v>
      </c>
      <c r="X38" s="17">
        <v>2</v>
      </c>
      <c r="Y38" s="268">
        <v>3</v>
      </c>
      <c r="Z38" s="18" t="s">
        <v>41</v>
      </c>
      <c r="AB38" s="104" t="s">
        <v>179</v>
      </c>
      <c r="AC38" s="16" t="s">
        <v>58</v>
      </c>
      <c r="AD38" s="16" t="s">
        <v>59</v>
      </c>
      <c r="AE38" s="375">
        <v>3</v>
      </c>
      <c r="AF38" s="375">
        <v>0</v>
      </c>
      <c r="AG38" s="375">
        <v>4</v>
      </c>
      <c r="AH38" s="375">
        <v>5</v>
      </c>
      <c r="AI38" s="375">
        <v>7</v>
      </c>
      <c r="AJ38" s="376" t="s">
        <v>16</v>
      </c>
    </row>
    <row r="39" spans="1:36" x14ac:dyDescent="0.3">
      <c r="A39" s="15" t="s">
        <v>51</v>
      </c>
      <c r="B39" s="16" t="s">
        <v>52</v>
      </c>
      <c r="C39" s="17">
        <v>3</v>
      </c>
      <c r="D39" s="17">
        <v>0</v>
      </c>
      <c r="E39" s="17">
        <v>2</v>
      </c>
      <c r="F39" s="17">
        <v>4</v>
      </c>
      <c r="G39" s="268">
        <v>7</v>
      </c>
      <c r="H39" s="18" t="s">
        <v>39</v>
      </c>
      <c r="J39" s="181" t="s">
        <v>243</v>
      </c>
      <c r="K39" s="182" t="s">
        <v>244</v>
      </c>
      <c r="L39" s="183">
        <v>3</v>
      </c>
      <c r="M39" s="183">
        <v>0</v>
      </c>
      <c r="N39" s="183">
        <v>0</v>
      </c>
      <c r="O39" s="183">
        <v>3</v>
      </c>
      <c r="P39" s="159">
        <v>5</v>
      </c>
      <c r="R39" s="104" t="s">
        <v>179</v>
      </c>
      <c r="S39" s="15" t="s">
        <v>43</v>
      </c>
      <c r="T39" s="16" t="s">
        <v>55</v>
      </c>
      <c r="U39" s="17">
        <v>2</v>
      </c>
      <c r="V39" s="17">
        <v>0</v>
      </c>
      <c r="W39" s="17">
        <v>2</v>
      </c>
      <c r="X39" s="17">
        <v>3</v>
      </c>
      <c r="Y39" s="268">
        <v>5</v>
      </c>
      <c r="Z39" s="18"/>
      <c r="AB39" s="109"/>
      <c r="AC39" s="387"/>
      <c r="AD39" s="387"/>
      <c r="AE39" s="388"/>
      <c r="AF39" s="388"/>
      <c r="AG39" s="388"/>
      <c r="AH39" s="388"/>
      <c r="AI39" s="388"/>
      <c r="AJ39" s="409"/>
    </row>
    <row r="40" spans="1:36" ht="15" thickBot="1" x14ac:dyDescent="0.35">
      <c r="A40" s="15" t="s">
        <v>53</v>
      </c>
      <c r="B40" s="16" t="s">
        <v>54</v>
      </c>
      <c r="C40" s="17">
        <v>2</v>
      </c>
      <c r="D40" s="17">
        <v>0</v>
      </c>
      <c r="E40" s="17">
        <v>0</v>
      </c>
      <c r="F40" s="17">
        <v>2</v>
      </c>
      <c r="G40" s="268">
        <v>3</v>
      </c>
      <c r="H40" s="18" t="s">
        <v>41</v>
      </c>
      <c r="J40" s="181" t="s">
        <v>353</v>
      </c>
      <c r="K40" s="182" t="s">
        <v>142</v>
      </c>
      <c r="L40" s="183">
        <v>0</v>
      </c>
      <c r="M40" s="183">
        <v>0</v>
      </c>
      <c r="N40" s="183">
        <v>0</v>
      </c>
      <c r="O40" s="183">
        <v>0</v>
      </c>
      <c r="P40" s="159">
        <v>5</v>
      </c>
      <c r="R40" s="113" t="s">
        <v>179</v>
      </c>
      <c r="S40" s="41" t="s">
        <v>58</v>
      </c>
      <c r="T40" s="42" t="s">
        <v>59</v>
      </c>
      <c r="U40" s="304">
        <v>3</v>
      </c>
      <c r="V40" s="304">
        <v>0</v>
      </c>
      <c r="W40" s="304">
        <v>4</v>
      </c>
      <c r="X40" s="304">
        <v>5</v>
      </c>
      <c r="Y40" s="305">
        <v>7</v>
      </c>
      <c r="Z40" s="306" t="s">
        <v>16</v>
      </c>
      <c r="AB40" s="51"/>
      <c r="AJ40" s="52"/>
    </row>
    <row r="41" spans="1:36" ht="15" thickBot="1" x14ac:dyDescent="0.35">
      <c r="A41" s="15" t="s">
        <v>43</v>
      </c>
      <c r="B41" s="16" t="s">
        <v>55</v>
      </c>
      <c r="C41" s="17">
        <v>2</v>
      </c>
      <c r="D41" s="17">
        <v>0</v>
      </c>
      <c r="E41" s="17">
        <v>2</v>
      </c>
      <c r="F41" s="17">
        <v>3</v>
      </c>
      <c r="G41" s="268">
        <v>5</v>
      </c>
      <c r="H41" s="18"/>
      <c r="J41" s="181" t="s">
        <v>189</v>
      </c>
      <c r="K41" s="182" t="s">
        <v>251</v>
      </c>
      <c r="L41" s="184">
        <v>3</v>
      </c>
      <c r="M41" s="184">
        <v>0</v>
      </c>
      <c r="N41" s="184">
        <v>2</v>
      </c>
      <c r="O41" s="184">
        <v>4</v>
      </c>
      <c r="P41" s="220">
        <v>6</v>
      </c>
      <c r="R41" s="256"/>
      <c r="S41" s="257"/>
      <c r="T41" s="257" t="s">
        <v>180</v>
      </c>
      <c r="U41" s="258">
        <f>SUM(U36:U40)</f>
        <v>13</v>
      </c>
      <c r="V41" s="258">
        <f t="shared" ref="V41:Y41" si="7">SUM(V36:V40)</f>
        <v>0</v>
      </c>
      <c r="W41" s="258">
        <f t="shared" si="7"/>
        <v>10</v>
      </c>
      <c r="X41" s="258">
        <f t="shared" si="7"/>
        <v>18</v>
      </c>
      <c r="Y41" s="125">
        <f t="shared" si="7"/>
        <v>27</v>
      </c>
      <c r="Z41" s="136"/>
      <c r="AB41" s="412"/>
      <c r="AC41" s="393"/>
      <c r="AD41" s="393" t="s">
        <v>180</v>
      </c>
      <c r="AE41" s="395">
        <f>SUM(AE36:AE39)</f>
        <v>9</v>
      </c>
      <c r="AF41" s="395">
        <f>SUM(AF36:AF39)</f>
        <v>0</v>
      </c>
      <c r="AG41" s="395">
        <f>SUM(AG36:AG39)</f>
        <v>8</v>
      </c>
      <c r="AH41" s="395">
        <f>SUM(AH36:AH39)</f>
        <v>13</v>
      </c>
      <c r="AI41" s="395">
        <f>SUM(AI36:AI39)</f>
        <v>19</v>
      </c>
      <c r="AJ41" s="413"/>
    </row>
    <row r="42" spans="1:36" x14ac:dyDescent="0.3">
      <c r="A42" s="15" t="s">
        <v>56</v>
      </c>
      <c r="B42" s="16" t="s">
        <v>57</v>
      </c>
      <c r="C42" s="17">
        <v>2</v>
      </c>
      <c r="D42" s="17">
        <v>0</v>
      </c>
      <c r="E42" s="17">
        <v>0</v>
      </c>
      <c r="F42" s="17">
        <v>2</v>
      </c>
      <c r="G42" s="268">
        <v>3</v>
      </c>
      <c r="H42" s="18"/>
      <c r="J42" s="181" t="s">
        <v>138</v>
      </c>
      <c r="K42" s="182" t="s">
        <v>139</v>
      </c>
      <c r="L42" s="183">
        <v>3</v>
      </c>
      <c r="M42" s="183">
        <v>0</v>
      </c>
      <c r="N42" s="183">
        <v>0</v>
      </c>
      <c r="O42" s="183">
        <v>3</v>
      </c>
      <c r="P42" s="159">
        <v>5</v>
      </c>
      <c r="R42" s="51"/>
      <c r="Z42" s="52"/>
      <c r="AB42" s="51"/>
      <c r="AJ42" s="52"/>
    </row>
    <row r="43" spans="1:36" ht="28.2" thickBot="1" x14ac:dyDescent="0.35">
      <c r="A43" s="522" t="s">
        <v>58</v>
      </c>
      <c r="B43" s="476" t="s">
        <v>59</v>
      </c>
      <c r="C43" s="489">
        <v>3</v>
      </c>
      <c r="D43" s="489">
        <v>0</v>
      </c>
      <c r="E43" s="489">
        <v>4</v>
      </c>
      <c r="F43" s="489">
        <v>5</v>
      </c>
      <c r="G43" s="490">
        <v>7</v>
      </c>
      <c r="H43" s="519" t="s">
        <v>16</v>
      </c>
      <c r="J43" s="181" t="s">
        <v>510</v>
      </c>
      <c r="K43" s="182" t="s">
        <v>308</v>
      </c>
      <c r="L43" s="183">
        <v>2</v>
      </c>
      <c r="M43" s="183">
        <v>0</v>
      </c>
      <c r="N43" s="183">
        <v>0</v>
      </c>
      <c r="O43" s="183">
        <v>2</v>
      </c>
      <c r="P43" s="159">
        <v>2</v>
      </c>
      <c r="R43" s="51"/>
      <c r="Z43" s="52"/>
      <c r="AB43" s="51"/>
      <c r="AJ43" s="52"/>
    </row>
    <row r="44" spans="1:36" ht="15" thickBot="1" x14ac:dyDescent="0.35">
      <c r="A44" s="522"/>
      <c r="B44" s="476"/>
      <c r="C44" s="489"/>
      <c r="D44" s="489"/>
      <c r="E44" s="489"/>
      <c r="F44" s="489"/>
      <c r="G44" s="490"/>
      <c r="H44" s="519"/>
      <c r="J44" s="181" t="s">
        <v>505</v>
      </c>
      <c r="K44" s="182" t="s">
        <v>119</v>
      </c>
      <c r="L44" s="183">
        <v>2</v>
      </c>
      <c r="M44" s="183">
        <v>0</v>
      </c>
      <c r="N44" s="183">
        <v>0</v>
      </c>
      <c r="O44" s="183">
        <v>2</v>
      </c>
      <c r="P44" s="159">
        <v>2</v>
      </c>
      <c r="R44" s="494" t="s">
        <v>60</v>
      </c>
      <c r="S44" s="495"/>
      <c r="T44" s="495"/>
      <c r="U44" s="495"/>
      <c r="V44" s="495"/>
      <c r="W44" s="495"/>
      <c r="X44" s="495"/>
      <c r="Y44" s="495"/>
      <c r="Z44" s="496"/>
      <c r="AB44" s="494" t="s">
        <v>60</v>
      </c>
      <c r="AC44" s="495"/>
      <c r="AD44" s="495"/>
      <c r="AE44" s="495"/>
      <c r="AF44" s="495"/>
      <c r="AG44" s="495"/>
      <c r="AH44" s="495"/>
      <c r="AI44" s="495"/>
      <c r="AJ44" s="496"/>
    </row>
    <row r="45" spans="1:36" ht="15" thickBot="1" x14ac:dyDescent="0.35">
      <c r="A45" s="468" t="s">
        <v>22</v>
      </c>
      <c r="B45" s="469"/>
      <c r="C45" s="322">
        <f>SUM(C38:C43)</f>
        <v>15</v>
      </c>
      <c r="D45" s="322">
        <f>SUM(D38:D43)</f>
        <v>0</v>
      </c>
      <c r="E45" s="322">
        <f>SUM(E38:E43)</f>
        <v>10</v>
      </c>
      <c r="F45" s="322">
        <f>SUM(F38:F43)</f>
        <v>20</v>
      </c>
      <c r="G45" s="323">
        <f>SUM(G38:G43)</f>
        <v>30</v>
      </c>
      <c r="H45" s="324"/>
      <c r="J45" s="447" t="s">
        <v>22</v>
      </c>
      <c r="K45" s="448"/>
      <c r="L45" s="69">
        <f>SUM(L38:L44)</f>
        <v>15</v>
      </c>
      <c r="M45" s="69">
        <f t="shared" ref="M45:P45" si="8">SUM(M38:M44)</f>
        <v>2</v>
      </c>
      <c r="N45" s="69">
        <f t="shared" si="8"/>
        <v>2</v>
      </c>
      <c r="O45" s="69">
        <f t="shared" si="8"/>
        <v>17</v>
      </c>
      <c r="P45" s="70">
        <f t="shared" si="8"/>
        <v>30</v>
      </c>
      <c r="R45" s="293"/>
      <c r="S45" s="130" t="s">
        <v>3</v>
      </c>
      <c r="T45" s="131" t="s">
        <v>4</v>
      </c>
      <c r="U45" s="130" t="s">
        <v>5</v>
      </c>
      <c r="V45" s="130" t="s">
        <v>6</v>
      </c>
      <c r="W45" s="130" t="s">
        <v>7</v>
      </c>
      <c r="X45" s="130" t="s">
        <v>8</v>
      </c>
      <c r="Y45" s="289" t="s">
        <v>9</v>
      </c>
      <c r="Z45" s="48" t="s">
        <v>580</v>
      </c>
      <c r="AB45" s="293"/>
      <c r="AC45" s="130" t="s">
        <v>3</v>
      </c>
      <c r="AD45" s="131" t="s">
        <v>4</v>
      </c>
      <c r="AE45" s="130" t="s">
        <v>5</v>
      </c>
      <c r="AF45" s="130" t="s">
        <v>6</v>
      </c>
      <c r="AG45" s="130" t="s">
        <v>7</v>
      </c>
      <c r="AH45" s="130" t="s">
        <v>8</v>
      </c>
      <c r="AI45" s="289" t="s">
        <v>9</v>
      </c>
      <c r="AJ45" s="48" t="s">
        <v>580</v>
      </c>
    </row>
    <row r="46" spans="1:36" ht="28.2" thickBot="1" x14ac:dyDescent="0.35">
      <c r="A46" s="444" t="s">
        <v>60</v>
      </c>
      <c r="B46" s="445"/>
      <c r="C46" s="445"/>
      <c r="D46" s="445"/>
      <c r="E46" s="445"/>
      <c r="F46" s="445"/>
      <c r="G46" s="445"/>
      <c r="H46" s="446"/>
      <c r="J46" s="444" t="s">
        <v>60</v>
      </c>
      <c r="K46" s="445"/>
      <c r="L46" s="445"/>
      <c r="M46" s="445"/>
      <c r="N46" s="445"/>
      <c r="O46" s="445"/>
      <c r="P46" s="446"/>
      <c r="R46" s="302" t="s">
        <v>179</v>
      </c>
      <c r="S46" s="16" t="s">
        <v>61</v>
      </c>
      <c r="T46" s="16" t="s">
        <v>62</v>
      </c>
      <c r="U46" s="17">
        <v>3</v>
      </c>
      <c r="V46" s="17">
        <v>0</v>
      </c>
      <c r="W46" s="17">
        <v>0</v>
      </c>
      <c r="X46" s="17">
        <v>3</v>
      </c>
      <c r="Y46" s="17">
        <v>5</v>
      </c>
      <c r="Z46" s="17" t="s">
        <v>582</v>
      </c>
      <c r="AB46" s="104" t="s">
        <v>179</v>
      </c>
      <c r="AC46" s="16" t="s">
        <v>61</v>
      </c>
      <c r="AD46" s="16" t="s">
        <v>62</v>
      </c>
      <c r="AE46" s="17">
        <v>3</v>
      </c>
      <c r="AF46" s="17">
        <v>0</v>
      </c>
      <c r="AG46" s="17">
        <v>0</v>
      </c>
      <c r="AH46" s="17">
        <v>3</v>
      </c>
      <c r="AI46" s="17">
        <v>5</v>
      </c>
      <c r="AJ46" s="18" t="s">
        <v>582</v>
      </c>
    </row>
    <row r="47" spans="1:36" ht="27.6" x14ac:dyDescent="0.3">
      <c r="A47" s="20" t="s">
        <v>3</v>
      </c>
      <c r="B47" s="21" t="s">
        <v>4</v>
      </c>
      <c r="C47" s="22" t="s">
        <v>5</v>
      </c>
      <c r="D47" s="22" t="s">
        <v>6</v>
      </c>
      <c r="E47" s="22" t="s">
        <v>7</v>
      </c>
      <c r="F47" s="22" t="s">
        <v>8</v>
      </c>
      <c r="G47" s="369" t="s">
        <v>9</v>
      </c>
      <c r="H47" s="368" t="s">
        <v>580</v>
      </c>
      <c r="J47" s="20" t="s">
        <v>3</v>
      </c>
      <c r="K47" s="21" t="s">
        <v>4</v>
      </c>
      <c r="L47" s="22" t="s">
        <v>5</v>
      </c>
      <c r="M47" s="22" t="s">
        <v>6</v>
      </c>
      <c r="N47" s="22" t="s">
        <v>7</v>
      </c>
      <c r="O47" s="22" t="s">
        <v>8</v>
      </c>
      <c r="P47" s="23" t="s">
        <v>9</v>
      </c>
      <c r="R47" s="302" t="s">
        <v>179</v>
      </c>
      <c r="S47" s="16" t="s">
        <v>569</v>
      </c>
      <c r="T47" s="16" t="s">
        <v>570</v>
      </c>
      <c r="U47" s="17">
        <v>3</v>
      </c>
      <c r="V47" s="17">
        <v>0</v>
      </c>
      <c r="W47" s="17">
        <v>0</v>
      </c>
      <c r="X47" s="17">
        <v>3</v>
      </c>
      <c r="Y47" s="290">
        <v>4</v>
      </c>
      <c r="Z47" s="290"/>
      <c r="AB47" s="113" t="s">
        <v>179</v>
      </c>
      <c r="AC47" s="42" t="s">
        <v>63</v>
      </c>
      <c r="AD47" s="42" t="s">
        <v>64</v>
      </c>
      <c r="AE47" s="43">
        <v>3</v>
      </c>
      <c r="AF47" s="43">
        <v>0</v>
      </c>
      <c r="AG47" s="43">
        <v>2</v>
      </c>
      <c r="AH47" s="43">
        <v>4</v>
      </c>
      <c r="AI47" s="43">
        <v>7</v>
      </c>
      <c r="AJ47" s="44" t="s">
        <v>582</v>
      </c>
    </row>
    <row r="48" spans="1:36" ht="27.6" x14ac:dyDescent="0.3">
      <c r="A48" s="15" t="s">
        <v>61</v>
      </c>
      <c r="B48" s="16" t="s">
        <v>62</v>
      </c>
      <c r="C48" s="17">
        <v>3</v>
      </c>
      <c r="D48" s="17">
        <v>0</v>
      </c>
      <c r="E48" s="17">
        <v>0</v>
      </c>
      <c r="F48" s="17">
        <v>3</v>
      </c>
      <c r="G48" s="17">
        <v>5</v>
      </c>
      <c r="H48" s="340" t="s">
        <v>582</v>
      </c>
      <c r="J48" s="181" t="s">
        <v>354</v>
      </c>
      <c r="K48" s="182" t="s">
        <v>355</v>
      </c>
      <c r="L48" s="183">
        <v>3</v>
      </c>
      <c r="M48" s="183">
        <v>0</v>
      </c>
      <c r="N48" s="183">
        <v>0</v>
      </c>
      <c r="O48" s="183">
        <v>3</v>
      </c>
      <c r="P48" s="159">
        <v>5</v>
      </c>
      <c r="R48" s="302" t="s">
        <v>179</v>
      </c>
      <c r="S48" s="16" t="s">
        <v>63</v>
      </c>
      <c r="T48" s="16" t="s">
        <v>64</v>
      </c>
      <c r="U48" s="17">
        <v>3</v>
      </c>
      <c r="V48" s="17">
        <v>0</v>
      </c>
      <c r="W48" s="17">
        <v>2</v>
      </c>
      <c r="X48" s="17">
        <v>4</v>
      </c>
      <c r="Y48" s="17">
        <v>7</v>
      </c>
      <c r="Z48" s="17" t="s">
        <v>582</v>
      </c>
      <c r="AB48" s="414"/>
      <c r="AC48" s="396"/>
      <c r="AD48" s="396"/>
      <c r="AE48" s="396"/>
      <c r="AF48" s="396"/>
      <c r="AG48" s="396"/>
      <c r="AH48" s="396"/>
      <c r="AI48" s="396"/>
      <c r="AJ48" s="291"/>
    </row>
    <row r="49" spans="1:36" x14ac:dyDescent="0.3">
      <c r="A49" s="15" t="s">
        <v>569</v>
      </c>
      <c r="B49" s="16" t="s">
        <v>570</v>
      </c>
      <c r="C49" s="17">
        <v>3</v>
      </c>
      <c r="D49" s="17">
        <v>0</v>
      </c>
      <c r="E49" s="17">
        <v>0</v>
      </c>
      <c r="F49" s="17">
        <v>3</v>
      </c>
      <c r="G49" s="270">
        <v>4</v>
      </c>
      <c r="H49" s="18"/>
      <c r="J49" s="181" t="s">
        <v>356</v>
      </c>
      <c r="K49" s="182" t="s">
        <v>357</v>
      </c>
      <c r="L49" s="183">
        <v>2</v>
      </c>
      <c r="M49" s="183">
        <v>2</v>
      </c>
      <c r="N49" s="183">
        <v>0</v>
      </c>
      <c r="O49" s="183">
        <v>3</v>
      </c>
      <c r="P49" s="159">
        <v>5</v>
      </c>
      <c r="R49" s="302" t="s">
        <v>179</v>
      </c>
      <c r="S49" s="16" t="s">
        <v>43</v>
      </c>
      <c r="T49" s="16" t="s">
        <v>65</v>
      </c>
      <c r="U49" s="17">
        <v>2</v>
      </c>
      <c r="V49" s="17">
        <v>0</v>
      </c>
      <c r="W49" s="17">
        <v>2</v>
      </c>
      <c r="X49" s="17">
        <v>3</v>
      </c>
      <c r="Y49" s="17">
        <v>5</v>
      </c>
      <c r="Z49" s="17"/>
      <c r="AB49" s="109"/>
      <c r="AC49" s="387"/>
      <c r="AD49" s="387"/>
      <c r="AE49" s="388"/>
      <c r="AF49" s="388"/>
      <c r="AG49" s="388"/>
      <c r="AH49" s="388"/>
      <c r="AI49" s="388"/>
      <c r="AJ49" s="409"/>
    </row>
    <row r="50" spans="1:36" ht="28.2" thickBot="1" x14ac:dyDescent="0.35">
      <c r="A50" s="15" t="s">
        <v>63</v>
      </c>
      <c r="B50" s="16" t="s">
        <v>64</v>
      </c>
      <c r="C50" s="17">
        <v>3</v>
      </c>
      <c r="D50" s="17">
        <v>0</v>
      </c>
      <c r="E50" s="17">
        <v>2</v>
      </c>
      <c r="F50" s="17">
        <v>4</v>
      </c>
      <c r="G50" s="268">
        <v>7</v>
      </c>
      <c r="H50" s="18" t="s">
        <v>582</v>
      </c>
      <c r="J50" s="181" t="s">
        <v>316</v>
      </c>
      <c r="K50" s="182" t="s">
        <v>297</v>
      </c>
      <c r="L50" s="183">
        <v>3</v>
      </c>
      <c r="M50" s="183">
        <v>0</v>
      </c>
      <c r="N50" s="183">
        <v>0</v>
      </c>
      <c r="O50" s="183">
        <v>3</v>
      </c>
      <c r="P50" s="159">
        <v>4</v>
      </c>
      <c r="R50" s="303" t="s">
        <v>179</v>
      </c>
      <c r="S50" s="42" t="s">
        <v>43</v>
      </c>
      <c r="T50" s="42" t="s">
        <v>66</v>
      </c>
      <c r="U50" s="43">
        <v>2</v>
      </c>
      <c r="V50" s="43">
        <v>0</v>
      </c>
      <c r="W50" s="43">
        <v>2</v>
      </c>
      <c r="X50" s="43">
        <v>3</v>
      </c>
      <c r="Y50" s="43">
        <v>5</v>
      </c>
      <c r="Z50" s="43"/>
      <c r="AB50" s="415"/>
      <c r="AC50" s="397"/>
      <c r="AD50" s="397"/>
      <c r="AE50" s="398"/>
      <c r="AF50" s="398"/>
      <c r="AG50" s="398"/>
      <c r="AH50" s="398"/>
      <c r="AI50" s="398"/>
      <c r="AJ50" s="377"/>
    </row>
    <row r="51" spans="1:36" ht="15" thickBot="1" x14ac:dyDescent="0.35">
      <c r="A51" s="15" t="s">
        <v>43</v>
      </c>
      <c r="B51" s="16" t="s">
        <v>65</v>
      </c>
      <c r="C51" s="17">
        <v>2</v>
      </c>
      <c r="D51" s="17">
        <v>0</v>
      </c>
      <c r="E51" s="17">
        <v>2</v>
      </c>
      <c r="F51" s="17">
        <v>3</v>
      </c>
      <c r="G51" s="268">
        <v>5</v>
      </c>
      <c r="H51" s="18"/>
      <c r="J51" s="181" t="s">
        <v>358</v>
      </c>
      <c r="K51" s="182" t="s">
        <v>359</v>
      </c>
      <c r="L51" s="184">
        <v>3</v>
      </c>
      <c r="M51" s="184">
        <v>0</v>
      </c>
      <c r="N51" s="184">
        <v>0</v>
      </c>
      <c r="O51" s="184">
        <v>3</v>
      </c>
      <c r="P51" s="220">
        <v>5</v>
      </c>
      <c r="R51" s="124"/>
      <c r="S51" s="125"/>
      <c r="T51" s="126" t="s">
        <v>181</v>
      </c>
      <c r="U51" s="127">
        <f>SUM(U46:U50)</f>
        <v>13</v>
      </c>
      <c r="V51" s="127">
        <f t="shared" ref="V51:Y51" si="9">SUM(V46:V50)</f>
        <v>0</v>
      </c>
      <c r="W51" s="127">
        <f t="shared" si="9"/>
        <v>6</v>
      </c>
      <c r="X51" s="127">
        <f t="shared" si="9"/>
        <v>16</v>
      </c>
      <c r="Y51" s="283">
        <f t="shared" si="9"/>
        <v>26</v>
      </c>
      <c r="Z51" s="136"/>
      <c r="AB51" s="380"/>
      <c r="AC51" s="378"/>
      <c r="AD51" s="381" t="s">
        <v>181</v>
      </c>
      <c r="AE51" s="382">
        <f>SUM(AE46:AE50)</f>
        <v>6</v>
      </c>
      <c r="AF51" s="382">
        <f t="shared" ref="AF51:AI51" si="10">SUM(AF46:AF50)</f>
        <v>0</v>
      </c>
      <c r="AG51" s="382">
        <f t="shared" si="10"/>
        <v>2</v>
      </c>
      <c r="AH51" s="382">
        <f t="shared" si="10"/>
        <v>7</v>
      </c>
      <c r="AI51" s="383">
        <f t="shared" si="10"/>
        <v>12</v>
      </c>
      <c r="AJ51" s="379"/>
    </row>
    <row r="52" spans="1:36" ht="15" thickBot="1" x14ac:dyDescent="0.35">
      <c r="A52" s="15" t="s">
        <v>43</v>
      </c>
      <c r="B52" s="16" t="s">
        <v>66</v>
      </c>
      <c r="C52" s="17">
        <v>2</v>
      </c>
      <c r="D52" s="17">
        <v>0</v>
      </c>
      <c r="E52" s="17">
        <v>2</v>
      </c>
      <c r="F52" s="17">
        <v>3</v>
      </c>
      <c r="G52" s="268">
        <v>5</v>
      </c>
      <c r="H52" s="18"/>
      <c r="J52" s="181" t="s">
        <v>67</v>
      </c>
      <c r="K52" s="182" t="s">
        <v>175</v>
      </c>
      <c r="L52" s="183">
        <v>3</v>
      </c>
      <c r="M52" s="183">
        <v>0</v>
      </c>
      <c r="N52" s="183">
        <v>0</v>
      </c>
      <c r="O52" s="183">
        <v>3</v>
      </c>
      <c r="P52" s="159">
        <v>5</v>
      </c>
      <c r="R52" s="51"/>
      <c r="Z52" s="52"/>
      <c r="AB52" s="51"/>
      <c r="AJ52" s="52"/>
    </row>
    <row r="53" spans="1:36" ht="15" thickBot="1" x14ac:dyDescent="0.35">
      <c r="A53" s="522" t="s">
        <v>67</v>
      </c>
      <c r="B53" s="476" t="s">
        <v>68</v>
      </c>
      <c r="C53" s="481">
        <v>3</v>
      </c>
      <c r="D53" s="481">
        <v>0</v>
      </c>
      <c r="E53" s="481">
        <v>0</v>
      </c>
      <c r="F53" s="481">
        <v>3</v>
      </c>
      <c r="G53" s="480">
        <v>5</v>
      </c>
      <c r="H53" s="520"/>
      <c r="J53" s="181" t="s">
        <v>67</v>
      </c>
      <c r="K53" s="182" t="s">
        <v>150</v>
      </c>
      <c r="L53" s="183">
        <v>3</v>
      </c>
      <c r="M53" s="183">
        <v>0</v>
      </c>
      <c r="N53" s="183">
        <v>0</v>
      </c>
      <c r="O53" s="183">
        <v>3</v>
      </c>
      <c r="P53" s="159">
        <v>5</v>
      </c>
      <c r="R53" s="494" t="s">
        <v>69</v>
      </c>
      <c r="S53" s="495"/>
      <c r="T53" s="495"/>
      <c r="U53" s="495"/>
      <c r="V53" s="495"/>
      <c r="W53" s="495"/>
      <c r="X53" s="495"/>
      <c r="Y53" s="495"/>
      <c r="Z53" s="496"/>
      <c r="AB53" s="494" t="s">
        <v>69</v>
      </c>
      <c r="AC53" s="495"/>
      <c r="AD53" s="495"/>
      <c r="AE53" s="495"/>
      <c r="AF53" s="495"/>
      <c r="AG53" s="495"/>
      <c r="AH53" s="495"/>
      <c r="AI53" s="495"/>
      <c r="AJ53" s="496"/>
    </row>
    <row r="54" spans="1:36" ht="15" thickBot="1" x14ac:dyDescent="0.35">
      <c r="A54" s="522"/>
      <c r="B54" s="476"/>
      <c r="C54" s="481"/>
      <c r="D54" s="481"/>
      <c r="E54" s="481"/>
      <c r="F54" s="481"/>
      <c r="G54" s="480"/>
      <c r="H54" s="520"/>
      <c r="J54" s="30" t="s">
        <v>22</v>
      </c>
      <c r="K54" s="31"/>
      <c r="L54" s="69">
        <f>SUM(L48:L53)</f>
        <v>17</v>
      </c>
      <c r="M54" s="69">
        <f t="shared" ref="M54:P54" si="11">SUM(M48:M53)</f>
        <v>2</v>
      </c>
      <c r="N54" s="69">
        <f t="shared" si="11"/>
        <v>0</v>
      </c>
      <c r="O54" s="69">
        <f t="shared" si="11"/>
        <v>18</v>
      </c>
      <c r="P54" s="70">
        <f t="shared" si="11"/>
        <v>29</v>
      </c>
      <c r="R54" s="293"/>
      <c r="S54" s="130" t="s">
        <v>3</v>
      </c>
      <c r="T54" s="131" t="s">
        <v>4</v>
      </c>
      <c r="U54" s="130" t="s">
        <v>5</v>
      </c>
      <c r="V54" s="130" t="s">
        <v>6</v>
      </c>
      <c r="W54" s="130" t="s">
        <v>7</v>
      </c>
      <c r="X54" s="130" t="s">
        <v>8</v>
      </c>
      <c r="Y54" s="289" t="s">
        <v>9</v>
      </c>
      <c r="Z54" s="48" t="s">
        <v>580</v>
      </c>
      <c r="AB54" s="293"/>
      <c r="AC54" s="130" t="s">
        <v>3</v>
      </c>
      <c r="AD54" s="131" t="s">
        <v>4</v>
      </c>
      <c r="AE54" s="130" t="s">
        <v>5</v>
      </c>
      <c r="AF54" s="130" t="s">
        <v>6</v>
      </c>
      <c r="AG54" s="130" t="s">
        <v>7</v>
      </c>
      <c r="AH54" s="130" t="s">
        <v>8</v>
      </c>
      <c r="AI54" s="289" t="s">
        <v>9</v>
      </c>
      <c r="AJ54" s="48" t="s">
        <v>580</v>
      </c>
    </row>
    <row r="55" spans="1:36" ht="15" thickBot="1" x14ac:dyDescent="0.35">
      <c r="A55" s="468" t="s">
        <v>22</v>
      </c>
      <c r="B55" s="469"/>
      <c r="C55" s="322">
        <f>SUM(C48:C53)</f>
        <v>16</v>
      </c>
      <c r="D55" s="322">
        <f>SUM(D48:D53)</f>
        <v>0</v>
      </c>
      <c r="E55" s="322">
        <f>SUM(E48:E53)</f>
        <v>6</v>
      </c>
      <c r="F55" s="322">
        <f>SUM(F48:F53)</f>
        <v>19</v>
      </c>
      <c r="G55" s="323">
        <f>SUM(G48:G53)</f>
        <v>31</v>
      </c>
      <c r="H55" s="324"/>
      <c r="J55" s="51"/>
      <c r="P55" s="52"/>
      <c r="R55" s="104" t="s">
        <v>179</v>
      </c>
      <c r="S55" s="16" t="s">
        <v>70</v>
      </c>
      <c r="T55" s="16" t="s">
        <v>71</v>
      </c>
      <c r="U55" s="17">
        <v>3</v>
      </c>
      <c r="V55" s="17">
        <v>0</v>
      </c>
      <c r="W55" s="17">
        <v>0</v>
      </c>
      <c r="X55" s="17">
        <v>3</v>
      </c>
      <c r="Y55" s="268">
        <v>5</v>
      </c>
      <c r="Z55" s="18"/>
      <c r="AB55" s="113" t="s">
        <v>179</v>
      </c>
      <c r="AC55" s="42" t="s">
        <v>70</v>
      </c>
      <c r="AD55" s="42" t="s">
        <v>71</v>
      </c>
      <c r="AE55" s="43">
        <v>3</v>
      </c>
      <c r="AF55" s="43">
        <v>0</v>
      </c>
      <c r="AG55" s="43">
        <v>0</v>
      </c>
      <c r="AH55" s="43">
        <v>3</v>
      </c>
      <c r="AI55" s="271">
        <v>5</v>
      </c>
      <c r="AJ55" s="44"/>
    </row>
    <row r="56" spans="1:36" ht="28.2" thickBot="1" x14ac:dyDescent="0.35">
      <c r="A56" s="444" t="s">
        <v>69</v>
      </c>
      <c r="B56" s="445"/>
      <c r="C56" s="445"/>
      <c r="D56" s="445"/>
      <c r="E56" s="445"/>
      <c r="F56" s="445"/>
      <c r="G56" s="445"/>
      <c r="H56" s="446"/>
      <c r="J56" s="444" t="s">
        <v>69</v>
      </c>
      <c r="K56" s="445"/>
      <c r="L56" s="445"/>
      <c r="M56" s="445"/>
      <c r="N56" s="445"/>
      <c r="O56" s="445"/>
      <c r="P56" s="446"/>
      <c r="R56" s="104" t="s">
        <v>179</v>
      </c>
      <c r="S56" s="16" t="s">
        <v>72</v>
      </c>
      <c r="T56" s="16" t="s">
        <v>73</v>
      </c>
      <c r="U56" s="17">
        <v>2</v>
      </c>
      <c r="V56" s="17">
        <v>2</v>
      </c>
      <c r="W56" s="17">
        <v>0</v>
      </c>
      <c r="X56" s="17">
        <v>3</v>
      </c>
      <c r="Y56" s="268">
        <v>5</v>
      </c>
      <c r="Z56" s="18" t="s">
        <v>583</v>
      </c>
      <c r="AB56" s="416"/>
      <c r="AC56" s="399"/>
      <c r="AD56" s="399"/>
      <c r="AE56" s="400"/>
      <c r="AF56" s="400"/>
      <c r="AG56" s="400"/>
      <c r="AH56" s="400"/>
      <c r="AI56" s="400"/>
      <c r="AJ56" s="251"/>
    </row>
    <row r="57" spans="1:36" x14ac:dyDescent="0.3">
      <c r="A57" s="20" t="s">
        <v>3</v>
      </c>
      <c r="B57" s="21" t="s">
        <v>4</v>
      </c>
      <c r="C57" s="22" t="s">
        <v>5</v>
      </c>
      <c r="D57" s="22" t="s">
        <v>6</v>
      </c>
      <c r="E57" s="22" t="s">
        <v>7</v>
      </c>
      <c r="F57" s="22" t="s">
        <v>8</v>
      </c>
      <c r="G57" s="269" t="s">
        <v>9</v>
      </c>
      <c r="H57" s="132" t="s">
        <v>580</v>
      </c>
      <c r="J57" s="20" t="s">
        <v>3</v>
      </c>
      <c r="K57" s="21" t="s">
        <v>4</v>
      </c>
      <c r="L57" s="22" t="s">
        <v>5</v>
      </c>
      <c r="M57" s="22" t="s">
        <v>6</v>
      </c>
      <c r="N57" s="22" t="s">
        <v>7</v>
      </c>
      <c r="O57" s="22" t="s">
        <v>8</v>
      </c>
      <c r="P57" s="23" t="s">
        <v>9</v>
      </c>
      <c r="R57" s="104" t="s">
        <v>179</v>
      </c>
      <c r="S57" s="16" t="s">
        <v>74</v>
      </c>
      <c r="T57" s="16" t="s">
        <v>75</v>
      </c>
      <c r="U57" s="17">
        <v>2</v>
      </c>
      <c r="V57" s="17">
        <v>0</v>
      </c>
      <c r="W57" s="17">
        <v>0</v>
      </c>
      <c r="X57" s="17">
        <v>2</v>
      </c>
      <c r="Y57" s="268">
        <v>4</v>
      </c>
      <c r="Z57" s="18"/>
      <c r="AB57" s="109"/>
      <c r="AC57" s="387"/>
      <c r="AD57" s="387"/>
      <c r="AE57" s="388"/>
      <c r="AF57" s="388"/>
      <c r="AG57" s="388"/>
      <c r="AH57" s="388"/>
      <c r="AI57" s="388"/>
      <c r="AJ57" s="409"/>
    </row>
    <row r="58" spans="1:36" x14ac:dyDescent="0.3">
      <c r="A58" s="15" t="s">
        <v>70</v>
      </c>
      <c r="B58" s="16" t="s">
        <v>71</v>
      </c>
      <c r="C58" s="17">
        <v>3</v>
      </c>
      <c r="D58" s="17">
        <v>0</v>
      </c>
      <c r="E58" s="17">
        <v>0</v>
      </c>
      <c r="F58" s="17">
        <v>3</v>
      </c>
      <c r="G58" s="268">
        <v>5</v>
      </c>
      <c r="H58" s="18"/>
      <c r="J58" s="181" t="s">
        <v>360</v>
      </c>
      <c r="K58" s="182" t="s">
        <v>361</v>
      </c>
      <c r="L58" s="183">
        <v>3</v>
      </c>
      <c r="M58" s="183">
        <v>0</v>
      </c>
      <c r="N58" s="183">
        <v>0</v>
      </c>
      <c r="O58" s="183">
        <v>3</v>
      </c>
      <c r="P58" s="159">
        <v>5</v>
      </c>
      <c r="R58" s="104" t="s">
        <v>179</v>
      </c>
      <c r="S58" s="16" t="s">
        <v>43</v>
      </c>
      <c r="T58" s="16" t="s">
        <v>76</v>
      </c>
      <c r="U58" s="17">
        <v>2</v>
      </c>
      <c r="V58" s="17">
        <v>0</v>
      </c>
      <c r="W58" s="17">
        <v>2</v>
      </c>
      <c r="X58" s="17">
        <v>3</v>
      </c>
      <c r="Y58" s="268">
        <v>5</v>
      </c>
      <c r="Z58" s="18"/>
      <c r="AB58" s="109"/>
      <c r="AC58" s="387"/>
      <c r="AD58" s="387"/>
      <c r="AE58" s="388"/>
      <c r="AF58" s="388"/>
      <c r="AG58" s="388"/>
      <c r="AH58" s="388"/>
      <c r="AI58" s="388"/>
      <c r="AJ58" s="409"/>
    </row>
    <row r="59" spans="1:36" ht="28.2" thickBot="1" x14ac:dyDescent="0.35">
      <c r="A59" s="15" t="s">
        <v>72</v>
      </c>
      <c r="B59" s="16" t="s">
        <v>73</v>
      </c>
      <c r="C59" s="17">
        <v>2</v>
      </c>
      <c r="D59" s="17">
        <v>2</v>
      </c>
      <c r="E59" s="17">
        <v>0</v>
      </c>
      <c r="F59" s="17">
        <v>3</v>
      </c>
      <c r="G59" s="268">
        <v>5</v>
      </c>
      <c r="H59" s="18" t="s">
        <v>583</v>
      </c>
      <c r="J59" s="181" t="s">
        <v>362</v>
      </c>
      <c r="K59" s="182" t="s">
        <v>363</v>
      </c>
      <c r="L59" s="183">
        <v>2</v>
      </c>
      <c r="M59" s="183">
        <v>2</v>
      </c>
      <c r="N59" s="183">
        <v>0</v>
      </c>
      <c r="O59" s="183">
        <v>3</v>
      </c>
      <c r="P59" s="159">
        <v>5</v>
      </c>
      <c r="R59" s="113" t="s">
        <v>179</v>
      </c>
      <c r="S59" s="42" t="s">
        <v>43</v>
      </c>
      <c r="T59" s="42" t="s">
        <v>77</v>
      </c>
      <c r="U59" s="43">
        <v>2</v>
      </c>
      <c r="V59" s="43">
        <v>0</v>
      </c>
      <c r="W59" s="43">
        <v>2</v>
      </c>
      <c r="X59" s="43">
        <v>3</v>
      </c>
      <c r="Y59" s="271">
        <v>5</v>
      </c>
      <c r="Z59" s="44"/>
      <c r="AB59" s="415"/>
      <c r="AC59" s="397"/>
      <c r="AD59" s="397"/>
      <c r="AE59" s="398"/>
      <c r="AF59" s="398"/>
      <c r="AG59" s="398"/>
      <c r="AH59" s="398"/>
      <c r="AI59" s="398"/>
      <c r="AJ59" s="377"/>
    </row>
    <row r="60" spans="1:36" ht="28.2" thickBot="1" x14ac:dyDescent="0.35">
      <c r="A60" s="15" t="s">
        <v>74</v>
      </c>
      <c r="B60" s="16" t="s">
        <v>75</v>
      </c>
      <c r="C60" s="17">
        <v>2</v>
      </c>
      <c r="D60" s="17">
        <v>2</v>
      </c>
      <c r="E60" s="17">
        <v>0</v>
      </c>
      <c r="F60" s="17">
        <v>3</v>
      </c>
      <c r="G60" s="268">
        <v>4</v>
      </c>
      <c r="H60" s="18"/>
      <c r="J60" s="181" t="s">
        <v>516</v>
      </c>
      <c r="K60" s="182" t="s">
        <v>364</v>
      </c>
      <c r="L60" s="183">
        <v>1</v>
      </c>
      <c r="M60" s="183">
        <v>0</v>
      </c>
      <c r="N60" s="183">
        <v>4</v>
      </c>
      <c r="O60" s="183">
        <v>3</v>
      </c>
      <c r="P60" s="159">
        <v>4</v>
      </c>
      <c r="R60" s="124"/>
      <c r="S60" s="125"/>
      <c r="T60" s="126" t="s">
        <v>181</v>
      </c>
      <c r="U60" s="127">
        <f>SUM(U55:U59)</f>
        <v>11</v>
      </c>
      <c r="V60" s="127">
        <f t="shared" ref="V60:Y60" si="12">SUM(V55:V59)</f>
        <v>2</v>
      </c>
      <c r="W60" s="127">
        <f t="shared" si="12"/>
        <v>4</v>
      </c>
      <c r="X60" s="127">
        <f t="shared" si="12"/>
        <v>14</v>
      </c>
      <c r="Y60" s="283">
        <f t="shared" si="12"/>
        <v>24</v>
      </c>
      <c r="Z60" s="136"/>
      <c r="AB60" s="380"/>
      <c r="AC60" s="378"/>
      <c r="AD60" s="381" t="s">
        <v>181</v>
      </c>
      <c r="AE60" s="382">
        <f>SUM(AE55:AE59)</f>
        <v>3</v>
      </c>
      <c r="AF60" s="382">
        <f t="shared" ref="AF60:AI60" si="13">SUM(AF55:AF59)</f>
        <v>0</v>
      </c>
      <c r="AG60" s="382">
        <f t="shared" si="13"/>
        <v>0</v>
      </c>
      <c r="AH60" s="382">
        <f t="shared" si="13"/>
        <v>3</v>
      </c>
      <c r="AI60" s="383">
        <f t="shared" si="13"/>
        <v>5</v>
      </c>
      <c r="AJ60" s="379"/>
    </row>
    <row r="61" spans="1:36" ht="15" thickBot="1" x14ac:dyDescent="0.35">
      <c r="A61" s="15" t="s">
        <v>43</v>
      </c>
      <c r="B61" s="16" t="s">
        <v>76</v>
      </c>
      <c r="C61" s="17">
        <v>2</v>
      </c>
      <c r="D61" s="17">
        <v>0</v>
      </c>
      <c r="E61" s="17">
        <v>2</v>
      </c>
      <c r="F61" s="17">
        <v>3</v>
      </c>
      <c r="G61" s="268">
        <v>5</v>
      </c>
      <c r="H61" s="18"/>
      <c r="J61" s="181" t="s">
        <v>365</v>
      </c>
      <c r="K61" s="182" t="s">
        <v>159</v>
      </c>
      <c r="L61" s="184">
        <v>0</v>
      </c>
      <c r="M61" s="184">
        <v>0</v>
      </c>
      <c r="N61" s="184">
        <v>0</v>
      </c>
      <c r="O61" s="184">
        <v>0</v>
      </c>
      <c r="P61" s="220">
        <v>5</v>
      </c>
      <c r="R61" s="51"/>
      <c r="Z61" s="52"/>
      <c r="AB61" s="51"/>
      <c r="AJ61" s="52"/>
    </row>
    <row r="62" spans="1:36" ht="15" thickBot="1" x14ac:dyDescent="0.35">
      <c r="A62" s="15" t="s">
        <v>43</v>
      </c>
      <c r="B62" s="16" t="s">
        <v>77</v>
      </c>
      <c r="C62" s="17">
        <v>2</v>
      </c>
      <c r="D62" s="17">
        <v>0</v>
      </c>
      <c r="E62" s="17">
        <v>2</v>
      </c>
      <c r="F62" s="17">
        <v>3</v>
      </c>
      <c r="G62" s="268">
        <v>5</v>
      </c>
      <c r="H62" s="18"/>
      <c r="J62" s="181" t="s">
        <v>358</v>
      </c>
      <c r="K62" s="182" t="s">
        <v>149</v>
      </c>
      <c r="L62" s="183">
        <v>3</v>
      </c>
      <c r="M62" s="183">
        <v>0</v>
      </c>
      <c r="N62" s="183">
        <v>0</v>
      </c>
      <c r="O62" s="183">
        <v>3</v>
      </c>
      <c r="P62" s="159">
        <v>5</v>
      </c>
      <c r="R62" s="494" t="s">
        <v>79</v>
      </c>
      <c r="S62" s="495"/>
      <c r="T62" s="495"/>
      <c r="U62" s="495"/>
      <c r="V62" s="495"/>
      <c r="W62" s="495"/>
      <c r="X62" s="495"/>
      <c r="Y62" s="495"/>
      <c r="Z62" s="496"/>
      <c r="AB62" s="494" t="s">
        <v>79</v>
      </c>
      <c r="AC62" s="495"/>
      <c r="AD62" s="495"/>
      <c r="AE62" s="495"/>
      <c r="AF62" s="495"/>
      <c r="AG62" s="495"/>
      <c r="AH62" s="495"/>
      <c r="AI62" s="495"/>
      <c r="AJ62" s="496"/>
    </row>
    <row r="63" spans="1:36" ht="15" thickBot="1" x14ac:dyDescent="0.35">
      <c r="A63" s="522" t="s">
        <v>67</v>
      </c>
      <c r="B63" s="476" t="s">
        <v>78</v>
      </c>
      <c r="C63" s="481">
        <v>3</v>
      </c>
      <c r="D63" s="481">
        <v>0</v>
      </c>
      <c r="E63" s="481">
        <v>0</v>
      </c>
      <c r="F63" s="481">
        <v>3</v>
      </c>
      <c r="G63" s="480">
        <v>5</v>
      </c>
      <c r="H63" s="520"/>
      <c r="J63" s="181" t="s">
        <v>67</v>
      </c>
      <c r="K63" s="182" t="s">
        <v>266</v>
      </c>
      <c r="L63" s="183">
        <v>3</v>
      </c>
      <c r="M63" s="183">
        <v>0</v>
      </c>
      <c r="N63" s="183">
        <v>0</v>
      </c>
      <c r="O63" s="183">
        <v>3</v>
      </c>
      <c r="P63" s="159">
        <v>5</v>
      </c>
      <c r="R63" s="129"/>
      <c r="S63" s="130" t="s">
        <v>3</v>
      </c>
      <c r="T63" s="131" t="s">
        <v>4</v>
      </c>
      <c r="U63" s="130" t="s">
        <v>5</v>
      </c>
      <c r="V63" s="130" t="s">
        <v>6</v>
      </c>
      <c r="W63" s="130" t="s">
        <v>7</v>
      </c>
      <c r="X63" s="130" t="s">
        <v>8</v>
      </c>
      <c r="Y63" s="289" t="s">
        <v>9</v>
      </c>
      <c r="Z63" s="48" t="s">
        <v>580</v>
      </c>
      <c r="AB63" s="129"/>
      <c r="AC63" s="130" t="s">
        <v>3</v>
      </c>
      <c r="AD63" s="131" t="s">
        <v>4</v>
      </c>
      <c r="AE63" s="130" t="s">
        <v>5</v>
      </c>
      <c r="AF63" s="130" t="s">
        <v>6</v>
      </c>
      <c r="AG63" s="130" t="s">
        <v>7</v>
      </c>
      <c r="AH63" s="130" t="s">
        <v>8</v>
      </c>
      <c r="AI63" s="289" t="s">
        <v>9</v>
      </c>
      <c r="AJ63" s="48" t="s">
        <v>580</v>
      </c>
    </row>
    <row r="64" spans="1:36" ht="15" thickBot="1" x14ac:dyDescent="0.35">
      <c r="A64" s="522"/>
      <c r="B64" s="476"/>
      <c r="C64" s="481"/>
      <c r="D64" s="481"/>
      <c r="E64" s="481"/>
      <c r="F64" s="481"/>
      <c r="G64" s="480"/>
      <c r="H64" s="520"/>
      <c r="J64" s="447" t="s">
        <v>22</v>
      </c>
      <c r="K64" s="448"/>
      <c r="L64" s="69">
        <f>SUM(L58:L63)</f>
        <v>12</v>
      </c>
      <c r="M64" s="69">
        <f t="shared" ref="M64:P64" si="14">SUM(M58:M63)</f>
        <v>2</v>
      </c>
      <c r="N64" s="69">
        <f t="shared" si="14"/>
        <v>4</v>
      </c>
      <c r="O64" s="69">
        <f t="shared" si="14"/>
        <v>15</v>
      </c>
      <c r="P64" s="70">
        <f t="shared" si="14"/>
        <v>29</v>
      </c>
      <c r="R64" s="104" t="s">
        <v>179</v>
      </c>
      <c r="S64" s="41" t="s">
        <v>82</v>
      </c>
      <c r="T64" s="42" t="s">
        <v>83</v>
      </c>
      <c r="U64" s="43">
        <v>3</v>
      </c>
      <c r="V64" s="43">
        <v>0</v>
      </c>
      <c r="W64" s="43">
        <v>0</v>
      </c>
      <c r="X64" s="43">
        <v>3</v>
      </c>
      <c r="Y64" s="271">
        <v>5</v>
      </c>
      <c r="Z64" s="18"/>
      <c r="AB64" s="113" t="s">
        <v>179</v>
      </c>
      <c r="AC64" s="41" t="s">
        <v>82</v>
      </c>
      <c r="AD64" s="42" t="s">
        <v>83</v>
      </c>
      <c r="AE64" s="43">
        <v>3</v>
      </c>
      <c r="AF64" s="43">
        <v>0</v>
      </c>
      <c r="AG64" s="43">
        <v>0</v>
      </c>
      <c r="AH64" s="43">
        <v>3</v>
      </c>
      <c r="AI64" s="271">
        <v>5</v>
      </c>
      <c r="AJ64" s="44"/>
    </row>
    <row r="65" spans="1:36" ht="28.2" thickBot="1" x14ac:dyDescent="0.35">
      <c r="A65" s="468" t="s">
        <v>22</v>
      </c>
      <c r="B65" s="469"/>
      <c r="C65" s="322">
        <f>SUM(C58:C63)</f>
        <v>14</v>
      </c>
      <c r="D65" s="322">
        <f>SUM(D58:D63)</f>
        <v>4</v>
      </c>
      <c r="E65" s="322">
        <f>SUM(E58:E63)</f>
        <v>4</v>
      </c>
      <c r="F65" s="322">
        <f>SUM(F58:F63)</f>
        <v>18</v>
      </c>
      <c r="G65" s="323">
        <f>SUM(G58:G63)</f>
        <v>29</v>
      </c>
      <c r="H65" s="324"/>
      <c r="J65" s="51"/>
      <c r="P65" s="52"/>
      <c r="R65" s="104" t="s">
        <v>179</v>
      </c>
      <c r="S65" s="15" t="s">
        <v>586</v>
      </c>
      <c r="T65" s="16" t="s">
        <v>80</v>
      </c>
      <c r="U65" s="17">
        <v>0</v>
      </c>
      <c r="V65" s="17">
        <v>10</v>
      </c>
      <c r="W65" s="17">
        <v>0</v>
      </c>
      <c r="X65" s="17">
        <v>5</v>
      </c>
      <c r="Y65" s="268">
        <v>17</v>
      </c>
      <c r="Z65" s="18" t="s">
        <v>584</v>
      </c>
      <c r="AB65" s="416"/>
      <c r="AC65" s="399"/>
      <c r="AD65" s="399"/>
      <c r="AE65" s="400"/>
      <c r="AF65" s="400"/>
      <c r="AG65" s="400"/>
      <c r="AH65" s="400"/>
      <c r="AI65" s="400"/>
      <c r="AJ65" s="251"/>
    </row>
    <row r="66" spans="1:36" ht="15" thickBot="1" x14ac:dyDescent="0.35">
      <c r="A66" s="444" t="s">
        <v>79</v>
      </c>
      <c r="B66" s="445"/>
      <c r="C66" s="445"/>
      <c r="D66" s="445"/>
      <c r="E66" s="445"/>
      <c r="F66" s="445"/>
      <c r="G66" s="445"/>
      <c r="H66" s="446"/>
      <c r="J66" s="444" t="s">
        <v>79</v>
      </c>
      <c r="K66" s="445"/>
      <c r="L66" s="445"/>
      <c r="M66" s="445"/>
      <c r="N66" s="445"/>
      <c r="O66" s="445"/>
      <c r="P66" s="446"/>
      <c r="R66" s="104" t="s">
        <v>179</v>
      </c>
      <c r="S66" s="15" t="s">
        <v>43</v>
      </c>
      <c r="T66" s="16" t="s">
        <v>81</v>
      </c>
      <c r="U66" s="17">
        <v>2</v>
      </c>
      <c r="V66" s="17">
        <v>0</v>
      </c>
      <c r="W66" s="17">
        <v>2</v>
      </c>
      <c r="X66" s="17">
        <v>3</v>
      </c>
      <c r="Y66" s="268">
        <v>5</v>
      </c>
      <c r="Z66" s="18"/>
      <c r="AB66" s="109"/>
      <c r="AC66" s="387"/>
      <c r="AD66" s="387"/>
      <c r="AE66" s="388"/>
      <c r="AF66" s="388"/>
      <c r="AG66" s="388"/>
      <c r="AH66" s="388"/>
      <c r="AI66" s="388"/>
      <c r="AJ66" s="409"/>
    </row>
    <row r="67" spans="1:36" ht="15" thickBot="1" x14ac:dyDescent="0.35">
      <c r="A67" s="25" t="s">
        <v>3</v>
      </c>
      <c r="B67" s="26" t="s">
        <v>4</v>
      </c>
      <c r="C67" s="27" t="s">
        <v>5</v>
      </c>
      <c r="D67" s="27" t="s">
        <v>6</v>
      </c>
      <c r="E67" s="27" t="s">
        <v>7</v>
      </c>
      <c r="F67" s="27" t="s">
        <v>8</v>
      </c>
      <c r="G67" s="272" t="s">
        <v>9</v>
      </c>
      <c r="H67" s="132" t="s">
        <v>580</v>
      </c>
      <c r="J67" s="20" t="s">
        <v>3</v>
      </c>
      <c r="K67" s="21" t="s">
        <v>4</v>
      </c>
      <c r="L67" s="22" t="s">
        <v>5</v>
      </c>
      <c r="M67" s="22" t="s">
        <v>6</v>
      </c>
      <c r="N67" s="22" t="s">
        <v>7</v>
      </c>
      <c r="O67" s="22" t="s">
        <v>8</v>
      </c>
      <c r="P67" s="23" t="s">
        <v>9</v>
      </c>
      <c r="R67" s="294" t="s">
        <v>179</v>
      </c>
      <c r="S67" s="295" t="s">
        <v>43</v>
      </c>
      <c r="T67" s="296" t="s">
        <v>85</v>
      </c>
      <c r="U67" s="297">
        <v>3</v>
      </c>
      <c r="V67" s="297">
        <v>0</v>
      </c>
      <c r="W67" s="297">
        <v>0</v>
      </c>
      <c r="X67" s="297">
        <v>3</v>
      </c>
      <c r="Y67" s="298">
        <v>5</v>
      </c>
      <c r="Z67" s="299"/>
      <c r="AB67" s="415"/>
      <c r="AC67" s="397"/>
      <c r="AD67" s="397"/>
      <c r="AE67" s="398"/>
      <c r="AF67" s="398"/>
      <c r="AG67" s="398"/>
      <c r="AH67" s="398"/>
      <c r="AI67" s="398"/>
      <c r="AJ67" s="377"/>
    </row>
    <row r="68" spans="1:36" ht="15" thickBot="1" x14ac:dyDescent="0.35">
      <c r="A68" s="15" t="s">
        <v>82</v>
      </c>
      <c r="B68" s="16" t="s">
        <v>83</v>
      </c>
      <c r="C68" s="17">
        <v>3</v>
      </c>
      <c r="D68" s="17">
        <v>0</v>
      </c>
      <c r="E68" s="17">
        <v>0</v>
      </c>
      <c r="F68" s="17">
        <v>3</v>
      </c>
      <c r="G68" s="268">
        <v>5</v>
      </c>
      <c r="H68" s="18"/>
      <c r="J68" s="186" t="s">
        <v>366</v>
      </c>
      <c r="K68" s="187" t="s">
        <v>260</v>
      </c>
      <c r="L68" s="183">
        <v>2</v>
      </c>
      <c r="M68" s="183">
        <v>2</v>
      </c>
      <c r="N68" s="183">
        <v>0</v>
      </c>
      <c r="O68" s="183">
        <v>3</v>
      </c>
      <c r="P68" s="159">
        <v>5</v>
      </c>
      <c r="R68" s="133"/>
      <c r="S68" s="134"/>
      <c r="T68" s="135" t="s">
        <v>181</v>
      </c>
      <c r="U68" s="134">
        <f>SUM(U64:U67)</f>
        <v>8</v>
      </c>
      <c r="V68" s="134">
        <f t="shared" ref="V68:Y68" si="15">SUM(V64:V67)</f>
        <v>10</v>
      </c>
      <c r="W68" s="134">
        <f t="shared" si="15"/>
        <v>2</v>
      </c>
      <c r="X68" s="134">
        <f t="shared" si="15"/>
        <v>14</v>
      </c>
      <c r="Y68" s="284">
        <f t="shared" si="15"/>
        <v>32</v>
      </c>
      <c r="Z68" s="136"/>
      <c r="AB68" s="401"/>
      <c r="AC68" s="402"/>
      <c r="AD68" s="403" t="s">
        <v>181</v>
      </c>
      <c r="AE68" s="402">
        <f>SUM(AE64:AE67)</f>
        <v>3</v>
      </c>
      <c r="AF68" s="402">
        <f t="shared" ref="AF68:AI68" si="16">SUM(AF64:AF67)</f>
        <v>0</v>
      </c>
      <c r="AG68" s="402">
        <f t="shared" si="16"/>
        <v>0</v>
      </c>
      <c r="AH68" s="402">
        <f t="shared" si="16"/>
        <v>3</v>
      </c>
      <c r="AI68" s="404">
        <f t="shared" si="16"/>
        <v>5</v>
      </c>
      <c r="AJ68" s="379"/>
    </row>
    <row r="69" spans="1:36" ht="28.2" thickBot="1" x14ac:dyDescent="0.35">
      <c r="A69" s="15" t="s">
        <v>586</v>
      </c>
      <c r="B69" s="16" t="s">
        <v>80</v>
      </c>
      <c r="C69" s="17">
        <v>0</v>
      </c>
      <c r="D69" s="17">
        <v>10</v>
      </c>
      <c r="E69" s="17">
        <v>0</v>
      </c>
      <c r="F69" s="17">
        <v>5</v>
      </c>
      <c r="G69" s="268">
        <v>17</v>
      </c>
      <c r="H69" s="18" t="s">
        <v>584</v>
      </c>
      <c r="J69" s="188" t="s">
        <v>367</v>
      </c>
      <c r="K69" s="182" t="s">
        <v>368</v>
      </c>
      <c r="L69" s="183">
        <v>3</v>
      </c>
      <c r="M69" s="183">
        <v>0</v>
      </c>
      <c r="N69" s="183">
        <v>0</v>
      </c>
      <c r="O69" s="183">
        <v>3</v>
      </c>
      <c r="P69" s="159">
        <v>5</v>
      </c>
      <c r="R69" s="51"/>
      <c r="Z69" s="52"/>
      <c r="AB69" s="51"/>
      <c r="AJ69" s="52"/>
    </row>
    <row r="70" spans="1:36" ht="27" customHeight="1" thickBot="1" x14ac:dyDescent="0.35">
      <c r="A70" s="522" t="s">
        <v>43</v>
      </c>
      <c r="B70" s="476" t="s">
        <v>81</v>
      </c>
      <c r="C70" s="481">
        <v>2</v>
      </c>
      <c r="D70" s="481">
        <v>0</v>
      </c>
      <c r="E70" s="481">
        <v>2</v>
      </c>
      <c r="F70" s="481">
        <v>3</v>
      </c>
      <c r="G70" s="480">
        <v>5</v>
      </c>
      <c r="H70" s="520"/>
      <c r="J70" s="181" t="s">
        <v>369</v>
      </c>
      <c r="K70" s="185" t="s">
        <v>370</v>
      </c>
      <c r="L70" s="189">
        <v>3</v>
      </c>
      <c r="M70" s="189">
        <v>0</v>
      </c>
      <c r="N70" s="189">
        <v>0</v>
      </c>
      <c r="O70" s="189">
        <v>3</v>
      </c>
      <c r="P70" s="221">
        <v>5</v>
      </c>
      <c r="R70" s="494" t="s">
        <v>84</v>
      </c>
      <c r="S70" s="495"/>
      <c r="T70" s="495"/>
      <c r="U70" s="495"/>
      <c r="V70" s="495"/>
      <c r="W70" s="495"/>
      <c r="X70" s="495"/>
      <c r="Y70" s="495"/>
      <c r="Z70" s="496"/>
      <c r="AB70" s="494" t="s">
        <v>84</v>
      </c>
      <c r="AC70" s="495"/>
      <c r="AD70" s="495"/>
      <c r="AE70" s="495"/>
      <c r="AF70" s="495"/>
      <c r="AG70" s="495"/>
      <c r="AH70" s="495"/>
      <c r="AI70" s="495"/>
      <c r="AJ70" s="496"/>
    </row>
    <row r="71" spans="1:36" x14ac:dyDescent="0.3">
      <c r="A71" s="522"/>
      <c r="B71" s="476"/>
      <c r="C71" s="481"/>
      <c r="D71" s="481"/>
      <c r="E71" s="481"/>
      <c r="F71" s="481"/>
      <c r="G71" s="480"/>
      <c r="H71" s="520"/>
      <c r="J71" s="186" t="s">
        <v>371</v>
      </c>
      <c r="K71" s="187" t="s">
        <v>372</v>
      </c>
      <c r="L71" s="189">
        <v>1</v>
      </c>
      <c r="M71" s="190">
        <v>0</v>
      </c>
      <c r="N71" s="190">
        <v>4</v>
      </c>
      <c r="O71" s="190">
        <v>3</v>
      </c>
      <c r="P71" s="222">
        <v>4</v>
      </c>
      <c r="R71" s="300"/>
      <c r="S71" s="301" t="s">
        <v>3</v>
      </c>
      <c r="T71" s="107" t="s">
        <v>4</v>
      </c>
      <c r="U71" s="108" t="s">
        <v>5</v>
      </c>
      <c r="V71" s="108" t="s">
        <v>6</v>
      </c>
      <c r="W71" s="108" t="s">
        <v>7</v>
      </c>
      <c r="X71" s="108" t="s">
        <v>8</v>
      </c>
      <c r="Y71" s="287" t="s">
        <v>9</v>
      </c>
      <c r="Z71" s="48" t="s">
        <v>580</v>
      </c>
      <c r="AB71" s="300"/>
      <c r="AC71" s="301" t="s">
        <v>3</v>
      </c>
      <c r="AD71" s="107" t="s">
        <v>4</v>
      </c>
      <c r="AE71" s="108" t="s">
        <v>5</v>
      </c>
      <c r="AF71" s="108" t="s">
        <v>6</v>
      </c>
      <c r="AG71" s="108" t="s">
        <v>7</v>
      </c>
      <c r="AH71" s="108" t="s">
        <v>8</v>
      </c>
      <c r="AI71" s="287" t="s">
        <v>9</v>
      </c>
      <c r="AJ71" s="48" t="s">
        <v>580</v>
      </c>
    </row>
    <row r="72" spans="1:36" x14ac:dyDescent="0.3">
      <c r="A72" s="474" t="s">
        <v>43</v>
      </c>
      <c r="B72" s="476" t="s">
        <v>85</v>
      </c>
      <c r="C72" s="481">
        <v>3</v>
      </c>
      <c r="D72" s="481">
        <v>0</v>
      </c>
      <c r="E72" s="481">
        <v>0</v>
      </c>
      <c r="F72" s="481">
        <v>3</v>
      </c>
      <c r="G72" s="480">
        <v>5</v>
      </c>
      <c r="H72" s="485"/>
      <c r="J72" s="188" t="s">
        <v>358</v>
      </c>
      <c r="K72" s="182" t="s">
        <v>261</v>
      </c>
      <c r="L72" s="183">
        <v>3</v>
      </c>
      <c r="M72" s="183">
        <v>0</v>
      </c>
      <c r="N72" s="183">
        <v>0</v>
      </c>
      <c r="O72" s="183">
        <v>3</v>
      </c>
      <c r="P72" s="159">
        <v>5</v>
      </c>
      <c r="R72" s="137" t="s">
        <v>179</v>
      </c>
      <c r="S72" s="15" t="s">
        <v>587</v>
      </c>
      <c r="T72" s="16" t="s">
        <v>572</v>
      </c>
      <c r="U72" s="17">
        <v>3</v>
      </c>
      <c r="V72" s="17">
        <v>0</v>
      </c>
      <c r="W72" s="17">
        <v>0</v>
      </c>
      <c r="X72" s="17">
        <v>3</v>
      </c>
      <c r="Y72" s="273">
        <v>4</v>
      </c>
      <c r="Z72" s="53" t="s">
        <v>585</v>
      </c>
      <c r="AB72" s="405" t="s">
        <v>179</v>
      </c>
      <c r="AC72" s="41" t="s">
        <v>587</v>
      </c>
      <c r="AD72" s="42" t="s">
        <v>572</v>
      </c>
      <c r="AE72" s="43">
        <v>3</v>
      </c>
      <c r="AF72" s="43">
        <v>0</v>
      </c>
      <c r="AG72" s="43">
        <v>0</v>
      </c>
      <c r="AH72" s="43">
        <v>3</v>
      </c>
      <c r="AI72" s="406">
        <v>4</v>
      </c>
      <c r="AJ72" s="407" t="s">
        <v>585</v>
      </c>
    </row>
    <row r="73" spans="1:36" ht="15" thickBot="1" x14ac:dyDescent="0.35">
      <c r="A73" s="475"/>
      <c r="B73" s="476"/>
      <c r="C73" s="481"/>
      <c r="D73" s="481"/>
      <c r="E73" s="481"/>
      <c r="F73" s="481"/>
      <c r="G73" s="480"/>
      <c r="H73" s="521"/>
      <c r="J73" s="181" t="s">
        <v>358</v>
      </c>
      <c r="K73" s="185" t="s">
        <v>165</v>
      </c>
      <c r="L73" s="183">
        <v>3</v>
      </c>
      <c r="M73" s="183">
        <v>0</v>
      </c>
      <c r="N73" s="183">
        <v>0</v>
      </c>
      <c r="O73" s="183">
        <v>3</v>
      </c>
      <c r="P73" s="159">
        <v>5</v>
      </c>
      <c r="R73" s="104" t="s">
        <v>179</v>
      </c>
      <c r="S73" s="15" t="s">
        <v>43</v>
      </c>
      <c r="T73" s="16" t="s">
        <v>574</v>
      </c>
      <c r="U73" s="17">
        <v>3</v>
      </c>
      <c r="V73" s="17">
        <v>0</v>
      </c>
      <c r="W73" s="17">
        <v>0</v>
      </c>
      <c r="X73" s="29">
        <v>3</v>
      </c>
      <c r="Y73" s="268">
        <v>5</v>
      </c>
      <c r="Z73" s="18"/>
      <c r="AB73" s="416"/>
      <c r="AC73" s="399"/>
      <c r="AD73" s="399"/>
      <c r="AE73" s="400"/>
      <c r="AF73" s="400"/>
      <c r="AG73" s="400"/>
      <c r="AH73" s="408"/>
      <c r="AI73" s="400"/>
      <c r="AJ73" s="251"/>
    </row>
    <row r="74" spans="1:36" ht="15" thickBot="1" x14ac:dyDescent="0.35">
      <c r="A74" s="477" t="s">
        <v>22</v>
      </c>
      <c r="B74" s="478"/>
      <c r="C74" s="325">
        <f>SUM(C68:C72)</f>
        <v>8</v>
      </c>
      <c r="D74" s="325">
        <f>SUM(D68:D72)</f>
        <v>10</v>
      </c>
      <c r="E74" s="325">
        <f>SUM(E68:E72)</f>
        <v>2</v>
      </c>
      <c r="F74" s="325">
        <f>SUM(F68:F72)</f>
        <v>14</v>
      </c>
      <c r="G74" s="326">
        <f>SUM(G68:G72)</f>
        <v>32</v>
      </c>
      <c r="H74" s="278"/>
      <c r="J74" s="447" t="s">
        <v>22</v>
      </c>
      <c r="K74" s="448"/>
      <c r="L74" s="69">
        <f>SUM(L68:L73)</f>
        <v>15</v>
      </c>
      <c r="M74" s="69">
        <f t="shared" ref="M74:O74" si="17">SUM(M68:M73)</f>
        <v>2</v>
      </c>
      <c r="N74" s="69">
        <f t="shared" si="17"/>
        <v>4</v>
      </c>
      <c r="O74" s="69">
        <f t="shared" si="17"/>
        <v>18</v>
      </c>
      <c r="P74" s="70">
        <f>SUM(P68:P73)</f>
        <v>29</v>
      </c>
      <c r="R74" s="487" t="s">
        <v>179</v>
      </c>
      <c r="S74" s="474" t="s">
        <v>573</v>
      </c>
      <c r="T74" s="509" t="s">
        <v>571</v>
      </c>
      <c r="U74" s="511">
        <v>0</v>
      </c>
      <c r="V74" s="511">
        <v>10</v>
      </c>
      <c r="W74" s="511">
        <v>0</v>
      </c>
      <c r="X74" s="513">
        <v>5</v>
      </c>
      <c r="Y74" s="511">
        <v>17</v>
      </c>
      <c r="Z74" s="485" t="s">
        <v>586</v>
      </c>
      <c r="AB74" s="515"/>
      <c r="AC74" s="517"/>
      <c r="AD74" s="517"/>
      <c r="AE74" s="499"/>
      <c r="AF74" s="499"/>
      <c r="AG74" s="499"/>
      <c r="AH74" s="497"/>
      <c r="AI74" s="499"/>
      <c r="AJ74" s="501"/>
    </row>
    <row r="75" spans="1:36" ht="15" thickBot="1" x14ac:dyDescent="0.35">
      <c r="A75" s="318"/>
      <c r="B75" s="37"/>
      <c r="C75" s="38"/>
      <c r="D75" s="38"/>
      <c r="E75" s="38"/>
      <c r="F75" s="38"/>
      <c r="G75" s="38"/>
      <c r="H75" s="324"/>
      <c r="J75" s="51"/>
      <c r="P75" s="52"/>
      <c r="R75" s="488"/>
      <c r="S75" s="508"/>
      <c r="T75" s="510"/>
      <c r="U75" s="512"/>
      <c r="V75" s="512"/>
      <c r="W75" s="512"/>
      <c r="X75" s="514"/>
      <c r="Y75" s="512"/>
      <c r="Z75" s="486"/>
      <c r="AB75" s="516"/>
      <c r="AC75" s="518"/>
      <c r="AD75" s="518"/>
      <c r="AE75" s="500"/>
      <c r="AF75" s="500"/>
      <c r="AG75" s="500"/>
      <c r="AH75" s="498"/>
      <c r="AI75" s="500"/>
      <c r="AJ75" s="502"/>
    </row>
    <row r="76" spans="1:36" ht="21.6" customHeight="1" thickBot="1" x14ac:dyDescent="0.35">
      <c r="A76" s="444" t="s">
        <v>84</v>
      </c>
      <c r="B76" s="445"/>
      <c r="C76" s="445"/>
      <c r="D76" s="445"/>
      <c r="E76" s="445"/>
      <c r="F76" s="445"/>
      <c r="G76" s="445"/>
      <c r="H76" s="446"/>
      <c r="J76" s="444" t="s">
        <v>84</v>
      </c>
      <c r="K76" s="445"/>
      <c r="L76" s="445"/>
      <c r="M76" s="445"/>
      <c r="N76" s="445"/>
      <c r="O76" s="445"/>
      <c r="P76" s="446"/>
      <c r="R76" s="133"/>
      <c r="S76" s="134"/>
      <c r="T76" s="135" t="s">
        <v>181</v>
      </c>
      <c r="U76" s="134">
        <f>SUM(U72:U75)</f>
        <v>6</v>
      </c>
      <c r="V76" s="134">
        <f t="shared" ref="V76:Y76" si="18">SUM(V72:V75)</f>
        <v>10</v>
      </c>
      <c r="W76" s="134">
        <f t="shared" si="18"/>
        <v>0</v>
      </c>
      <c r="X76" s="134">
        <f t="shared" si="18"/>
        <v>11</v>
      </c>
      <c r="Y76" s="284">
        <f t="shared" si="18"/>
        <v>26</v>
      </c>
      <c r="Z76" s="136"/>
      <c r="AB76" s="401"/>
      <c r="AC76" s="402"/>
      <c r="AD76" s="403" t="s">
        <v>181</v>
      </c>
      <c r="AE76" s="402">
        <f>SUM(AE72:AE75)</f>
        <v>3</v>
      </c>
      <c r="AF76" s="402">
        <f t="shared" ref="AF76:AI76" si="19">SUM(AF72:AF75)</f>
        <v>0</v>
      </c>
      <c r="AG76" s="402">
        <f t="shared" si="19"/>
        <v>0</v>
      </c>
      <c r="AH76" s="402">
        <f t="shared" si="19"/>
        <v>3</v>
      </c>
      <c r="AI76" s="404">
        <f t="shared" si="19"/>
        <v>4</v>
      </c>
      <c r="AJ76" s="379"/>
    </row>
    <row r="77" spans="1:36" ht="15" thickBot="1" x14ac:dyDescent="0.35">
      <c r="A77" s="25" t="s">
        <v>3</v>
      </c>
      <c r="B77" s="26" t="s">
        <v>4</v>
      </c>
      <c r="C77" s="27" t="s">
        <v>5</v>
      </c>
      <c r="D77" s="27" t="s">
        <v>6</v>
      </c>
      <c r="E77" s="27" t="s">
        <v>7</v>
      </c>
      <c r="F77" s="27" t="s">
        <v>8</v>
      </c>
      <c r="G77" s="346" t="s">
        <v>9</v>
      </c>
      <c r="H77" s="368" t="s">
        <v>580</v>
      </c>
      <c r="J77" s="20" t="s">
        <v>3</v>
      </c>
      <c r="K77" s="21" t="s">
        <v>4</v>
      </c>
      <c r="L77" s="22" t="s">
        <v>5</v>
      </c>
      <c r="M77" s="22" t="s">
        <v>6</v>
      </c>
      <c r="N77" s="22" t="s">
        <v>7</v>
      </c>
      <c r="O77" s="22" t="s">
        <v>8</v>
      </c>
      <c r="P77" s="23" t="s">
        <v>9</v>
      </c>
      <c r="R77" s="51"/>
      <c r="Z77" s="52"/>
      <c r="AB77" s="51"/>
      <c r="AJ77" s="52"/>
    </row>
    <row r="78" spans="1:36" x14ac:dyDescent="0.3">
      <c r="A78" s="15" t="s">
        <v>587</v>
      </c>
      <c r="B78" s="16" t="s">
        <v>572</v>
      </c>
      <c r="C78" s="17">
        <v>3</v>
      </c>
      <c r="D78" s="17">
        <v>0</v>
      </c>
      <c r="E78" s="17">
        <v>0</v>
      </c>
      <c r="F78" s="17">
        <v>3</v>
      </c>
      <c r="G78" s="29">
        <v>4</v>
      </c>
      <c r="H78" s="352" t="s">
        <v>585</v>
      </c>
      <c r="J78" s="186" t="s">
        <v>373</v>
      </c>
      <c r="K78" s="187" t="s">
        <v>171</v>
      </c>
      <c r="L78" s="183">
        <v>1</v>
      </c>
      <c r="M78" s="183">
        <v>8</v>
      </c>
      <c r="N78" s="183">
        <v>0</v>
      </c>
      <c r="O78" s="183">
        <v>5</v>
      </c>
      <c r="P78" s="159">
        <v>5</v>
      </c>
      <c r="R78" s="51"/>
      <c r="T78" s="243" t="s">
        <v>183</v>
      </c>
      <c r="U78" s="425">
        <f>SUM(X76,X68,X60,X51,X41,X31,X19,X8)</f>
        <v>114</v>
      </c>
      <c r="V78" s="425"/>
      <c r="W78" s="425"/>
      <c r="X78" s="426"/>
      <c r="Z78" s="52"/>
      <c r="AB78" s="51"/>
      <c r="AD78" s="243" t="s">
        <v>183</v>
      </c>
      <c r="AE78" s="425">
        <f>SUM(AH76,AH68,AH60,AH51,AH41,AH31,AH19,AH8)</f>
        <v>56</v>
      </c>
      <c r="AF78" s="425"/>
      <c r="AG78" s="425"/>
      <c r="AH78" s="426"/>
      <c r="AJ78" s="52"/>
    </row>
    <row r="79" spans="1:36" ht="15" thickBot="1" x14ac:dyDescent="0.35">
      <c r="A79" s="15" t="s">
        <v>43</v>
      </c>
      <c r="B79" s="16" t="s">
        <v>574</v>
      </c>
      <c r="C79" s="17">
        <v>3</v>
      </c>
      <c r="D79" s="17">
        <v>0</v>
      </c>
      <c r="E79" s="17">
        <v>0</v>
      </c>
      <c r="F79" s="29">
        <v>3</v>
      </c>
      <c r="G79" s="268">
        <v>5</v>
      </c>
      <c r="H79" s="18"/>
      <c r="J79" s="188" t="s">
        <v>358</v>
      </c>
      <c r="K79" s="182" t="s">
        <v>172</v>
      </c>
      <c r="L79" s="183">
        <v>3</v>
      </c>
      <c r="M79" s="183">
        <v>0</v>
      </c>
      <c r="N79" s="183">
        <v>0</v>
      </c>
      <c r="O79" s="183">
        <v>3</v>
      </c>
      <c r="P79" s="159">
        <v>5</v>
      </c>
      <c r="Q79" s="248"/>
      <c r="R79" s="51"/>
      <c r="T79" s="244" t="s">
        <v>9</v>
      </c>
      <c r="U79" s="427">
        <f>Y76+Y68+Y60+Y51+Y41+Y31+Y19+Y8</f>
        <v>199</v>
      </c>
      <c r="V79" s="427"/>
      <c r="W79" s="427"/>
      <c r="X79" s="428"/>
      <c r="Z79" s="52"/>
      <c r="AA79" s="248"/>
      <c r="AB79" s="51"/>
      <c r="AD79" s="244" t="s">
        <v>9</v>
      </c>
      <c r="AE79" s="427">
        <f>AI76+AI68+AI60+AI51+AI41+AI31+AI19+AI8</f>
        <v>88</v>
      </c>
      <c r="AF79" s="427"/>
      <c r="AG79" s="427"/>
      <c r="AH79" s="428"/>
      <c r="AJ79" s="52"/>
    </row>
    <row r="80" spans="1:36" x14ac:dyDescent="0.3">
      <c r="A80" s="522" t="s">
        <v>573</v>
      </c>
      <c r="B80" s="476" t="s">
        <v>571</v>
      </c>
      <c r="C80" s="481">
        <v>0</v>
      </c>
      <c r="D80" s="481">
        <v>10</v>
      </c>
      <c r="E80" s="481">
        <v>0</v>
      </c>
      <c r="F80" s="479">
        <v>5</v>
      </c>
      <c r="G80" s="480">
        <v>17</v>
      </c>
      <c r="H80" s="520" t="s">
        <v>586</v>
      </c>
      <c r="J80" s="181" t="s">
        <v>358</v>
      </c>
      <c r="K80" s="185" t="s">
        <v>173</v>
      </c>
      <c r="L80" s="189">
        <v>3</v>
      </c>
      <c r="M80" s="189">
        <v>0</v>
      </c>
      <c r="N80" s="189">
        <v>0</v>
      </c>
      <c r="O80" s="189">
        <v>3</v>
      </c>
      <c r="P80" s="221">
        <v>5</v>
      </c>
      <c r="Q80" s="248"/>
      <c r="R80" s="138"/>
      <c r="S80" s="38"/>
      <c r="Y80" s="260"/>
      <c r="Z80" s="242"/>
      <c r="AA80" s="248"/>
      <c r="AB80" s="138"/>
      <c r="AC80" s="38"/>
      <c r="AI80" s="260"/>
      <c r="AJ80" s="242"/>
    </row>
    <row r="81" spans="1:36" x14ac:dyDescent="0.3">
      <c r="A81" s="522"/>
      <c r="B81" s="476"/>
      <c r="C81" s="481"/>
      <c r="D81" s="481"/>
      <c r="E81" s="481"/>
      <c r="F81" s="479"/>
      <c r="G81" s="480"/>
      <c r="H81" s="520" t="s">
        <v>586</v>
      </c>
      <c r="J81" s="186" t="s">
        <v>67</v>
      </c>
      <c r="K81" s="187" t="s">
        <v>166</v>
      </c>
      <c r="L81" s="189">
        <v>3</v>
      </c>
      <c r="M81" s="190">
        <v>0</v>
      </c>
      <c r="N81" s="190">
        <v>0</v>
      </c>
      <c r="O81" s="190">
        <v>3</v>
      </c>
      <c r="P81" s="222">
        <v>5</v>
      </c>
      <c r="Q81" s="248"/>
      <c r="R81" s="138"/>
      <c r="S81" s="230"/>
      <c r="Y81" s="239"/>
      <c r="Z81" s="32"/>
      <c r="AA81" s="248"/>
      <c r="AB81" s="138"/>
      <c r="AC81" s="230"/>
      <c r="AI81" s="239"/>
      <c r="AJ81" s="32"/>
    </row>
    <row r="82" spans="1:36" x14ac:dyDescent="0.3">
      <c r="A82" s="522" t="s">
        <v>67</v>
      </c>
      <c r="B82" s="476" t="s">
        <v>437</v>
      </c>
      <c r="C82" s="481">
        <v>3</v>
      </c>
      <c r="D82" s="481">
        <v>0</v>
      </c>
      <c r="E82" s="481">
        <v>0</v>
      </c>
      <c r="F82" s="479">
        <v>3</v>
      </c>
      <c r="G82" s="480">
        <v>5</v>
      </c>
      <c r="H82" s="520"/>
      <c r="J82" s="188" t="s">
        <v>67</v>
      </c>
      <c r="K82" s="182" t="s">
        <v>167</v>
      </c>
      <c r="L82" s="183">
        <v>3</v>
      </c>
      <c r="M82" s="183">
        <v>0</v>
      </c>
      <c r="N82" s="183">
        <v>0</v>
      </c>
      <c r="O82" s="183">
        <v>3</v>
      </c>
      <c r="P82" s="159">
        <v>5</v>
      </c>
      <c r="R82" s="138"/>
      <c r="S82" s="38"/>
      <c r="T82" s="37"/>
      <c r="U82" s="38"/>
      <c r="V82" s="38"/>
      <c r="W82" s="38"/>
      <c r="X82" s="38"/>
      <c r="Y82" s="38"/>
      <c r="Z82" s="14"/>
      <c r="AB82" s="138"/>
      <c r="AC82" s="38"/>
      <c r="AD82" s="37"/>
      <c r="AE82" s="38"/>
      <c r="AF82" s="38"/>
      <c r="AG82" s="38"/>
      <c r="AH82" s="38"/>
      <c r="AI82" s="38"/>
      <c r="AJ82" s="14"/>
    </row>
    <row r="83" spans="1:36" ht="15" thickBot="1" x14ac:dyDescent="0.35">
      <c r="A83" s="522"/>
      <c r="B83" s="476"/>
      <c r="C83" s="481"/>
      <c r="D83" s="481"/>
      <c r="E83" s="481"/>
      <c r="F83" s="479"/>
      <c r="G83" s="480"/>
      <c r="H83" s="520"/>
      <c r="J83" s="181" t="s">
        <v>512</v>
      </c>
      <c r="K83" s="185" t="s">
        <v>515</v>
      </c>
      <c r="L83" s="183">
        <v>4</v>
      </c>
      <c r="M83" s="183">
        <v>0</v>
      </c>
      <c r="N83" s="183">
        <v>0</v>
      </c>
      <c r="O83" s="183">
        <v>4</v>
      </c>
      <c r="P83" s="159">
        <v>4</v>
      </c>
      <c r="R83" s="138"/>
      <c r="S83" s="38"/>
      <c r="Y83" s="38"/>
      <c r="Z83" s="14"/>
      <c r="AB83" s="138"/>
      <c r="AC83" s="38"/>
      <c r="AI83" s="38"/>
      <c r="AJ83" s="14"/>
    </row>
    <row r="84" spans="1:36" ht="15" thickBot="1" x14ac:dyDescent="0.35">
      <c r="A84" s="472" t="s">
        <v>22</v>
      </c>
      <c r="B84" s="473"/>
      <c r="C84" s="225">
        <f>SUM(C78:C82)</f>
        <v>9</v>
      </c>
      <c r="D84" s="225">
        <f>SUM(D78:D82)</f>
        <v>10</v>
      </c>
      <c r="E84" s="225">
        <f>SUM(E78:E82)</f>
        <v>0</v>
      </c>
      <c r="F84" s="226">
        <f>SUM(F78:F82)</f>
        <v>14</v>
      </c>
      <c r="G84" s="274">
        <f>SUM(G78:G82)</f>
        <v>31</v>
      </c>
      <c r="H84" s="350"/>
      <c r="J84" s="30" t="s">
        <v>22</v>
      </c>
      <c r="K84" s="31"/>
      <c r="L84" s="69">
        <f>SUM(L78:L83)</f>
        <v>17</v>
      </c>
      <c r="M84" s="69">
        <f t="shared" ref="M84:P84" si="20">SUM(M78:M83)</f>
        <v>8</v>
      </c>
      <c r="N84" s="69">
        <f t="shared" si="20"/>
        <v>0</v>
      </c>
      <c r="O84" s="69">
        <f t="shared" si="20"/>
        <v>21</v>
      </c>
      <c r="P84" s="70">
        <f t="shared" si="20"/>
        <v>29</v>
      </c>
      <c r="R84" s="138"/>
      <c r="S84" s="38"/>
      <c r="Y84" s="38"/>
      <c r="Z84" s="14"/>
      <c r="AB84" s="138"/>
      <c r="AC84" s="38"/>
      <c r="AI84" s="38"/>
      <c r="AJ84" s="14"/>
    </row>
    <row r="85" spans="1:36" ht="67.8" customHeight="1" x14ac:dyDescent="0.3">
      <c r="A85" s="429" t="s">
        <v>575</v>
      </c>
      <c r="B85" s="33" t="s">
        <v>86</v>
      </c>
      <c r="C85" s="432">
        <f>SUM(F84,F74,F65,F55,F45,F34,F24,F12)</f>
        <v>143</v>
      </c>
      <c r="D85" s="433"/>
      <c r="E85" s="433"/>
      <c r="F85" s="433"/>
      <c r="G85" s="434"/>
      <c r="H85" s="330"/>
      <c r="J85" s="429" t="s">
        <v>575</v>
      </c>
      <c r="K85" s="33" t="s">
        <v>86</v>
      </c>
      <c r="L85" s="432">
        <f>SUM(O84,O74,O64,O54,O45,O35,O22,O12)</f>
        <v>153</v>
      </c>
      <c r="M85" s="433"/>
      <c r="N85" s="433"/>
      <c r="O85" s="433"/>
      <c r="P85" s="434"/>
      <c r="R85" s="138"/>
      <c r="S85" s="211"/>
      <c r="T85" s="212"/>
      <c r="U85" s="213"/>
      <c r="V85" s="213"/>
      <c r="W85" s="213"/>
      <c r="X85" s="213"/>
      <c r="Y85" s="215"/>
      <c r="Z85" s="139"/>
      <c r="AB85" s="138"/>
      <c r="AC85" s="211"/>
      <c r="AD85" s="212"/>
      <c r="AE85" s="213"/>
      <c r="AF85" s="213"/>
      <c r="AG85" s="213"/>
      <c r="AH85" s="213"/>
      <c r="AI85" s="215"/>
      <c r="AJ85" s="139"/>
    </row>
    <row r="86" spans="1:36" x14ac:dyDescent="0.3">
      <c r="A86" s="430"/>
      <c r="B86" s="34" t="s">
        <v>87</v>
      </c>
      <c r="C86" s="435">
        <f>SUM(C84,C74,C65,C55,C45,C34,C24,C12)</f>
        <v>109</v>
      </c>
      <c r="D86" s="436"/>
      <c r="E86" s="436"/>
      <c r="F86" s="436"/>
      <c r="G86" s="437"/>
      <c r="H86" s="331"/>
      <c r="J86" s="430"/>
      <c r="K86" s="34" t="s">
        <v>87</v>
      </c>
      <c r="L86" s="435">
        <f>SUM(L84,L74,L64,L54,L45,L35,L22,L12)</f>
        <v>127</v>
      </c>
      <c r="M86" s="436"/>
      <c r="N86" s="436"/>
      <c r="O86" s="436"/>
      <c r="P86" s="437"/>
      <c r="R86" s="138"/>
      <c r="S86" s="211"/>
      <c r="T86" s="215"/>
      <c r="U86" s="215"/>
      <c r="V86" s="215"/>
      <c r="W86" s="215"/>
      <c r="X86" s="215"/>
      <c r="Y86" s="215"/>
      <c r="Z86" s="139"/>
      <c r="AB86" s="138"/>
      <c r="AC86" s="211"/>
      <c r="AD86" s="215"/>
      <c r="AE86" s="215"/>
      <c r="AF86" s="215"/>
      <c r="AG86" s="215"/>
      <c r="AH86" s="215"/>
      <c r="AI86" s="215"/>
      <c r="AJ86" s="139"/>
    </row>
    <row r="87" spans="1:36" ht="14.4" customHeight="1" thickBot="1" x14ac:dyDescent="0.35">
      <c r="A87" s="430"/>
      <c r="B87" s="34" t="s">
        <v>88</v>
      </c>
      <c r="C87" s="435">
        <f>SUM(D84,D74,D65,D55,D45,D34,D24,D12)</f>
        <v>30</v>
      </c>
      <c r="D87" s="436"/>
      <c r="E87" s="436"/>
      <c r="F87" s="436"/>
      <c r="G87" s="437"/>
      <c r="H87" s="331"/>
      <c r="J87" s="430"/>
      <c r="K87" s="34" t="s">
        <v>88</v>
      </c>
      <c r="L87" s="435">
        <f>SUM(M84,M74,M64,M54,M45,M35,M22,M12)</f>
        <v>28</v>
      </c>
      <c r="M87" s="436"/>
      <c r="N87" s="436"/>
      <c r="O87" s="436"/>
      <c r="P87" s="437"/>
      <c r="R87" s="54"/>
      <c r="S87" s="55"/>
      <c r="T87" s="55"/>
      <c r="U87" s="55"/>
      <c r="V87" s="55"/>
      <c r="W87" s="55"/>
      <c r="X87" s="55"/>
      <c r="Y87" s="55"/>
      <c r="Z87" s="56"/>
      <c r="AB87" s="54"/>
      <c r="AC87" s="55"/>
      <c r="AD87" s="55"/>
      <c r="AE87" s="55"/>
      <c r="AF87" s="55"/>
      <c r="AG87" s="55"/>
      <c r="AH87" s="55"/>
      <c r="AI87" s="55"/>
      <c r="AJ87" s="56"/>
    </row>
    <row r="88" spans="1:36" x14ac:dyDescent="0.3">
      <c r="A88" s="430"/>
      <c r="B88" s="34" t="s">
        <v>89</v>
      </c>
      <c r="C88" s="435">
        <f>SUM(E84,E74,E65,E55,E45,E34,E24,E12)</f>
        <v>38</v>
      </c>
      <c r="D88" s="436"/>
      <c r="E88" s="436"/>
      <c r="F88" s="436"/>
      <c r="G88" s="437"/>
      <c r="H88" s="331"/>
      <c r="J88" s="430"/>
      <c r="K88" s="34" t="s">
        <v>89</v>
      </c>
      <c r="L88" s="435">
        <f>SUM(N84,N74,N64,N54,N45,N35,N22,N12)</f>
        <v>24</v>
      </c>
      <c r="M88" s="436"/>
      <c r="N88" s="436"/>
      <c r="O88" s="436"/>
      <c r="P88" s="437"/>
      <c r="R88" s="238"/>
      <c r="S88" s="38"/>
      <c r="T88" s="37"/>
      <c r="U88" s="38"/>
      <c r="V88" s="38"/>
      <c r="W88" s="38"/>
      <c r="X88" s="38"/>
      <c r="Y88" s="38"/>
      <c r="Z88" s="38"/>
      <c r="AB88" s="238"/>
      <c r="AC88" s="38"/>
      <c r="AD88" s="37"/>
      <c r="AE88" s="38"/>
      <c r="AF88" s="38"/>
      <c r="AG88" s="38"/>
      <c r="AH88" s="38"/>
      <c r="AI88" s="38"/>
      <c r="AJ88" s="38"/>
    </row>
    <row r="89" spans="1:36" x14ac:dyDescent="0.3">
      <c r="A89" s="430"/>
      <c r="B89" s="34" t="s">
        <v>90</v>
      </c>
      <c r="C89" s="435">
        <f>SUM(G84,G74,G65,G55,G45,G34,G24,G12)</f>
        <v>242</v>
      </c>
      <c r="D89" s="436"/>
      <c r="E89" s="436"/>
      <c r="F89" s="436"/>
      <c r="G89" s="437"/>
      <c r="H89" s="331"/>
      <c r="J89" s="430"/>
      <c r="K89" s="34" t="s">
        <v>90</v>
      </c>
      <c r="L89" s="435">
        <f>SUM(P84,P74,P64,P54,P45,P35,P22,P12)</f>
        <v>241</v>
      </c>
      <c r="M89" s="436"/>
      <c r="N89" s="436"/>
      <c r="O89" s="436"/>
      <c r="P89" s="437"/>
      <c r="R89" s="238"/>
      <c r="S89" s="38"/>
      <c r="Y89" s="38"/>
      <c r="Z89" s="38"/>
      <c r="AB89" s="238"/>
      <c r="AC89" s="38"/>
      <c r="AI89" s="38"/>
      <c r="AJ89" s="38"/>
    </row>
    <row r="90" spans="1:36" x14ac:dyDescent="0.3">
      <c r="A90" s="430"/>
      <c r="B90" s="35" t="s">
        <v>91</v>
      </c>
      <c r="C90" s="435">
        <f>SUM(G82,G79,G72,G63,G62,G61,G53,G52,G51,G41,G31,G30,G70)</f>
        <v>65</v>
      </c>
      <c r="D90" s="436"/>
      <c r="E90" s="436"/>
      <c r="F90" s="436"/>
      <c r="G90" s="437"/>
      <c r="H90" s="331"/>
      <c r="J90" s="430"/>
      <c r="K90" s="35" t="s">
        <v>91</v>
      </c>
      <c r="L90" s="435">
        <f>SUM(P34,P52,P53,P63,P72,P73,P51,P62,P79,P80,P81,P82)</f>
        <v>60</v>
      </c>
      <c r="M90" s="436"/>
      <c r="N90" s="436"/>
      <c r="O90" s="436"/>
      <c r="P90" s="437"/>
      <c r="R90" s="238"/>
      <c r="S90" s="38"/>
      <c r="Y90" s="38"/>
      <c r="Z90" s="38"/>
      <c r="AB90" s="238"/>
      <c r="AC90" s="38"/>
      <c r="AI90" s="38"/>
      <c r="AJ90" s="38"/>
    </row>
    <row r="91" spans="1:36" ht="15" thickBot="1" x14ac:dyDescent="0.35">
      <c r="A91" s="431"/>
      <c r="B91" s="36" t="s">
        <v>92</v>
      </c>
      <c r="C91" s="438">
        <f>C90/C89*100</f>
        <v>26.859504132231404</v>
      </c>
      <c r="D91" s="439"/>
      <c r="E91" s="439"/>
      <c r="F91" s="439"/>
      <c r="G91" s="440"/>
      <c r="H91" s="330"/>
      <c r="J91" s="431"/>
      <c r="K91" s="36" t="s">
        <v>92</v>
      </c>
      <c r="L91" s="438">
        <f>L90/L89*100</f>
        <v>24.896265560165975</v>
      </c>
      <c r="M91" s="439"/>
      <c r="N91" s="439"/>
      <c r="O91" s="439"/>
      <c r="P91" s="440"/>
      <c r="R91" s="238"/>
      <c r="S91" s="211"/>
      <c r="T91" s="212"/>
      <c r="U91" s="213"/>
      <c r="V91" s="213"/>
      <c r="W91" s="213"/>
      <c r="X91" s="213"/>
      <c r="Y91" s="215"/>
      <c r="Z91" s="215"/>
      <c r="AB91" s="238"/>
      <c r="AC91" s="211"/>
      <c r="AD91" s="212"/>
      <c r="AE91" s="213"/>
      <c r="AF91" s="213"/>
      <c r="AG91" s="213"/>
      <c r="AH91" s="213"/>
      <c r="AI91" s="215"/>
      <c r="AJ91" s="215"/>
    </row>
    <row r="92" spans="1:36" ht="18" thickBot="1" x14ac:dyDescent="0.35">
      <c r="A92" s="461" t="s">
        <v>93</v>
      </c>
      <c r="B92" s="462"/>
      <c r="C92" s="462"/>
      <c r="D92" s="462"/>
      <c r="E92" s="462"/>
      <c r="F92" s="462"/>
      <c r="G92" s="463"/>
      <c r="H92" s="351"/>
      <c r="J92" s="453"/>
      <c r="K92" s="218" t="s">
        <v>499</v>
      </c>
      <c r="L92" s="455"/>
      <c r="M92" s="456"/>
      <c r="N92" s="456"/>
      <c r="O92" s="456"/>
      <c r="P92" s="457"/>
      <c r="R92" s="238"/>
      <c r="S92" s="211"/>
      <c r="T92" s="215"/>
      <c r="U92" s="215"/>
      <c r="V92" s="215"/>
      <c r="W92" s="215"/>
      <c r="X92" s="215"/>
      <c r="Y92" s="215"/>
      <c r="Z92" s="215"/>
      <c r="AB92" s="238"/>
      <c r="AC92" s="211"/>
      <c r="AD92" s="215"/>
      <c r="AE92" s="215"/>
      <c r="AF92" s="215"/>
      <c r="AG92" s="215"/>
      <c r="AH92" s="215"/>
      <c r="AI92" s="215"/>
      <c r="AJ92" s="215"/>
    </row>
    <row r="93" spans="1:36" ht="18" thickBot="1" x14ac:dyDescent="0.35">
      <c r="J93" s="454"/>
      <c r="K93" s="219" t="s">
        <v>500</v>
      </c>
      <c r="L93" s="458"/>
      <c r="M93" s="459"/>
      <c r="N93" s="459"/>
      <c r="O93" s="459"/>
      <c r="P93" s="460"/>
    </row>
  </sheetData>
  <mergeCells count="164">
    <mergeCell ref="H82:H83"/>
    <mergeCell ref="H80:H81"/>
    <mergeCell ref="A2:H2"/>
    <mergeCell ref="A3:H3"/>
    <mergeCell ref="A13:H13"/>
    <mergeCell ref="A25:H25"/>
    <mergeCell ref="A36:H36"/>
    <mergeCell ref="A46:H46"/>
    <mergeCell ref="A56:H56"/>
    <mergeCell ref="A66:H66"/>
    <mergeCell ref="A76:H76"/>
    <mergeCell ref="H72:H73"/>
    <mergeCell ref="F72:F73"/>
    <mergeCell ref="G72:G73"/>
    <mergeCell ref="A74:B74"/>
    <mergeCell ref="A80:A81"/>
    <mergeCell ref="B80:B81"/>
    <mergeCell ref="C80:C81"/>
    <mergeCell ref="D80:D81"/>
    <mergeCell ref="E80:E81"/>
    <mergeCell ref="F80:F81"/>
    <mergeCell ref="G80:G81"/>
    <mergeCell ref="A72:A73"/>
    <mergeCell ref="B72:B73"/>
    <mergeCell ref="A1:AJ1"/>
    <mergeCell ref="H21:H22"/>
    <mergeCell ref="H32:H33"/>
    <mergeCell ref="H43:H44"/>
    <mergeCell ref="H53:H54"/>
    <mergeCell ref="H63:H64"/>
    <mergeCell ref="H70:H71"/>
    <mergeCell ref="U78:X78"/>
    <mergeCell ref="U79:X79"/>
    <mergeCell ref="AB3:AJ3"/>
    <mergeCell ref="AB13:AJ13"/>
    <mergeCell ref="AB24:AJ24"/>
    <mergeCell ref="AB34:AJ34"/>
    <mergeCell ref="AB44:AJ44"/>
    <mergeCell ref="AB53:AJ53"/>
    <mergeCell ref="AB62:AJ62"/>
    <mergeCell ref="AB70:AJ70"/>
    <mergeCell ref="AB74:AB75"/>
    <mergeCell ref="AC74:AC75"/>
    <mergeCell ref="AD74:AD75"/>
    <mergeCell ref="AE74:AE75"/>
    <mergeCell ref="AF74:AF75"/>
    <mergeCell ref="AG74:AG75"/>
    <mergeCell ref="AH74:AH75"/>
    <mergeCell ref="AI74:AI75"/>
    <mergeCell ref="AJ74:AJ75"/>
    <mergeCell ref="AE78:AH78"/>
    <mergeCell ref="AE79:AH79"/>
    <mergeCell ref="R70:Z70"/>
    <mergeCell ref="R74:R75"/>
    <mergeCell ref="S74:S75"/>
    <mergeCell ref="T74:T75"/>
    <mergeCell ref="U74:U75"/>
    <mergeCell ref="V74:V75"/>
    <mergeCell ref="W74:W75"/>
    <mergeCell ref="X74:X75"/>
    <mergeCell ref="Y74:Y75"/>
    <mergeCell ref="Z74:Z75"/>
    <mergeCell ref="R2:Z2"/>
    <mergeCell ref="AB2:AJ2"/>
    <mergeCell ref="R3:Z3"/>
    <mergeCell ref="R13:Z13"/>
    <mergeCell ref="R24:Z24"/>
    <mergeCell ref="R34:Z34"/>
    <mergeCell ref="R44:Z44"/>
    <mergeCell ref="R53:Z53"/>
    <mergeCell ref="R62:Z62"/>
    <mergeCell ref="J66:P66"/>
    <mergeCell ref="J76:P76"/>
    <mergeCell ref="J85:J91"/>
    <mergeCell ref="L85:P85"/>
    <mergeCell ref="L86:P86"/>
    <mergeCell ref="J13:P13"/>
    <mergeCell ref="J25:P25"/>
    <mergeCell ref="J36:P36"/>
    <mergeCell ref="J46:P46"/>
    <mergeCell ref="J56:P56"/>
    <mergeCell ref="L91:P91"/>
    <mergeCell ref="A92:G92"/>
    <mergeCell ref="F82:F83"/>
    <mergeCell ref="G82:G83"/>
    <mergeCell ref="A84:B84"/>
    <mergeCell ref="A85:A91"/>
    <mergeCell ref="C85:G85"/>
    <mergeCell ref="C86:G86"/>
    <mergeCell ref="C87:G87"/>
    <mergeCell ref="C88:G88"/>
    <mergeCell ref="C89:G89"/>
    <mergeCell ref="C90:G90"/>
    <mergeCell ref="C91:G91"/>
    <mergeCell ref="A82:A83"/>
    <mergeCell ref="B82:B83"/>
    <mergeCell ref="C82:C83"/>
    <mergeCell ref="D82:D83"/>
    <mergeCell ref="E82:E83"/>
    <mergeCell ref="A55:B55"/>
    <mergeCell ref="A63:A64"/>
    <mergeCell ref="B63:B64"/>
    <mergeCell ref="C63:C64"/>
    <mergeCell ref="D63:D64"/>
    <mergeCell ref="E63:E64"/>
    <mergeCell ref="F63:F64"/>
    <mergeCell ref="G63:G64"/>
    <mergeCell ref="C72:C73"/>
    <mergeCell ref="D72:D73"/>
    <mergeCell ref="E72:E73"/>
    <mergeCell ref="A65:B65"/>
    <mergeCell ref="A70:A71"/>
    <mergeCell ref="B70:B71"/>
    <mergeCell ref="C70:C71"/>
    <mergeCell ref="D70:D71"/>
    <mergeCell ref="E70:E71"/>
    <mergeCell ref="J92:J93"/>
    <mergeCell ref="L92:P93"/>
    <mergeCell ref="L87:P87"/>
    <mergeCell ref="A24:B24"/>
    <mergeCell ref="J22:K22"/>
    <mergeCell ref="A12:B12"/>
    <mergeCell ref="A21:A22"/>
    <mergeCell ref="B21:B22"/>
    <mergeCell ref="C21:C22"/>
    <mergeCell ref="D21:D22"/>
    <mergeCell ref="E21:E22"/>
    <mergeCell ref="F21:F22"/>
    <mergeCell ref="A32:A33"/>
    <mergeCell ref="B32:B33"/>
    <mergeCell ref="C32:C33"/>
    <mergeCell ref="D32:D33"/>
    <mergeCell ref="E32:E33"/>
    <mergeCell ref="F32:F33"/>
    <mergeCell ref="G32:G33"/>
    <mergeCell ref="F53:F54"/>
    <mergeCell ref="G53:G54"/>
    <mergeCell ref="A53:A54"/>
    <mergeCell ref="B53:B54"/>
    <mergeCell ref="C53:C54"/>
    <mergeCell ref="J2:P2"/>
    <mergeCell ref="J3:P3"/>
    <mergeCell ref="J12:K12"/>
    <mergeCell ref="L90:P90"/>
    <mergeCell ref="A34:B34"/>
    <mergeCell ref="A45:B45"/>
    <mergeCell ref="A43:A44"/>
    <mergeCell ref="B43:B44"/>
    <mergeCell ref="C43:C44"/>
    <mergeCell ref="L88:P88"/>
    <mergeCell ref="L89:P89"/>
    <mergeCell ref="J74:K74"/>
    <mergeCell ref="J35:K35"/>
    <mergeCell ref="J45:K45"/>
    <mergeCell ref="J64:K64"/>
    <mergeCell ref="D43:D44"/>
    <mergeCell ref="E43:E44"/>
    <mergeCell ref="F43:F44"/>
    <mergeCell ref="G43:G44"/>
    <mergeCell ref="G21:G22"/>
    <mergeCell ref="D53:D54"/>
    <mergeCell ref="E53:E54"/>
    <mergeCell ref="F70:F71"/>
    <mergeCell ref="G70:G7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FA686D-9EE8-4506-9D0F-F671399BE362}">
  <dimension ref="A1:AJ93"/>
  <sheetViews>
    <sheetView topLeftCell="K58" zoomScale="70" zoomScaleNormal="70" workbookViewId="0">
      <selection activeCell="AB3" sqref="AB3:AJ87"/>
    </sheetView>
  </sheetViews>
  <sheetFormatPr defaultRowHeight="14.4" x14ac:dyDescent="0.3"/>
  <cols>
    <col min="2" max="2" width="32.109375" customWidth="1"/>
    <col min="8" max="8" width="20.88671875" bestFit="1" customWidth="1"/>
    <col min="10" max="10" width="11.5546875" customWidth="1"/>
    <col min="11" max="11" width="40.5546875" bestFit="1" customWidth="1"/>
    <col min="12" max="12" width="5.109375" customWidth="1"/>
    <col min="13" max="13" width="4.109375" customWidth="1"/>
    <col min="14" max="14" width="2.88671875" bestFit="1" customWidth="1"/>
    <col min="15" max="15" width="4.5546875" bestFit="1" customWidth="1"/>
    <col min="16" max="16" width="7.44140625" customWidth="1"/>
    <col min="18" max="18" width="16.33203125" customWidth="1"/>
    <col min="19" max="19" width="9.109375" customWidth="1"/>
    <col min="20" max="20" width="41.88671875" customWidth="1"/>
    <col min="21" max="21" width="6.33203125" customWidth="1"/>
    <col min="22" max="22" width="4.5546875" customWidth="1"/>
    <col min="23" max="23" width="5.6640625" customWidth="1"/>
    <col min="24" max="24" width="4.5546875" customWidth="1"/>
    <col min="25" max="25" width="7.44140625" customWidth="1"/>
    <col min="26" max="26" width="20.88671875" bestFit="1" customWidth="1"/>
    <col min="28" max="28" width="16.33203125" customWidth="1"/>
    <col min="29" max="29" width="9.109375" customWidth="1"/>
    <col min="30" max="30" width="41.88671875" customWidth="1"/>
    <col min="31" max="31" width="6.33203125" customWidth="1"/>
    <col min="32" max="32" width="4.5546875" customWidth="1"/>
    <col min="33" max="33" width="5.6640625" customWidth="1"/>
    <col min="34" max="34" width="4.5546875" customWidth="1"/>
    <col min="35" max="35" width="7.44140625" customWidth="1"/>
    <col min="36" max="36" width="21.6640625" customWidth="1"/>
  </cols>
  <sheetData>
    <row r="1" spans="1:36" ht="36.6" customHeight="1" thickBot="1" x14ac:dyDescent="0.35">
      <c r="A1" s="571" t="s">
        <v>444</v>
      </c>
      <c r="B1" s="572"/>
      <c r="C1" s="572"/>
      <c r="D1" s="572"/>
      <c r="E1" s="572"/>
      <c r="F1" s="572"/>
      <c r="G1" s="572"/>
      <c r="H1" s="572"/>
      <c r="I1" s="572"/>
      <c r="J1" s="572"/>
      <c r="K1" s="572"/>
      <c r="L1" s="572"/>
      <c r="M1" s="572"/>
      <c r="N1" s="572"/>
      <c r="O1" s="572"/>
      <c r="P1" s="572"/>
      <c r="Q1" s="572"/>
      <c r="R1" s="572"/>
      <c r="S1" s="572"/>
      <c r="T1" s="572"/>
      <c r="U1" s="572"/>
      <c r="V1" s="572"/>
      <c r="W1" s="572"/>
      <c r="X1" s="572"/>
      <c r="Y1" s="572"/>
      <c r="Z1" s="572"/>
      <c r="AA1" s="572"/>
      <c r="AB1" s="572"/>
      <c r="AC1" s="572"/>
      <c r="AD1" s="572"/>
      <c r="AE1" s="572"/>
      <c r="AF1" s="572"/>
      <c r="AG1" s="572"/>
      <c r="AH1" s="572"/>
      <c r="AI1" s="572"/>
      <c r="AJ1" s="573"/>
    </row>
    <row r="2" spans="1:36" ht="57" customHeight="1" thickBot="1" x14ac:dyDescent="0.35">
      <c r="A2" s="482" t="s">
        <v>0</v>
      </c>
      <c r="B2" s="483"/>
      <c r="C2" s="483"/>
      <c r="D2" s="483"/>
      <c r="E2" s="483"/>
      <c r="F2" s="483"/>
      <c r="G2" s="483"/>
      <c r="H2" s="484"/>
      <c r="J2" s="558" t="s">
        <v>445</v>
      </c>
      <c r="K2" s="559"/>
      <c r="L2" s="559"/>
      <c r="M2" s="559"/>
      <c r="N2" s="559"/>
      <c r="O2" s="559"/>
      <c r="P2" s="560"/>
      <c r="R2" s="482" t="s">
        <v>456</v>
      </c>
      <c r="S2" s="483"/>
      <c r="T2" s="483"/>
      <c r="U2" s="483"/>
      <c r="V2" s="483"/>
      <c r="W2" s="483"/>
      <c r="X2" s="483"/>
      <c r="Y2" s="483"/>
      <c r="Z2" s="484"/>
      <c r="AB2" s="482" t="s">
        <v>457</v>
      </c>
      <c r="AC2" s="483"/>
      <c r="AD2" s="483"/>
      <c r="AE2" s="483"/>
      <c r="AF2" s="483"/>
      <c r="AG2" s="483"/>
      <c r="AH2" s="483"/>
      <c r="AI2" s="483"/>
      <c r="AJ2" s="484"/>
    </row>
    <row r="3" spans="1:36" ht="15" thickBot="1" x14ac:dyDescent="0.35">
      <c r="A3" s="545" t="s">
        <v>2</v>
      </c>
      <c r="B3" s="546"/>
      <c r="C3" s="546"/>
      <c r="D3" s="546"/>
      <c r="E3" s="546"/>
      <c r="F3" s="546"/>
      <c r="G3" s="546"/>
      <c r="H3" s="547"/>
      <c r="J3" s="444" t="s">
        <v>2</v>
      </c>
      <c r="K3" s="445"/>
      <c r="L3" s="445"/>
      <c r="M3" s="445"/>
      <c r="N3" s="445"/>
      <c r="O3" s="445"/>
      <c r="P3" s="446"/>
      <c r="R3" s="491" t="s">
        <v>2</v>
      </c>
      <c r="S3" s="492"/>
      <c r="T3" s="492"/>
      <c r="U3" s="492"/>
      <c r="V3" s="492"/>
      <c r="W3" s="492"/>
      <c r="X3" s="492"/>
      <c r="Y3" s="492"/>
      <c r="Z3" s="493"/>
      <c r="AB3" s="491" t="s">
        <v>2</v>
      </c>
      <c r="AC3" s="492"/>
      <c r="AD3" s="492"/>
      <c r="AE3" s="492"/>
      <c r="AF3" s="492"/>
      <c r="AG3" s="492"/>
      <c r="AH3" s="492"/>
      <c r="AI3" s="492"/>
      <c r="AJ3" s="493"/>
    </row>
    <row r="4" spans="1:36" x14ac:dyDescent="0.3">
      <c r="A4" s="45" t="s">
        <v>3</v>
      </c>
      <c r="B4" s="46" t="s">
        <v>4</v>
      </c>
      <c r="C4" s="47" t="s">
        <v>5</v>
      </c>
      <c r="D4" s="47" t="s">
        <v>6</v>
      </c>
      <c r="E4" s="47" t="s">
        <v>7</v>
      </c>
      <c r="F4" s="47" t="s">
        <v>8</v>
      </c>
      <c r="G4" s="263" t="s">
        <v>9</v>
      </c>
      <c r="H4" s="132" t="s">
        <v>580</v>
      </c>
      <c r="J4" s="20" t="s">
        <v>3</v>
      </c>
      <c r="K4" s="21" t="s">
        <v>4</v>
      </c>
      <c r="L4" s="22" t="s">
        <v>5</v>
      </c>
      <c r="M4" s="22" t="s">
        <v>6</v>
      </c>
      <c r="N4" s="22" t="s">
        <v>7</v>
      </c>
      <c r="O4" s="22" t="s">
        <v>8</v>
      </c>
      <c r="P4" s="23" t="s">
        <v>9</v>
      </c>
      <c r="R4" s="292"/>
      <c r="S4" s="119" t="s">
        <v>3</v>
      </c>
      <c r="T4" s="120" t="s">
        <v>4</v>
      </c>
      <c r="U4" s="119" t="s">
        <v>5</v>
      </c>
      <c r="V4" s="119" t="s">
        <v>6</v>
      </c>
      <c r="W4" s="119" t="s">
        <v>7</v>
      </c>
      <c r="X4" s="119" t="s">
        <v>8</v>
      </c>
      <c r="Y4" s="286" t="s">
        <v>9</v>
      </c>
      <c r="Z4" s="132" t="s">
        <v>580</v>
      </c>
      <c r="AB4" s="292"/>
      <c r="AC4" s="119" t="s">
        <v>3</v>
      </c>
      <c r="AD4" s="120" t="s">
        <v>4</v>
      </c>
      <c r="AE4" s="119" t="s">
        <v>5</v>
      </c>
      <c r="AF4" s="119" t="s">
        <v>6</v>
      </c>
      <c r="AG4" s="119" t="s">
        <v>7</v>
      </c>
      <c r="AH4" s="119" t="s">
        <v>8</v>
      </c>
      <c r="AI4" s="286" t="s">
        <v>9</v>
      </c>
      <c r="AJ4" s="132" t="s">
        <v>580</v>
      </c>
    </row>
    <row r="5" spans="1:36" x14ac:dyDescent="0.3">
      <c r="A5" s="5" t="s">
        <v>508</v>
      </c>
      <c r="B5" s="6" t="s">
        <v>11</v>
      </c>
      <c r="C5" s="7">
        <v>2</v>
      </c>
      <c r="D5" s="7">
        <v>0</v>
      </c>
      <c r="E5" s="7">
        <v>0</v>
      </c>
      <c r="F5" s="7">
        <v>2</v>
      </c>
      <c r="G5" s="264">
        <v>2</v>
      </c>
      <c r="H5" s="8"/>
      <c r="J5" s="57" t="s">
        <v>517</v>
      </c>
      <c r="K5" s="58" t="s">
        <v>542</v>
      </c>
      <c r="L5" s="59">
        <v>3</v>
      </c>
      <c r="M5" s="59">
        <v>0</v>
      </c>
      <c r="N5" s="59">
        <v>2</v>
      </c>
      <c r="O5" s="59">
        <v>4</v>
      </c>
      <c r="P5" s="60">
        <v>7</v>
      </c>
      <c r="R5" s="104" t="s">
        <v>179</v>
      </c>
      <c r="S5" s="5" t="s">
        <v>16</v>
      </c>
      <c r="T5" s="6" t="s">
        <v>17</v>
      </c>
      <c r="U5" s="7">
        <v>3</v>
      </c>
      <c r="V5" s="7">
        <v>0</v>
      </c>
      <c r="W5" s="7">
        <v>4</v>
      </c>
      <c r="X5" s="7">
        <v>5</v>
      </c>
      <c r="Y5" s="264">
        <v>7</v>
      </c>
      <c r="Z5" s="8"/>
      <c r="AB5" s="104" t="s">
        <v>179</v>
      </c>
      <c r="AC5" s="5" t="s">
        <v>16</v>
      </c>
      <c r="AD5" s="6" t="s">
        <v>17</v>
      </c>
      <c r="AE5" s="7">
        <v>3</v>
      </c>
      <c r="AF5" s="7">
        <v>0</v>
      </c>
      <c r="AG5" s="7">
        <v>4</v>
      </c>
      <c r="AH5" s="7">
        <v>5</v>
      </c>
      <c r="AI5" s="264">
        <v>7</v>
      </c>
      <c r="AJ5" s="8"/>
    </row>
    <row r="6" spans="1:36" x14ac:dyDescent="0.3">
      <c r="A6" s="9" t="s">
        <v>507</v>
      </c>
      <c r="B6" s="6" t="s">
        <v>13</v>
      </c>
      <c r="C6" s="7">
        <v>2</v>
      </c>
      <c r="D6" s="7">
        <v>0</v>
      </c>
      <c r="E6" s="7">
        <v>0</v>
      </c>
      <c r="F6" s="7">
        <v>2</v>
      </c>
      <c r="G6" s="264">
        <v>2</v>
      </c>
      <c r="H6" s="8"/>
      <c r="J6" s="57" t="s">
        <v>97</v>
      </c>
      <c r="K6" s="61" t="s">
        <v>543</v>
      </c>
      <c r="L6" s="59">
        <v>3</v>
      </c>
      <c r="M6" s="59">
        <v>2</v>
      </c>
      <c r="N6" s="59">
        <v>0</v>
      </c>
      <c r="O6" s="59">
        <v>4</v>
      </c>
      <c r="P6" s="60">
        <v>6</v>
      </c>
      <c r="R6" s="104" t="s">
        <v>179</v>
      </c>
      <c r="S6" s="5" t="s">
        <v>18</v>
      </c>
      <c r="T6" s="6" t="s">
        <v>19</v>
      </c>
      <c r="U6" s="7">
        <v>3</v>
      </c>
      <c r="V6" s="7">
        <v>0</v>
      </c>
      <c r="W6" s="7">
        <v>2</v>
      </c>
      <c r="X6" s="7">
        <v>4</v>
      </c>
      <c r="Y6" s="264">
        <v>7</v>
      </c>
      <c r="Z6" s="8"/>
      <c r="AB6" s="104" t="s">
        <v>179</v>
      </c>
      <c r="AC6" s="5" t="s">
        <v>18</v>
      </c>
      <c r="AD6" s="6" t="s">
        <v>19</v>
      </c>
      <c r="AE6" s="7">
        <v>3</v>
      </c>
      <c r="AF6" s="7">
        <v>0</v>
      </c>
      <c r="AG6" s="7">
        <v>2</v>
      </c>
      <c r="AH6" s="7">
        <v>4</v>
      </c>
      <c r="AI6" s="264">
        <v>7</v>
      </c>
      <c r="AJ6" s="8"/>
    </row>
    <row r="7" spans="1:36" ht="15" thickBot="1" x14ac:dyDescent="0.35">
      <c r="A7" s="9" t="s">
        <v>560</v>
      </c>
      <c r="B7" s="6" t="s">
        <v>14</v>
      </c>
      <c r="C7" s="7">
        <v>0</v>
      </c>
      <c r="D7" s="7">
        <v>2</v>
      </c>
      <c r="E7" s="7">
        <v>0</v>
      </c>
      <c r="F7" s="7">
        <v>1</v>
      </c>
      <c r="G7" s="264">
        <v>4</v>
      </c>
      <c r="H7" s="8"/>
      <c r="J7" s="57" t="s">
        <v>99</v>
      </c>
      <c r="K7" s="61" t="s">
        <v>544</v>
      </c>
      <c r="L7" s="59">
        <v>3</v>
      </c>
      <c r="M7" s="59">
        <v>0</v>
      </c>
      <c r="N7" s="59">
        <v>2</v>
      </c>
      <c r="O7" s="59">
        <v>4</v>
      </c>
      <c r="P7" s="60">
        <v>6</v>
      </c>
      <c r="R7" s="113" t="s">
        <v>179</v>
      </c>
      <c r="S7" s="49" t="s">
        <v>20</v>
      </c>
      <c r="T7" s="39" t="s">
        <v>21</v>
      </c>
      <c r="U7" s="40">
        <v>3</v>
      </c>
      <c r="V7" s="40">
        <v>0</v>
      </c>
      <c r="W7" s="40">
        <v>0</v>
      </c>
      <c r="X7" s="40">
        <v>3</v>
      </c>
      <c r="Y7" s="267">
        <v>5</v>
      </c>
      <c r="Z7" s="50"/>
      <c r="AB7" s="113" t="s">
        <v>179</v>
      </c>
      <c r="AC7" s="49" t="s">
        <v>20</v>
      </c>
      <c r="AD7" s="39" t="s">
        <v>21</v>
      </c>
      <c r="AE7" s="40">
        <v>3</v>
      </c>
      <c r="AF7" s="40">
        <v>0</v>
      </c>
      <c r="AG7" s="40">
        <v>0</v>
      </c>
      <c r="AH7" s="40">
        <v>3</v>
      </c>
      <c r="AI7" s="267">
        <v>5</v>
      </c>
      <c r="AJ7" s="50"/>
    </row>
    <row r="8" spans="1:36" ht="15" thickBot="1" x14ac:dyDescent="0.35">
      <c r="A8" s="9" t="s">
        <v>562</v>
      </c>
      <c r="B8" s="6" t="s">
        <v>15</v>
      </c>
      <c r="C8" s="7">
        <v>2</v>
      </c>
      <c r="D8" s="7">
        <v>0</v>
      </c>
      <c r="E8" s="7">
        <v>0</v>
      </c>
      <c r="F8" s="7">
        <v>2</v>
      </c>
      <c r="G8" s="264">
        <v>2</v>
      </c>
      <c r="H8" s="8"/>
      <c r="J8" s="57" t="s">
        <v>101</v>
      </c>
      <c r="K8" s="58" t="s">
        <v>545</v>
      </c>
      <c r="L8" s="59">
        <v>3</v>
      </c>
      <c r="M8" s="59">
        <v>0</v>
      </c>
      <c r="N8" s="59">
        <v>2</v>
      </c>
      <c r="O8" s="59">
        <v>4</v>
      </c>
      <c r="P8" s="60">
        <v>6</v>
      </c>
      <c r="R8" s="114"/>
      <c r="S8" s="115"/>
      <c r="T8" s="112" t="s">
        <v>180</v>
      </c>
      <c r="U8" s="116">
        <f>SUM(U5:U7)</f>
        <v>9</v>
      </c>
      <c r="V8" s="116">
        <f>SUM(V5:V7)</f>
        <v>0</v>
      </c>
      <c r="W8" s="116">
        <f>SUM(W5:W7)</f>
        <v>6</v>
      </c>
      <c r="X8" s="116">
        <f>SUM(X5:X7)</f>
        <v>12</v>
      </c>
      <c r="Y8" s="280">
        <f>SUM(Y5:Y7)</f>
        <v>19</v>
      </c>
      <c r="Z8" s="117"/>
      <c r="AB8" s="114"/>
      <c r="AC8" s="115"/>
      <c r="AD8" s="112" t="s">
        <v>180</v>
      </c>
      <c r="AE8" s="116">
        <f>SUM(AE5:AE7)</f>
        <v>9</v>
      </c>
      <c r="AF8" s="116">
        <f>SUM(AF5:AF7)</f>
        <v>0</v>
      </c>
      <c r="AG8" s="116">
        <f>SUM(AG5:AG7)</f>
        <v>6</v>
      </c>
      <c r="AH8" s="116">
        <f>SUM(AH5:AH7)</f>
        <v>12</v>
      </c>
      <c r="AI8" s="280">
        <f>SUM(AI5:AI7)</f>
        <v>19</v>
      </c>
      <c r="AJ8" s="117"/>
    </row>
    <row r="9" spans="1:36" x14ac:dyDescent="0.3">
      <c r="A9" s="5" t="s">
        <v>16</v>
      </c>
      <c r="B9" s="6" t="s">
        <v>17</v>
      </c>
      <c r="C9" s="7">
        <v>3</v>
      </c>
      <c r="D9" s="7">
        <v>0</v>
      </c>
      <c r="E9" s="7">
        <v>4</v>
      </c>
      <c r="F9" s="7">
        <v>5</v>
      </c>
      <c r="G9" s="264">
        <v>7</v>
      </c>
      <c r="H9" s="8"/>
      <c r="J9" s="57" t="s">
        <v>504</v>
      </c>
      <c r="K9" s="58" t="s">
        <v>108</v>
      </c>
      <c r="L9" s="59">
        <v>0</v>
      </c>
      <c r="M9" s="59">
        <v>2</v>
      </c>
      <c r="N9" s="59">
        <v>0</v>
      </c>
      <c r="O9" s="59">
        <v>1</v>
      </c>
      <c r="P9" s="60">
        <v>4</v>
      </c>
      <c r="R9" s="51"/>
      <c r="Z9" s="52"/>
      <c r="AB9" s="51"/>
      <c r="AJ9" s="52"/>
    </row>
    <row r="10" spans="1:36" ht="15" thickBot="1" x14ac:dyDescent="0.35">
      <c r="A10" s="5" t="s">
        <v>18</v>
      </c>
      <c r="B10" s="6" t="s">
        <v>19</v>
      </c>
      <c r="C10" s="7">
        <v>3</v>
      </c>
      <c r="D10" s="7">
        <v>0</v>
      </c>
      <c r="E10" s="7">
        <v>2</v>
      </c>
      <c r="F10" s="7">
        <v>4</v>
      </c>
      <c r="G10" s="264">
        <v>7</v>
      </c>
      <c r="H10" s="8"/>
      <c r="J10" s="62" t="s">
        <v>105</v>
      </c>
      <c r="K10" s="63" t="s">
        <v>446</v>
      </c>
      <c r="L10" s="59">
        <v>3</v>
      </c>
      <c r="M10" s="59">
        <v>0</v>
      </c>
      <c r="N10" s="59">
        <v>0</v>
      </c>
      <c r="O10" s="59">
        <v>3</v>
      </c>
      <c r="P10" s="64">
        <v>5</v>
      </c>
      <c r="R10" s="51"/>
      <c r="Z10" s="52"/>
      <c r="AB10" s="51"/>
      <c r="AJ10" s="52"/>
    </row>
    <row r="11" spans="1:36" ht="15" thickBot="1" x14ac:dyDescent="0.35">
      <c r="A11" s="49" t="s">
        <v>20</v>
      </c>
      <c r="B11" s="39" t="s">
        <v>21</v>
      </c>
      <c r="C11" s="40">
        <v>3</v>
      </c>
      <c r="D11" s="40">
        <v>0</v>
      </c>
      <c r="E11" s="40">
        <v>0</v>
      </c>
      <c r="F11" s="40">
        <v>3</v>
      </c>
      <c r="G11" s="267">
        <v>5</v>
      </c>
      <c r="H11" s="50"/>
      <c r="J11" s="447" t="s">
        <v>22</v>
      </c>
      <c r="K11" s="448"/>
      <c r="L11" s="69">
        <f>SUM(L5:L10)</f>
        <v>15</v>
      </c>
      <c r="M11" s="69">
        <f>SUM(M5:M10)</f>
        <v>4</v>
      </c>
      <c r="N11" s="69">
        <f>SUM(N5:N10)</f>
        <v>6</v>
      </c>
      <c r="O11" s="69">
        <f>SUM(O5:O10)</f>
        <v>20</v>
      </c>
      <c r="P11" s="70">
        <f>SUM(P5:P10)</f>
        <v>34</v>
      </c>
      <c r="R11" s="51"/>
      <c r="Z11" s="52"/>
      <c r="AB11" s="51"/>
      <c r="AJ11" s="52"/>
    </row>
    <row r="12" spans="1:36" ht="15" thickBot="1" x14ac:dyDescent="0.35">
      <c r="A12" s="583" t="s">
        <v>22</v>
      </c>
      <c r="B12" s="465"/>
      <c r="C12" s="311">
        <f>SUM(C5:C11)</f>
        <v>15</v>
      </c>
      <c r="D12" s="311">
        <f>SUM(D5:D11)</f>
        <v>2</v>
      </c>
      <c r="E12" s="311">
        <f>SUM(E5:E11)</f>
        <v>6</v>
      </c>
      <c r="F12" s="312">
        <f>SUM(F5:F11)</f>
        <v>19</v>
      </c>
      <c r="G12" s="313">
        <f>SUM(G5:G11)</f>
        <v>29</v>
      </c>
      <c r="H12" s="373"/>
      <c r="J12" s="51"/>
      <c r="P12" s="52"/>
      <c r="R12" s="51"/>
      <c r="Z12" s="52"/>
      <c r="AB12" s="51"/>
      <c r="AJ12" s="52"/>
    </row>
    <row r="13" spans="1:36" ht="15" thickBot="1" x14ac:dyDescent="0.35">
      <c r="A13" s="444" t="s">
        <v>23</v>
      </c>
      <c r="B13" s="445"/>
      <c r="C13" s="445"/>
      <c r="D13" s="445"/>
      <c r="E13" s="445"/>
      <c r="F13" s="445"/>
      <c r="G13" s="445"/>
      <c r="H13" s="446"/>
      <c r="J13" s="444" t="s">
        <v>23</v>
      </c>
      <c r="K13" s="445"/>
      <c r="L13" s="445"/>
      <c r="M13" s="445"/>
      <c r="N13" s="445"/>
      <c r="O13" s="445"/>
      <c r="P13" s="446"/>
      <c r="R13" s="494" t="s">
        <v>23</v>
      </c>
      <c r="S13" s="495"/>
      <c r="T13" s="495"/>
      <c r="U13" s="495"/>
      <c r="V13" s="495"/>
      <c r="W13" s="495"/>
      <c r="X13" s="495"/>
      <c r="Y13" s="495"/>
      <c r="Z13" s="496"/>
      <c r="AB13" s="494" t="s">
        <v>23</v>
      </c>
      <c r="AC13" s="495"/>
      <c r="AD13" s="495"/>
      <c r="AE13" s="495"/>
      <c r="AF13" s="495"/>
      <c r="AG13" s="495"/>
      <c r="AH13" s="495"/>
      <c r="AI13" s="495"/>
      <c r="AJ13" s="496"/>
    </row>
    <row r="14" spans="1:36" x14ac:dyDescent="0.3">
      <c r="A14" s="1" t="s">
        <v>3</v>
      </c>
      <c r="B14" s="2" t="s">
        <v>4</v>
      </c>
      <c r="C14" s="3" t="s">
        <v>5</v>
      </c>
      <c r="D14" s="3" t="s">
        <v>6</v>
      </c>
      <c r="E14" s="3" t="s">
        <v>7</v>
      </c>
      <c r="F14" s="3" t="s">
        <v>8</v>
      </c>
      <c r="G14" s="266" t="s">
        <v>9</v>
      </c>
      <c r="H14" s="132" t="s">
        <v>580</v>
      </c>
      <c r="J14" s="71" t="s">
        <v>3</v>
      </c>
      <c r="K14" s="72" t="s">
        <v>4</v>
      </c>
      <c r="L14" s="73" t="s">
        <v>5</v>
      </c>
      <c r="M14" s="73" t="s">
        <v>6</v>
      </c>
      <c r="N14" s="73" t="s">
        <v>7</v>
      </c>
      <c r="O14" s="73" t="s">
        <v>8</v>
      </c>
      <c r="P14" s="74" t="s">
        <v>9</v>
      </c>
      <c r="R14" s="105"/>
      <c r="S14" s="106" t="s">
        <v>3</v>
      </c>
      <c r="T14" s="107" t="s">
        <v>4</v>
      </c>
      <c r="U14" s="108" t="s">
        <v>5</v>
      </c>
      <c r="V14" s="108" t="s">
        <v>6</v>
      </c>
      <c r="W14" s="108" t="s">
        <v>7</v>
      </c>
      <c r="X14" s="108" t="s">
        <v>8</v>
      </c>
      <c r="Y14" s="287" t="s">
        <v>9</v>
      </c>
      <c r="Z14" s="48" t="s">
        <v>580</v>
      </c>
      <c r="AB14" s="105"/>
      <c r="AC14" s="106" t="s">
        <v>3</v>
      </c>
      <c r="AD14" s="107" t="s">
        <v>4</v>
      </c>
      <c r="AE14" s="108" t="s">
        <v>5</v>
      </c>
      <c r="AF14" s="108" t="s">
        <v>6</v>
      </c>
      <c r="AG14" s="108" t="s">
        <v>7</v>
      </c>
      <c r="AH14" s="108" t="s">
        <v>8</v>
      </c>
      <c r="AI14" s="287" t="s">
        <v>9</v>
      </c>
      <c r="AJ14" s="48" t="s">
        <v>580</v>
      </c>
    </row>
    <row r="15" spans="1:36" x14ac:dyDescent="0.3">
      <c r="A15" s="10" t="s">
        <v>510</v>
      </c>
      <c r="B15" s="11" t="s">
        <v>25</v>
      </c>
      <c r="C15" s="12">
        <v>2</v>
      </c>
      <c r="D15" s="12">
        <v>0</v>
      </c>
      <c r="E15" s="12">
        <v>0</v>
      </c>
      <c r="F15" s="12">
        <v>2</v>
      </c>
      <c r="G15" s="265">
        <v>2</v>
      </c>
      <c r="H15" s="13"/>
      <c r="J15" s="57" t="s">
        <v>518</v>
      </c>
      <c r="K15" s="61" t="s">
        <v>546</v>
      </c>
      <c r="L15" s="59">
        <v>3</v>
      </c>
      <c r="M15" s="59">
        <v>0</v>
      </c>
      <c r="N15" s="59">
        <v>2</v>
      </c>
      <c r="O15" s="59">
        <v>4</v>
      </c>
      <c r="P15" s="60">
        <v>7</v>
      </c>
      <c r="R15" s="104" t="s">
        <v>179</v>
      </c>
      <c r="S15" s="10" t="s">
        <v>30</v>
      </c>
      <c r="T15" s="11" t="s">
        <v>31</v>
      </c>
      <c r="U15" s="12">
        <v>3</v>
      </c>
      <c r="V15" s="12">
        <v>0</v>
      </c>
      <c r="W15" s="12">
        <v>2</v>
      </c>
      <c r="X15" s="12">
        <v>4</v>
      </c>
      <c r="Y15" s="265">
        <v>7</v>
      </c>
      <c r="Z15" s="13" t="s">
        <v>18</v>
      </c>
      <c r="AB15" s="104" t="s">
        <v>179</v>
      </c>
      <c r="AC15" s="10" t="s">
        <v>30</v>
      </c>
      <c r="AD15" s="11" t="s">
        <v>31</v>
      </c>
      <c r="AE15" s="12">
        <v>3</v>
      </c>
      <c r="AF15" s="12">
        <v>0</v>
      </c>
      <c r="AG15" s="12">
        <v>2</v>
      </c>
      <c r="AH15" s="12">
        <v>4</v>
      </c>
      <c r="AI15" s="265">
        <v>7</v>
      </c>
      <c r="AJ15" s="13" t="s">
        <v>18</v>
      </c>
    </row>
    <row r="16" spans="1:36" x14ac:dyDescent="0.3">
      <c r="A16" s="10" t="s">
        <v>509</v>
      </c>
      <c r="B16" s="11" t="s">
        <v>27</v>
      </c>
      <c r="C16" s="12">
        <v>2</v>
      </c>
      <c r="D16" s="12">
        <v>0</v>
      </c>
      <c r="E16" s="12">
        <v>0</v>
      </c>
      <c r="F16" s="12">
        <v>2</v>
      </c>
      <c r="G16" s="265">
        <v>2</v>
      </c>
      <c r="H16" s="13"/>
      <c r="J16" s="57" t="s">
        <v>519</v>
      </c>
      <c r="K16" s="61" t="s">
        <v>547</v>
      </c>
      <c r="L16" s="59">
        <v>1</v>
      </c>
      <c r="M16" s="59">
        <v>0</v>
      </c>
      <c r="N16" s="59">
        <v>2</v>
      </c>
      <c r="O16" s="59">
        <v>2</v>
      </c>
      <c r="P16" s="60">
        <v>3</v>
      </c>
      <c r="R16" s="104" t="s">
        <v>179</v>
      </c>
      <c r="S16" s="10" t="s">
        <v>32</v>
      </c>
      <c r="T16" s="11" t="s">
        <v>33</v>
      </c>
      <c r="U16" s="12">
        <v>3</v>
      </c>
      <c r="V16" s="12">
        <v>0</v>
      </c>
      <c r="W16" s="12">
        <v>0</v>
      </c>
      <c r="X16" s="12">
        <v>3</v>
      </c>
      <c r="Y16" s="265">
        <v>5</v>
      </c>
      <c r="Z16" s="13" t="s">
        <v>20</v>
      </c>
      <c r="AB16" s="113" t="s">
        <v>179</v>
      </c>
      <c r="AC16" s="49" t="s">
        <v>32</v>
      </c>
      <c r="AD16" s="39" t="s">
        <v>33</v>
      </c>
      <c r="AE16" s="40">
        <v>3</v>
      </c>
      <c r="AF16" s="40">
        <v>0</v>
      </c>
      <c r="AG16" s="40">
        <v>0</v>
      </c>
      <c r="AH16" s="40">
        <v>3</v>
      </c>
      <c r="AI16" s="267">
        <v>5</v>
      </c>
      <c r="AJ16" s="50" t="s">
        <v>20</v>
      </c>
    </row>
    <row r="17" spans="1:36" x14ac:dyDescent="0.3">
      <c r="A17" s="10" t="s">
        <v>561</v>
      </c>
      <c r="B17" s="11" t="s">
        <v>28</v>
      </c>
      <c r="C17" s="12">
        <v>0</v>
      </c>
      <c r="D17" s="12">
        <v>2</v>
      </c>
      <c r="E17" s="12">
        <v>0</v>
      </c>
      <c r="F17" s="12">
        <v>1</v>
      </c>
      <c r="G17" s="265">
        <v>4</v>
      </c>
      <c r="H17" s="13"/>
      <c r="J17" s="57" t="s">
        <v>112</v>
      </c>
      <c r="K17" s="61" t="s">
        <v>548</v>
      </c>
      <c r="L17" s="59">
        <v>3</v>
      </c>
      <c r="M17" s="59">
        <v>2</v>
      </c>
      <c r="N17" s="59">
        <v>0</v>
      </c>
      <c r="O17" s="59">
        <v>4</v>
      </c>
      <c r="P17" s="60">
        <v>6</v>
      </c>
      <c r="R17" s="104" t="s">
        <v>179</v>
      </c>
      <c r="S17" s="10" t="s">
        <v>34</v>
      </c>
      <c r="T17" s="11" t="s">
        <v>35</v>
      </c>
      <c r="U17" s="12">
        <v>3</v>
      </c>
      <c r="V17" s="12">
        <v>0</v>
      </c>
      <c r="W17" s="12">
        <v>0</v>
      </c>
      <c r="X17" s="12">
        <v>3</v>
      </c>
      <c r="Y17" s="265">
        <v>4</v>
      </c>
      <c r="Z17" s="13"/>
      <c r="AB17" s="416"/>
      <c r="AC17" s="419"/>
      <c r="AD17" s="419"/>
      <c r="AE17" s="420"/>
      <c r="AF17" s="420"/>
      <c r="AG17" s="420"/>
      <c r="AH17" s="420"/>
      <c r="AI17" s="420"/>
      <c r="AJ17" s="423"/>
    </row>
    <row r="18" spans="1:36" ht="28.2" thickBot="1" x14ac:dyDescent="0.35">
      <c r="A18" s="10" t="s">
        <v>563</v>
      </c>
      <c r="B18" s="11" t="s">
        <v>29</v>
      </c>
      <c r="C18" s="12">
        <v>2</v>
      </c>
      <c r="D18" s="12">
        <v>0</v>
      </c>
      <c r="E18" s="12">
        <v>0</v>
      </c>
      <c r="F18" s="12">
        <v>2</v>
      </c>
      <c r="G18" s="265">
        <v>2</v>
      </c>
      <c r="H18" s="13"/>
      <c r="J18" s="57" t="s">
        <v>116</v>
      </c>
      <c r="K18" s="61" t="s">
        <v>549</v>
      </c>
      <c r="L18" s="59">
        <v>3</v>
      </c>
      <c r="M18" s="59">
        <v>0</v>
      </c>
      <c r="N18" s="59">
        <v>2</v>
      </c>
      <c r="O18" s="59">
        <v>4</v>
      </c>
      <c r="P18" s="60">
        <v>6</v>
      </c>
      <c r="R18" s="109" t="s">
        <v>179</v>
      </c>
      <c r="S18" s="49" t="s">
        <v>567</v>
      </c>
      <c r="T18" s="39" t="s">
        <v>568</v>
      </c>
      <c r="U18" s="40">
        <v>2</v>
      </c>
      <c r="V18" s="40">
        <v>2</v>
      </c>
      <c r="W18" s="40">
        <v>0</v>
      </c>
      <c r="X18" s="40">
        <v>3</v>
      </c>
      <c r="Y18" s="267">
        <v>4</v>
      </c>
      <c r="Z18" s="50"/>
      <c r="AB18" s="415"/>
      <c r="AC18" s="421"/>
      <c r="AD18" s="421"/>
      <c r="AE18" s="422"/>
      <c r="AF18" s="422"/>
      <c r="AG18" s="422"/>
      <c r="AH18" s="422"/>
      <c r="AI18" s="422"/>
      <c r="AJ18" s="424"/>
    </row>
    <row r="19" spans="1:36" ht="15" thickBot="1" x14ac:dyDescent="0.35">
      <c r="A19" s="10" t="s">
        <v>30</v>
      </c>
      <c r="B19" s="11" t="s">
        <v>31</v>
      </c>
      <c r="C19" s="12">
        <v>3</v>
      </c>
      <c r="D19" s="12">
        <v>0</v>
      </c>
      <c r="E19" s="12">
        <v>2</v>
      </c>
      <c r="F19" s="12">
        <v>4</v>
      </c>
      <c r="G19" s="265">
        <v>7</v>
      </c>
      <c r="H19" s="13" t="s">
        <v>18</v>
      </c>
      <c r="J19" s="57" t="s">
        <v>342</v>
      </c>
      <c r="K19" s="61" t="s">
        <v>550</v>
      </c>
      <c r="L19" s="59">
        <v>3</v>
      </c>
      <c r="M19" s="59">
        <v>0</v>
      </c>
      <c r="N19" s="59">
        <v>2</v>
      </c>
      <c r="O19" s="59">
        <v>4</v>
      </c>
      <c r="P19" s="60">
        <v>6</v>
      </c>
      <c r="R19" s="110"/>
      <c r="S19" s="111"/>
      <c r="T19" s="112" t="s">
        <v>180</v>
      </c>
      <c r="U19" s="110">
        <f>SUM(U15:U18)</f>
        <v>11</v>
      </c>
      <c r="V19" s="110">
        <f t="shared" ref="V19:Y19" si="0">SUM(V15:V18)</f>
        <v>2</v>
      </c>
      <c r="W19" s="110">
        <f t="shared" si="0"/>
        <v>2</v>
      </c>
      <c r="X19" s="110">
        <f t="shared" si="0"/>
        <v>13</v>
      </c>
      <c r="Y19" s="281">
        <f t="shared" si="0"/>
        <v>20</v>
      </c>
      <c r="Z19" s="123"/>
      <c r="AB19" s="417"/>
      <c r="AC19" s="385"/>
      <c r="AD19" s="384" t="s">
        <v>180</v>
      </c>
      <c r="AE19" s="417">
        <f>SUM(AE15:AE18)</f>
        <v>6</v>
      </c>
      <c r="AF19" s="417">
        <f t="shared" ref="AF19:AI19" si="1">SUM(AF15:AF18)</f>
        <v>0</v>
      </c>
      <c r="AG19" s="417">
        <f t="shared" si="1"/>
        <v>2</v>
      </c>
      <c r="AH19" s="417">
        <f t="shared" si="1"/>
        <v>7</v>
      </c>
      <c r="AI19" s="418">
        <f t="shared" si="1"/>
        <v>12</v>
      </c>
      <c r="AJ19" s="386"/>
    </row>
    <row r="20" spans="1:36" ht="15" thickBot="1" x14ac:dyDescent="0.35">
      <c r="A20" s="10" t="s">
        <v>32</v>
      </c>
      <c r="B20" s="11" t="s">
        <v>33</v>
      </c>
      <c r="C20" s="12">
        <v>3</v>
      </c>
      <c r="D20" s="12">
        <v>0</v>
      </c>
      <c r="E20" s="12">
        <v>0</v>
      </c>
      <c r="F20" s="12">
        <v>3</v>
      </c>
      <c r="G20" s="265">
        <v>5</v>
      </c>
      <c r="H20" s="13" t="s">
        <v>20</v>
      </c>
      <c r="J20" s="57" t="s">
        <v>506</v>
      </c>
      <c r="K20" s="58" t="s">
        <v>121</v>
      </c>
      <c r="L20" s="59">
        <v>0</v>
      </c>
      <c r="M20" s="59">
        <v>2</v>
      </c>
      <c r="N20" s="59">
        <v>0</v>
      </c>
      <c r="O20" s="59">
        <v>1</v>
      </c>
      <c r="P20" s="60">
        <v>4</v>
      </c>
      <c r="R20" s="51"/>
      <c r="Z20" s="52"/>
      <c r="AB20" s="51"/>
      <c r="AJ20" s="52"/>
    </row>
    <row r="21" spans="1:36" ht="15" thickBot="1" x14ac:dyDescent="0.35">
      <c r="A21" s="555" t="s">
        <v>34</v>
      </c>
      <c r="B21" s="556" t="s">
        <v>35</v>
      </c>
      <c r="C21" s="534">
        <v>3</v>
      </c>
      <c r="D21" s="534">
        <v>0</v>
      </c>
      <c r="E21" s="534">
        <v>0</v>
      </c>
      <c r="F21" s="534">
        <v>3</v>
      </c>
      <c r="G21" s="557">
        <v>4</v>
      </c>
      <c r="H21" s="574"/>
      <c r="J21" s="447" t="s">
        <v>22</v>
      </c>
      <c r="K21" s="448"/>
      <c r="L21" s="69">
        <f>SUM(L15:L20)</f>
        <v>13</v>
      </c>
      <c r="M21" s="69">
        <f>SUM(M15:M20)</f>
        <v>4</v>
      </c>
      <c r="N21" s="69">
        <f>SUM(N15:N20)</f>
        <v>8</v>
      </c>
      <c r="O21" s="69">
        <f>SUM(O15:O20)</f>
        <v>19</v>
      </c>
      <c r="P21" s="70">
        <f>SUM(P15:P20)</f>
        <v>32</v>
      </c>
      <c r="R21" s="51"/>
      <c r="Z21" s="52"/>
      <c r="AB21" s="51"/>
      <c r="AJ21" s="52"/>
    </row>
    <row r="22" spans="1:36" x14ac:dyDescent="0.3">
      <c r="A22" s="555"/>
      <c r="B22" s="556"/>
      <c r="C22" s="534"/>
      <c r="D22" s="534"/>
      <c r="E22" s="534"/>
      <c r="F22" s="534"/>
      <c r="G22" s="557"/>
      <c r="H22" s="575"/>
      <c r="J22" s="51"/>
      <c r="P22" s="52"/>
      <c r="R22" s="51"/>
      <c r="Z22" s="52"/>
      <c r="AB22" s="51"/>
      <c r="AJ22" s="52"/>
    </row>
    <row r="23" spans="1:36" ht="28.2" thickBot="1" x14ac:dyDescent="0.35">
      <c r="A23" s="246" t="s">
        <v>567</v>
      </c>
      <c r="B23" s="232" t="s">
        <v>568</v>
      </c>
      <c r="C23" s="12">
        <v>2</v>
      </c>
      <c r="D23" s="12">
        <v>2</v>
      </c>
      <c r="E23" s="12">
        <v>0</v>
      </c>
      <c r="F23" s="12">
        <v>3</v>
      </c>
      <c r="G23" s="265">
        <v>4</v>
      </c>
      <c r="H23" s="13"/>
      <c r="J23" s="51"/>
      <c r="P23" s="52"/>
      <c r="R23" s="51"/>
      <c r="Z23" s="52"/>
      <c r="AB23" s="51"/>
      <c r="AJ23" s="52"/>
    </row>
    <row r="24" spans="1:36" ht="15" thickBot="1" x14ac:dyDescent="0.35">
      <c r="A24" s="526" t="s">
        <v>22</v>
      </c>
      <c r="B24" s="527"/>
      <c r="C24" s="333">
        <f>SUM(C15:C23)</f>
        <v>17</v>
      </c>
      <c r="D24" s="333">
        <f>SUM(D15:D23)</f>
        <v>4</v>
      </c>
      <c r="E24" s="333">
        <f>SUM(E15:E23)</f>
        <v>2</v>
      </c>
      <c r="F24" s="333">
        <f>SUM(F15:F23)</f>
        <v>20</v>
      </c>
      <c r="G24" s="334">
        <f>SUM(G15:G23)</f>
        <v>30</v>
      </c>
      <c r="H24" s="348"/>
      <c r="J24" s="51"/>
      <c r="P24" s="52"/>
      <c r="R24" s="494" t="s">
        <v>36</v>
      </c>
      <c r="S24" s="495"/>
      <c r="T24" s="495"/>
      <c r="U24" s="495"/>
      <c r="V24" s="495"/>
      <c r="W24" s="495"/>
      <c r="X24" s="495"/>
      <c r="Y24" s="495"/>
      <c r="Z24" s="496"/>
      <c r="AB24" s="494" t="s">
        <v>36</v>
      </c>
      <c r="AC24" s="495"/>
      <c r="AD24" s="495"/>
      <c r="AE24" s="495"/>
      <c r="AF24" s="495"/>
      <c r="AG24" s="495"/>
      <c r="AH24" s="495"/>
      <c r="AI24" s="495"/>
      <c r="AJ24" s="496"/>
    </row>
    <row r="25" spans="1:36" ht="15" thickBot="1" x14ac:dyDescent="0.35">
      <c r="A25" s="444" t="s">
        <v>36</v>
      </c>
      <c r="B25" s="445"/>
      <c r="C25" s="445"/>
      <c r="D25" s="445"/>
      <c r="E25" s="445"/>
      <c r="F25" s="445"/>
      <c r="G25" s="445"/>
      <c r="H25" s="446"/>
      <c r="J25" s="444" t="s">
        <v>36</v>
      </c>
      <c r="K25" s="445"/>
      <c r="L25" s="445"/>
      <c r="M25" s="445"/>
      <c r="N25" s="445"/>
      <c r="O25" s="445"/>
      <c r="P25" s="446"/>
      <c r="R25" s="118"/>
      <c r="S25" s="119" t="s">
        <v>3</v>
      </c>
      <c r="T25" s="120" t="s">
        <v>4</v>
      </c>
      <c r="U25" s="108" t="s">
        <v>5</v>
      </c>
      <c r="V25" s="108" t="s">
        <v>6</v>
      </c>
      <c r="W25" s="108" t="s">
        <v>7</v>
      </c>
      <c r="X25" s="121" t="s">
        <v>8</v>
      </c>
      <c r="Y25" s="288" t="s">
        <v>9</v>
      </c>
      <c r="Z25" s="48" t="s">
        <v>580</v>
      </c>
      <c r="AB25" s="118"/>
      <c r="AC25" s="119" t="s">
        <v>3</v>
      </c>
      <c r="AD25" s="120" t="s">
        <v>4</v>
      </c>
      <c r="AE25" s="119" t="s">
        <v>5</v>
      </c>
      <c r="AF25" s="119" t="s">
        <v>6</v>
      </c>
      <c r="AG25" s="119" t="s">
        <v>7</v>
      </c>
      <c r="AH25" s="389" t="s">
        <v>8</v>
      </c>
      <c r="AI25" s="288" t="s">
        <v>9</v>
      </c>
      <c r="AJ25" s="390" t="s">
        <v>580</v>
      </c>
    </row>
    <row r="26" spans="1:36" x14ac:dyDescent="0.3">
      <c r="A26" s="1" t="s">
        <v>3</v>
      </c>
      <c r="B26" s="2" t="s">
        <v>4</v>
      </c>
      <c r="C26" s="3" t="s">
        <v>5</v>
      </c>
      <c r="D26" s="3" t="s">
        <v>6</v>
      </c>
      <c r="E26" s="3" t="s">
        <v>7</v>
      </c>
      <c r="F26" s="3" t="s">
        <v>8</v>
      </c>
      <c r="G26" s="266" t="s">
        <v>9</v>
      </c>
      <c r="H26" s="132" t="s">
        <v>580</v>
      </c>
      <c r="J26" s="20" t="s">
        <v>3</v>
      </c>
      <c r="K26" s="21" t="s">
        <v>4</v>
      </c>
      <c r="L26" s="22" t="s">
        <v>5</v>
      </c>
      <c r="M26" s="22" t="s">
        <v>6</v>
      </c>
      <c r="N26" s="22" t="s">
        <v>7</v>
      </c>
      <c r="O26" s="22" t="s">
        <v>8</v>
      </c>
      <c r="P26" s="23" t="s">
        <v>9</v>
      </c>
      <c r="R26" s="104" t="s">
        <v>179</v>
      </c>
      <c r="S26" s="15" t="s">
        <v>37</v>
      </c>
      <c r="T26" s="16" t="s">
        <v>38</v>
      </c>
      <c r="U26" s="17">
        <v>3</v>
      </c>
      <c r="V26" s="17">
        <v>0</v>
      </c>
      <c r="W26" s="17">
        <v>2</v>
      </c>
      <c r="X26" s="17">
        <v>4</v>
      </c>
      <c r="Y26" s="268">
        <v>5</v>
      </c>
      <c r="Z26" s="18" t="s">
        <v>30</v>
      </c>
      <c r="AB26" s="104" t="s">
        <v>179</v>
      </c>
      <c r="AC26" s="16" t="s">
        <v>37</v>
      </c>
      <c r="AD26" s="16" t="s">
        <v>38</v>
      </c>
      <c r="AE26" s="17">
        <v>3</v>
      </c>
      <c r="AF26" s="17">
        <v>0</v>
      </c>
      <c r="AG26" s="17">
        <v>2</v>
      </c>
      <c r="AH26" s="17">
        <v>4</v>
      </c>
      <c r="AI26" s="17">
        <v>5</v>
      </c>
      <c r="AJ26" s="18" t="s">
        <v>30</v>
      </c>
    </row>
    <row r="27" spans="1:36" x14ac:dyDescent="0.3">
      <c r="A27" s="15" t="s">
        <v>37</v>
      </c>
      <c r="B27" s="16" t="s">
        <v>38</v>
      </c>
      <c r="C27" s="17">
        <v>3</v>
      </c>
      <c r="D27" s="17">
        <v>0</v>
      </c>
      <c r="E27" s="17">
        <v>2</v>
      </c>
      <c r="F27" s="17">
        <v>4</v>
      </c>
      <c r="G27" s="268">
        <v>5</v>
      </c>
      <c r="H27" s="18" t="s">
        <v>30</v>
      </c>
      <c r="J27" s="57" t="s">
        <v>520</v>
      </c>
      <c r="K27" s="61" t="s">
        <v>551</v>
      </c>
      <c r="L27" s="59">
        <v>3</v>
      </c>
      <c r="M27" s="59">
        <v>0</v>
      </c>
      <c r="N27" s="59">
        <v>2</v>
      </c>
      <c r="O27" s="59">
        <v>4</v>
      </c>
      <c r="P27" s="60">
        <v>6</v>
      </c>
      <c r="R27" s="104" t="s">
        <v>179</v>
      </c>
      <c r="S27" s="19" t="s">
        <v>39</v>
      </c>
      <c r="T27" s="16" t="s">
        <v>40</v>
      </c>
      <c r="U27" s="17">
        <v>3</v>
      </c>
      <c r="V27" s="17">
        <v>0</v>
      </c>
      <c r="W27" s="17">
        <v>2</v>
      </c>
      <c r="X27" s="17">
        <v>4</v>
      </c>
      <c r="Y27" s="268">
        <v>7</v>
      </c>
      <c r="Z27" s="18"/>
      <c r="AB27" s="104" t="s">
        <v>179</v>
      </c>
      <c r="AC27" s="391" t="s">
        <v>39</v>
      </c>
      <c r="AD27" s="16" t="s">
        <v>40</v>
      </c>
      <c r="AE27" s="17">
        <v>3</v>
      </c>
      <c r="AF27" s="17">
        <v>0</v>
      </c>
      <c r="AG27" s="17">
        <v>2</v>
      </c>
      <c r="AH27" s="17">
        <v>4</v>
      </c>
      <c r="AI27" s="17">
        <v>7</v>
      </c>
      <c r="AJ27" s="18"/>
    </row>
    <row r="28" spans="1:36" x14ac:dyDescent="0.3">
      <c r="A28" s="19" t="s">
        <v>39</v>
      </c>
      <c r="B28" s="16" t="s">
        <v>40</v>
      </c>
      <c r="C28" s="17">
        <v>3</v>
      </c>
      <c r="D28" s="17">
        <v>0</v>
      </c>
      <c r="E28" s="17">
        <v>2</v>
      </c>
      <c r="F28" s="17">
        <v>4</v>
      </c>
      <c r="G28" s="268">
        <v>7</v>
      </c>
      <c r="H28" s="18"/>
      <c r="J28" s="65" t="s">
        <v>521</v>
      </c>
      <c r="K28" s="77" t="s">
        <v>552</v>
      </c>
      <c r="L28" s="67">
        <v>3</v>
      </c>
      <c r="M28" s="67">
        <v>0</v>
      </c>
      <c r="N28" s="67">
        <v>2</v>
      </c>
      <c r="O28" s="67">
        <v>4</v>
      </c>
      <c r="P28" s="68">
        <v>7</v>
      </c>
      <c r="R28" s="104" t="s">
        <v>179</v>
      </c>
      <c r="S28" s="15" t="s">
        <v>41</v>
      </c>
      <c r="T28" s="16" t="s">
        <v>42</v>
      </c>
      <c r="U28" s="17">
        <v>2</v>
      </c>
      <c r="V28" s="17">
        <v>0</v>
      </c>
      <c r="W28" s="17">
        <v>0</v>
      </c>
      <c r="X28" s="17">
        <v>2</v>
      </c>
      <c r="Y28" s="268">
        <v>3</v>
      </c>
      <c r="Z28" s="18" t="s">
        <v>581</v>
      </c>
      <c r="AB28" s="109"/>
      <c r="AC28" s="387"/>
      <c r="AD28" s="387"/>
      <c r="AE28" s="388"/>
      <c r="AF28" s="388"/>
      <c r="AG28" s="388"/>
      <c r="AH28" s="388"/>
      <c r="AI28" s="388"/>
      <c r="AJ28" s="409"/>
    </row>
    <row r="29" spans="1:36" x14ac:dyDescent="0.3">
      <c r="A29" s="15" t="s">
        <v>41</v>
      </c>
      <c r="B29" s="16" t="s">
        <v>42</v>
      </c>
      <c r="C29" s="17">
        <v>2</v>
      </c>
      <c r="D29" s="17">
        <v>0</v>
      </c>
      <c r="E29" s="17">
        <v>0</v>
      </c>
      <c r="F29" s="17">
        <v>2</v>
      </c>
      <c r="G29" s="268">
        <v>3</v>
      </c>
      <c r="H29" s="18" t="s">
        <v>581</v>
      </c>
      <c r="J29" s="57" t="s">
        <v>522</v>
      </c>
      <c r="K29" s="61" t="s">
        <v>218</v>
      </c>
      <c r="L29" s="59">
        <v>3</v>
      </c>
      <c r="M29" s="59">
        <v>0</v>
      </c>
      <c r="N29" s="59">
        <v>0</v>
      </c>
      <c r="O29" s="59">
        <v>3</v>
      </c>
      <c r="P29" s="78">
        <v>5</v>
      </c>
      <c r="R29" s="104" t="s">
        <v>179</v>
      </c>
      <c r="S29" s="15" t="s">
        <v>43</v>
      </c>
      <c r="T29" s="16" t="s">
        <v>44</v>
      </c>
      <c r="U29" s="17">
        <v>2</v>
      </c>
      <c r="V29" s="17">
        <v>0</v>
      </c>
      <c r="W29" s="17">
        <v>2</v>
      </c>
      <c r="X29" s="17">
        <v>3</v>
      </c>
      <c r="Y29" s="268">
        <v>5</v>
      </c>
      <c r="Z29" s="18"/>
      <c r="AB29" s="109"/>
      <c r="AC29" s="387"/>
      <c r="AD29" s="387"/>
      <c r="AE29" s="388"/>
      <c r="AF29" s="388"/>
      <c r="AG29" s="388"/>
      <c r="AH29" s="388"/>
      <c r="AI29" s="388"/>
      <c r="AJ29" s="409"/>
    </row>
    <row r="30" spans="1:36" ht="15" thickBot="1" x14ac:dyDescent="0.35">
      <c r="A30" s="15" t="s">
        <v>43</v>
      </c>
      <c r="B30" s="16" t="s">
        <v>44</v>
      </c>
      <c r="C30" s="17">
        <v>2</v>
      </c>
      <c r="D30" s="17">
        <v>0</v>
      </c>
      <c r="E30" s="17">
        <v>2</v>
      </c>
      <c r="F30" s="17">
        <v>3</v>
      </c>
      <c r="G30" s="268">
        <v>5</v>
      </c>
      <c r="H30" s="18"/>
      <c r="J30" s="57" t="s">
        <v>507</v>
      </c>
      <c r="K30" s="61" t="s">
        <v>447</v>
      </c>
      <c r="L30" s="59">
        <v>2</v>
      </c>
      <c r="M30" s="59">
        <v>0</v>
      </c>
      <c r="N30" s="59">
        <v>0</v>
      </c>
      <c r="O30" s="59">
        <v>2</v>
      </c>
      <c r="P30" s="60">
        <v>2</v>
      </c>
      <c r="R30" s="113" t="s">
        <v>179</v>
      </c>
      <c r="S30" s="41" t="s">
        <v>43</v>
      </c>
      <c r="T30" s="42" t="s">
        <v>45</v>
      </c>
      <c r="U30" s="43">
        <v>2</v>
      </c>
      <c r="V30" s="43">
        <v>0</v>
      </c>
      <c r="W30" s="43">
        <v>2</v>
      </c>
      <c r="X30" s="43">
        <v>3</v>
      </c>
      <c r="Y30" s="271">
        <v>5</v>
      </c>
      <c r="Z30" s="44"/>
      <c r="AB30" s="109"/>
      <c r="AC30" s="387"/>
      <c r="AD30" s="387"/>
      <c r="AE30" s="388"/>
      <c r="AF30" s="388"/>
      <c r="AG30" s="388"/>
      <c r="AH30" s="388"/>
      <c r="AI30" s="388"/>
      <c r="AJ30" s="409"/>
    </row>
    <row r="31" spans="1:36" ht="28.2" thickBot="1" x14ac:dyDescent="0.35">
      <c r="A31" s="15" t="s">
        <v>43</v>
      </c>
      <c r="B31" s="16" t="s">
        <v>45</v>
      </c>
      <c r="C31" s="17">
        <v>2</v>
      </c>
      <c r="D31" s="17">
        <v>0</v>
      </c>
      <c r="E31" s="17">
        <v>2</v>
      </c>
      <c r="F31" s="17">
        <v>3</v>
      </c>
      <c r="G31" s="268">
        <v>5</v>
      </c>
      <c r="H31" s="18"/>
      <c r="J31" s="79" t="s">
        <v>508</v>
      </c>
      <c r="K31" s="80" t="s">
        <v>448</v>
      </c>
      <c r="L31" s="81">
        <v>2</v>
      </c>
      <c r="M31" s="81">
        <v>0</v>
      </c>
      <c r="N31" s="81">
        <v>0</v>
      </c>
      <c r="O31" s="81">
        <v>2</v>
      </c>
      <c r="P31" s="82">
        <v>2</v>
      </c>
      <c r="R31" s="114"/>
      <c r="S31" s="122"/>
      <c r="T31" s="112" t="s">
        <v>180</v>
      </c>
      <c r="U31" s="111">
        <f>SUM(U26:U30)</f>
        <v>12</v>
      </c>
      <c r="V31" s="111">
        <f t="shared" ref="V31:Y31" si="2">SUM(V26:V30)</f>
        <v>0</v>
      </c>
      <c r="W31" s="111">
        <f t="shared" si="2"/>
        <v>8</v>
      </c>
      <c r="X31" s="111">
        <f t="shared" si="2"/>
        <v>16</v>
      </c>
      <c r="Y31" s="282">
        <f t="shared" si="2"/>
        <v>25</v>
      </c>
      <c r="Z31" s="123"/>
      <c r="AB31" s="410"/>
      <c r="AC31" s="392"/>
      <c r="AD31" s="393" t="s">
        <v>180</v>
      </c>
      <c r="AE31" s="394">
        <f>SUM(AE26:AE30)</f>
        <v>6</v>
      </c>
      <c r="AF31" s="394">
        <f t="shared" ref="AF31:AI31" si="3">SUM(AF26:AF30)</f>
        <v>0</v>
      </c>
      <c r="AG31" s="394">
        <f t="shared" si="3"/>
        <v>4</v>
      </c>
      <c r="AH31" s="394">
        <f t="shared" si="3"/>
        <v>8</v>
      </c>
      <c r="AI31" s="394">
        <f t="shared" si="3"/>
        <v>12</v>
      </c>
      <c r="AJ31" s="411"/>
    </row>
    <row r="32" spans="1:36" ht="16.8" customHeight="1" x14ac:dyDescent="0.3">
      <c r="A32" s="522" t="s">
        <v>46</v>
      </c>
      <c r="B32" s="476" t="s">
        <v>47</v>
      </c>
      <c r="C32" s="481">
        <v>3</v>
      </c>
      <c r="D32" s="481">
        <v>0</v>
      </c>
      <c r="E32" s="481">
        <v>0</v>
      </c>
      <c r="F32" s="481">
        <v>3</v>
      </c>
      <c r="G32" s="480">
        <v>5</v>
      </c>
      <c r="H32" s="485"/>
      <c r="J32" s="57" t="s">
        <v>503</v>
      </c>
      <c r="K32" s="61" t="s">
        <v>104</v>
      </c>
      <c r="L32" s="59">
        <v>2</v>
      </c>
      <c r="M32" s="59">
        <v>0</v>
      </c>
      <c r="N32" s="59">
        <v>0</v>
      </c>
      <c r="O32" s="59">
        <v>2</v>
      </c>
      <c r="P32" s="60">
        <v>2</v>
      </c>
      <c r="R32" s="51"/>
      <c r="Z32" s="52"/>
      <c r="AB32" s="51"/>
      <c r="AJ32" s="52"/>
    </row>
    <row r="33" spans="1:36" ht="15" thickBot="1" x14ac:dyDescent="0.35">
      <c r="A33" s="522"/>
      <c r="B33" s="476"/>
      <c r="C33" s="481"/>
      <c r="D33" s="481"/>
      <c r="E33" s="481"/>
      <c r="F33" s="481"/>
      <c r="G33" s="480"/>
      <c r="H33" s="521"/>
      <c r="J33" s="57" t="s">
        <v>210</v>
      </c>
      <c r="K33" s="61" t="s">
        <v>130</v>
      </c>
      <c r="L33" s="59">
        <v>2</v>
      </c>
      <c r="M33" s="59">
        <v>0</v>
      </c>
      <c r="N33" s="59">
        <v>0</v>
      </c>
      <c r="O33" s="59">
        <v>2</v>
      </c>
      <c r="P33" s="60">
        <v>3</v>
      </c>
      <c r="R33" s="51"/>
      <c r="Z33" s="52"/>
      <c r="AB33" s="51"/>
      <c r="AJ33" s="52"/>
    </row>
    <row r="34" spans="1:36" ht="15" thickBot="1" x14ac:dyDescent="0.35">
      <c r="A34" s="477" t="s">
        <v>22</v>
      </c>
      <c r="B34" s="581"/>
      <c r="C34" s="275">
        <f>SUM(C27:C32)</f>
        <v>15</v>
      </c>
      <c r="D34" s="275">
        <f>SUM(D27:D32)</f>
        <v>0</v>
      </c>
      <c r="E34" s="275">
        <f>SUM(E27:E32)</f>
        <v>8</v>
      </c>
      <c r="F34" s="275">
        <f>SUM(F27:F32)</f>
        <v>19</v>
      </c>
      <c r="G34" s="275">
        <f>SUM(G27:G32)</f>
        <v>30</v>
      </c>
      <c r="H34" s="277"/>
      <c r="J34" s="447" t="s">
        <v>22</v>
      </c>
      <c r="K34" s="448"/>
      <c r="L34" s="69">
        <f>SUM(L27:L33)</f>
        <v>17</v>
      </c>
      <c r="M34" s="69">
        <f>SUM(M27:M33)</f>
        <v>0</v>
      </c>
      <c r="N34" s="69">
        <f>SUM(N27:N33)</f>
        <v>4</v>
      </c>
      <c r="O34" s="69">
        <f>SUM(O27:O33)</f>
        <v>19</v>
      </c>
      <c r="P34" s="70">
        <f>SUM(P27:P33)</f>
        <v>27</v>
      </c>
      <c r="R34" s="494" t="s">
        <v>48</v>
      </c>
      <c r="S34" s="495"/>
      <c r="T34" s="495"/>
      <c r="U34" s="495"/>
      <c r="V34" s="495"/>
      <c r="W34" s="495"/>
      <c r="X34" s="495"/>
      <c r="Y34" s="495"/>
      <c r="Z34" s="496"/>
      <c r="AB34" s="494" t="s">
        <v>48</v>
      </c>
      <c r="AC34" s="495"/>
      <c r="AD34" s="495"/>
      <c r="AE34" s="495"/>
      <c r="AF34" s="495"/>
      <c r="AG34" s="495"/>
      <c r="AH34" s="495"/>
      <c r="AI34" s="495"/>
      <c r="AJ34" s="496"/>
    </row>
    <row r="35" spans="1:36" ht="15" thickBot="1" x14ac:dyDescent="0.35">
      <c r="A35" s="227"/>
      <c r="B35" s="235"/>
      <c r="C35" s="236"/>
      <c r="D35" s="236"/>
      <c r="E35" s="236"/>
      <c r="F35" s="236"/>
      <c r="G35" s="236"/>
      <c r="H35" s="277"/>
      <c r="J35" s="51"/>
      <c r="P35" s="52"/>
      <c r="R35" s="118"/>
      <c r="S35" s="108" t="s">
        <v>3</v>
      </c>
      <c r="T35" s="107" t="s">
        <v>4</v>
      </c>
      <c r="U35" s="108" t="s">
        <v>5</v>
      </c>
      <c r="V35" s="108" t="s">
        <v>6</v>
      </c>
      <c r="W35" s="108" t="s">
        <v>7</v>
      </c>
      <c r="X35" s="108" t="s">
        <v>8</v>
      </c>
      <c r="Y35" s="287" t="s">
        <v>9</v>
      </c>
      <c r="Z35" s="48" t="s">
        <v>580</v>
      </c>
      <c r="AB35" s="118"/>
      <c r="AC35" s="119" t="s">
        <v>3</v>
      </c>
      <c r="AD35" s="120" t="s">
        <v>4</v>
      </c>
      <c r="AE35" s="119" t="s">
        <v>5</v>
      </c>
      <c r="AF35" s="119" t="s">
        <v>6</v>
      </c>
      <c r="AG35" s="119" t="s">
        <v>7</v>
      </c>
      <c r="AH35" s="119" t="s">
        <v>8</v>
      </c>
      <c r="AI35" s="286" t="s">
        <v>9</v>
      </c>
      <c r="AJ35" s="390" t="s">
        <v>580</v>
      </c>
    </row>
    <row r="36" spans="1:36" ht="15" thickBot="1" x14ac:dyDescent="0.35">
      <c r="A36" s="576" t="s">
        <v>48</v>
      </c>
      <c r="B36" s="577"/>
      <c r="C36" s="577"/>
      <c r="D36" s="577"/>
      <c r="E36" s="577"/>
      <c r="F36" s="577"/>
      <c r="G36" s="577"/>
      <c r="H36" s="578"/>
      <c r="J36" s="444" t="s">
        <v>48</v>
      </c>
      <c r="K36" s="445"/>
      <c r="L36" s="445"/>
      <c r="M36" s="445"/>
      <c r="N36" s="445"/>
      <c r="O36" s="445"/>
      <c r="P36" s="446"/>
      <c r="R36" s="104" t="s">
        <v>179</v>
      </c>
      <c r="S36" s="15" t="s">
        <v>49</v>
      </c>
      <c r="T36" s="16" t="s">
        <v>50</v>
      </c>
      <c r="U36" s="17">
        <v>3</v>
      </c>
      <c r="V36" s="17">
        <v>0</v>
      </c>
      <c r="W36" s="17">
        <v>2</v>
      </c>
      <c r="X36" s="17">
        <v>4</v>
      </c>
      <c r="Y36" s="268">
        <v>5</v>
      </c>
      <c r="Z36" s="18" t="s">
        <v>37</v>
      </c>
      <c r="AB36" s="104" t="s">
        <v>179</v>
      </c>
      <c r="AC36" s="16" t="s">
        <v>49</v>
      </c>
      <c r="AD36" s="16" t="s">
        <v>50</v>
      </c>
      <c r="AE36" s="17">
        <v>3</v>
      </c>
      <c r="AF36" s="17">
        <v>0</v>
      </c>
      <c r="AG36" s="17">
        <v>2</v>
      </c>
      <c r="AH36" s="17">
        <v>4</v>
      </c>
      <c r="AI36" s="17">
        <v>5</v>
      </c>
      <c r="AJ36" s="18" t="s">
        <v>37</v>
      </c>
    </row>
    <row r="37" spans="1:36" x14ac:dyDescent="0.3">
      <c r="A37" s="20" t="s">
        <v>3</v>
      </c>
      <c r="B37" s="21" t="s">
        <v>4</v>
      </c>
      <c r="C37" s="22" t="s">
        <v>5</v>
      </c>
      <c r="D37" s="22" t="s">
        <v>6</v>
      </c>
      <c r="E37" s="22" t="s">
        <v>7</v>
      </c>
      <c r="F37" s="22" t="s">
        <v>8</v>
      </c>
      <c r="G37" s="269" t="s">
        <v>9</v>
      </c>
      <c r="H37" s="132" t="s">
        <v>580</v>
      </c>
      <c r="J37" s="20" t="s">
        <v>3</v>
      </c>
      <c r="K37" s="21" t="s">
        <v>4</v>
      </c>
      <c r="L37" s="22" t="s">
        <v>5</v>
      </c>
      <c r="M37" s="22" t="s">
        <v>6</v>
      </c>
      <c r="N37" s="22" t="s">
        <v>7</v>
      </c>
      <c r="O37" s="22" t="s">
        <v>8</v>
      </c>
      <c r="P37" s="23" t="s">
        <v>9</v>
      </c>
      <c r="R37" s="104" t="s">
        <v>179</v>
      </c>
      <c r="S37" s="15" t="s">
        <v>51</v>
      </c>
      <c r="T37" s="16" t="s">
        <v>52</v>
      </c>
      <c r="U37" s="17">
        <v>3</v>
      </c>
      <c r="V37" s="17">
        <v>0</v>
      </c>
      <c r="W37" s="17">
        <v>2</v>
      </c>
      <c r="X37" s="17">
        <v>4</v>
      </c>
      <c r="Y37" s="268">
        <v>7</v>
      </c>
      <c r="Z37" s="18" t="s">
        <v>39</v>
      </c>
      <c r="AB37" s="104" t="s">
        <v>179</v>
      </c>
      <c r="AC37" s="16" t="s">
        <v>51</v>
      </c>
      <c r="AD37" s="16" t="s">
        <v>52</v>
      </c>
      <c r="AE37" s="17">
        <v>3</v>
      </c>
      <c r="AF37" s="17">
        <v>0</v>
      </c>
      <c r="AG37" s="17">
        <v>2</v>
      </c>
      <c r="AH37" s="17">
        <v>4</v>
      </c>
      <c r="AI37" s="17">
        <v>7</v>
      </c>
      <c r="AJ37" s="18" t="s">
        <v>39</v>
      </c>
    </row>
    <row r="38" spans="1:36" x14ac:dyDescent="0.3">
      <c r="A38" s="15" t="s">
        <v>49</v>
      </c>
      <c r="B38" s="16" t="s">
        <v>50</v>
      </c>
      <c r="C38" s="17">
        <v>3</v>
      </c>
      <c r="D38" s="17">
        <v>0</v>
      </c>
      <c r="E38" s="17">
        <v>2</v>
      </c>
      <c r="F38" s="17">
        <v>4</v>
      </c>
      <c r="G38" s="268">
        <v>5</v>
      </c>
      <c r="H38" s="18" t="s">
        <v>37</v>
      </c>
      <c r="J38" s="57" t="s">
        <v>523</v>
      </c>
      <c r="K38" s="61" t="s">
        <v>553</v>
      </c>
      <c r="L38" s="59">
        <v>2</v>
      </c>
      <c r="M38" s="59">
        <v>2</v>
      </c>
      <c r="N38" s="59">
        <v>0</v>
      </c>
      <c r="O38" s="59">
        <v>3</v>
      </c>
      <c r="P38" s="60">
        <v>5</v>
      </c>
      <c r="R38" s="104" t="s">
        <v>179</v>
      </c>
      <c r="S38" s="15" t="s">
        <v>53</v>
      </c>
      <c r="T38" s="16" t="s">
        <v>54</v>
      </c>
      <c r="U38" s="17">
        <v>2</v>
      </c>
      <c r="V38" s="17">
        <v>0</v>
      </c>
      <c r="W38" s="17">
        <v>0</v>
      </c>
      <c r="X38" s="17">
        <v>2</v>
      </c>
      <c r="Y38" s="268">
        <v>3</v>
      </c>
      <c r="Z38" s="18" t="s">
        <v>41</v>
      </c>
      <c r="AB38" s="104" t="s">
        <v>179</v>
      </c>
      <c r="AC38" s="16" t="s">
        <v>58</v>
      </c>
      <c r="AD38" s="16" t="s">
        <v>59</v>
      </c>
      <c r="AE38" s="375">
        <v>3</v>
      </c>
      <c r="AF38" s="375">
        <v>0</v>
      </c>
      <c r="AG38" s="375">
        <v>4</v>
      </c>
      <c r="AH38" s="375">
        <v>5</v>
      </c>
      <c r="AI38" s="375">
        <v>7</v>
      </c>
      <c r="AJ38" s="376" t="s">
        <v>16</v>
      </c>
    </row>
    <row r="39" spans="1:36" x14ac:dyDescent="0.3">
      <c r="A39" s="15" t="s">
        <v>51</v>
      </c>
      <c r="B39" s="16" t="s">
        <v>52</v>
      </c>
      <c r="C39" s="17">
        <v>3</v>
      </c>
      <c r="D39" s="17">
        <v>0</v>
      </c>
      <c r="E39" s="17">
        <v>2</v>
      </c>
      <c r="F39" s="17">
        <v>4</v>
      </c>
      <c r="G39" s="268">
        <v>7</v>
      </c>
      <c r="H39" s="18" t="s">
        <v>39</v>
      </c>
      <c r="J39" s="85" t="s">
        <v>524</v>
      </c>
      <c r="K39" s="61" t="s">
        <v>554</v>
      </c>
      <c r="L39" s="59">
        <v>3</v>
      </c>
      <c r="M39" s="59">
        <v>0</v>
      </c>
      <c r="N39" s="59">
        <v>2</v>
      </c>
      <c r="O39" s="59">
        <v>4</v>
      </c>
      <c r="P39" s="64">
        <v>6</v>
      </c>
      <c r="R39" s="104" t="s">
        <v>179</v>
      </c>
      <c r="S39" s="15" t="s">
        <v>43</v>
      </c>
      <c r="T39" s="16" t="s">
        <v>55</v>
      </c>
      <c r="U39" s="17">
        <v>2</v>
      </c>
      <c r="V39" s="17">
        <v>0</v>
      </c>
      <c r="W39" s="17">
        <v>2</v>
      </c>
      <c r="X39" s="17">
        <v>3</v>
      </c>
      <c r="Y39" s="268">
        <v>5</v>
      </c>
      <c r="Z39" s="18"/>
      <c r="AB39" s="109"/>
      <c r="AC39" s="387"/>
      <c r="AD39" s="387"/>
      <c r="AE39" s="388"/>
      <c r="AF39" s="388"/>
      <c r="AG39" s="388"/>
      <c r="AH39" s="388"/>
      <c r="AI39" s="388"/>
      <c r="AJ39" s="409"/>
    </row>
    <row r="40" spans="1:36" ht="15" thickBot="1" x14ac:dyDescent="0.35">
      <c r="A40" s="15" t="s">
        <v>53</v>
      </c>
      <c r="B40" s="16" t="s">
        <v>54</v>
      </c>
      <c r="C40" s="17">
        <v>2</v>
      </c>
      <c r="D40" s="17">
        <v>0</v>
      </c>
      <c r="E40" s="17">
        <v>0</v>
      </c>
      <c r="F40" s="17">
        <v>2</v>
      </c>
      <c r="G40" s="268">
        <v>3</v>
      </c>
      <c r="H40" s="18" t="s">
        <v>41</v>
      </c>
      <c r="J40" s="86" t="s">
        <v>525</v>
      </c>
      <c r="K40" s="87" t="s">
        <v>449</v>
      </c>
      <c r="L40" s="88">
        <v>3</v>
      </c>
      <c r="M40" s="88">
        <v>0</v>
      </c>
      <c r="N40" s="88">
        <v>0</v>
      </c>
      <c r="O40" s="88">
        <v>3</v>
      </c>
      <c r="P40" s="89">
        <v>4</v>
      </c>
      <c r="R40" s="113" t="s">
        <v>179</v>
      </c>
      <c r="S40" s="41" t="s">
        <v>58</v>
      </c>
      <c r="T40" s="42" t="s">
        <v>59</v>
      </c>
      <c r="U40" s="304">
        <v>3</v>
      </c>
      <c r="V40" s="304">
        <v>0</v>
      </c>
      <c r="W40" s="304">
        <v>4</v>
      </c>
      <c r="X40" s="304">
        <v>5</v>
      </c>
      <c r="Y40" s="305">
        <v>7</v>
      </c>
      <c r="Z40" s="306" t="s">
        <v>16</v>
      </c>
      <c r="AB40" s="51"/>
      <c r="AJ40" s="52"/>
    </row>
    <row r="41" spans="1:36" ht="15" thickBot="1" x14ac:dyDescent="0.35">
      <c r="A41" s="15" t="s">
        <v>43</v>
      </c>
      <c r="B41" s="16" t="s">
        <v>55</v>
      </c>
      <c r="C41" s="17">
        <v>2</v>
      </c>
      <c r="D41" s="17">
        <v>0</v>
      </c>
      <c r="E41" s="17">
        <v>2</v>
      </c>
      <c r="F41" s="17">
        <v>3</v>
      </c>
      <c r="G41" s="268">
        <v>5</v>
      </c>
      <c r="H41" s="18"/>
      <c r="J41" s="90" t="s">
        <v>189</v>
      </c>
      <c r="K41" s="91" t="s">
        <v>251</v>
      </c>
      <c r="L41" s="92">
        <v>3</v>
      </c>
      <c r="M41" s="92">
        <v>0</v>
      </c>
      <c r="N41" s="92">
        <v>2</v>
      </c>
      <c r="O41" s="92">
        <v>4</v>
      </c>
      <c r="P41" s="93">
        <v>6</v>
      </c>
      <c r="R41" s="256"/>
      <c r="S41" s="257"/>
      <c r="T41" s="257" t="s">
        <v>180</v>
      </c>
      <c r="U41" s="258">
        <f>SUM(U36:U40)</f>
        <v>13</v>
      </c>
      <c r="V41" s="258">
        <f t="shared" ref="V41:Y41" si="4">SUM(V36:V40)</f>
        <v>0</v>
      </c>
      <c r="W41" s="258">
        <f t="shared" si="4"/>
        <v>10</v>
      </c>
      <c r="X41" s="258">
        <f t="shared" si="4"/>
        <v>18</v>
      </c>
      <c r="Y41" s="125">
        <f t="shared" si="4"/>
        <v>27</v>
      </c>
      <c r="Z41" s="136"/>
      <c r="AB41" s="412"/>
      <c r="AC41" s="393"/>
      <c r="AD41" s="393" t="s">
        <v>180</v>
      </c>
      <c r="AE41" s="395">
        <f>SUM(AE36:AE39)</f>
        <v>9</v>
      </c>
      <c r="AF41" s="395">
        <f>SUM(AF36:AF39)</f>
        <v>0</v>
      </c>
      <c r="AG41" s="395">
        <f>SUM(AG36:AG39)</f>
        <v>8</v>
      </c>
      <c r="AH41" s="395">
        <f>SUM(AH36:AH39)</f>
        <v>13</v>
      </c>
      <c r="AI41" s="395">
        <f>SUM(AI36:AI39)</f>
        <v>19</v>
      </c>
      <c r="AJ41" s="413"/>
    </row>
    <row r="42" spans="1:36" x14ac:dyDescent="0.3">
      <c r="A42" s="15" t="s">
        <v>56</v>
      </c>
      <c r="B42" s="16" t="s">
        <v>57</v>
      </c>
      <c r="C42" s="17">
        <v>2</v>
      </c>
      <c r="D42" s="17">
        <v>0</v>
      </c>
      <c r="E42" s="17">
        <v>0</v>
      </c>
      <c r="F42" s="17">
        <v>2</v>
      </c>
      <c r="G42" s="268">
        <v>3</v>
      </c>
      <c r="H42" s="18"/>
      <c r="J42" s="57" t="s">
        <v>509</v>
      </c>
      <c r="K42" s="61" t="s">
        <v>450</v>
      </c>
      <c r="L42" s="59">
        <v>2</v>
      </c>
      <c r="M42" s="59">
        <v>0</v>
      </c>
      <c r="N42" s="59">
        <v>0</v>
      </c>
      <c r="O42" s="59">
        <v>2</v>
      </c>
      <c r="P42" s="60">
        <v>2</v>
      </c>
      <c r="R42" s="51"/>
      <c r="Z42" s="52"/>
      <c r="AB42" s="51"/>
      <c r="AJ42" s="52"/>
    </row>
    <row r="43" spans="1:36" ht="15" thickBot="1" x14ac:dyDescent="0.35">
      <c r="A43" s="522" t="s">
        <v>58</v>
      </c>
      <c r="B43" s="476" t="s">
        <v>59</v>
      </c>
      <c r="C43" s="489">
        <v>3</v>
      </c>
      <c r="D43" s="489">
        <v>0</v>
      </c>
      <c r="E43" s="489">
        <v>4</v>
      </c>
      <c r="F43" s="489">
        <v>5</v>
      </c>
      <c r="G43" s="490">
        <v>7</v>
      </c>
      <c r="H43" s="519" t="s">
        <v>16</v>
      </c>
      <c r="J43" s="57" t="s">
        <v>510</v>
      </c>
      <c r="K43" s="94" t="s">
        <v>451</v>
      </c>
      <c r="L43" s="59">
        <v>2</v>
      </c>
      <c r="M43" s="59">
        <v>0</v>
      </c>
      <c r="N43" s="59">
        <v>0</v>
      </c>
      <c r="O43" s="59">
        <v>2</v>
      </c>
      <c r="P43" s="60">
        <v>2</v>
      </c>
      <c r="R43" s="51"/>
      <c r="Z43" s="52"/>
      <c r="AB43" s="51"/>
      <c r="AJ43" s="52"/>
    </row>
    <row r="44" spans="1:36" ht="15" thickBot="1" x14ac:dyDescent="0.35">
      <c r="A44" s="522"/>
      <c r="B44" s="476"/>
      <c r="C44" s="489"/>
      <c r="D44" s="489"/>
      <c r="E44" s="489"/>
      <c r="F44" s="489"/>
      <c r="G44" s="490"/>
      <c r="H44" s="519"/>
      <c r="J44" s="57" t="s">
        <v>505</v>
      </c>
      <c r="K44" s="61" t="s">
        <v>194</v>
      </c>
      <c r="L44" s="59">
        <v>2</v>
      </c>
      <c r="M44" s="59">
        <v>0</v>
      </c>
      <c r="N44" s="59">
        <v>0</v>
      </c>
      <c r="O44" s="59">
        <v>2</v>
      </c>
      <c r="P44" s="64">
        <v>2</v>
      </c>
      <c r="R44" s="494" t="s">
        <v>60</v>
      </c>
      <c r="S44" s="495"/>
      <c r="T44" s="495"/>
      <c r="U44" s="495"/>
      <c r="V44" s="495"/>
      <c r="W44" s="495"/>
      <c r="X44" s="495"/>
      <c r="Y44" s="495"/>
      <c r="Z44" s="496"/>
      <c r="AB44" s="494" t="s">
        <v>60</v>
      </c>
      <c r="AC44" s="495"/>
      <c r="AD44" s="495"/>
      <c r="AE44" s="495"/>
      <c r="AF44" s="495"/>
      <c r="AG44" s="495"/>
      <c r="AH44" s="495"/>
      <c r="AI44" s="495"/>
      <c r="AJ44" s="496"/>
    </row>
    <row r="45" spans="1:36" ht="15" thickBot="1" x14ac:dyDescent="0.35">
      <c r="A45" s="468" t="s">
        <v>22</v>
      </c>
      <c r="B45" s="469"/>
      <c r="C45" s="322">
        <f>SUM(C38:C43)</f>
        <v>15</v>
      </c>
      <c r="D45" s="322">
        <f>SUM(D38:D43)</f>
        <v>0</v>
      </c>
      <c r="E45" s="322">
        <f>SUM(E38:E43)</f>
        <v>10</v>
      </c>
      <c r="F45" s="322">
        <f>SUM(F38:F43)</f>
        <v>20</v>
      </c>
      <c r="G45" s="323">
        <f>SUM(G38:G43)</f>
        <v>30</v>
      </c>
      <c r="H45" s="324"/>
      <c r="J45" s="447" t="s">
        <v>22</v>
      </c>
      <c r="K45" s="448"/>
      <c r="L45" s="69">
        <f>SUM(L38:L44)</f>
        <v>17</v>
      </c>
      <c r="M45" s="69">
        <f>SUM(M38:M44)</f>
        <v>2</v>
      </c>
      <c r="N45" s="69">
        <f>SUM(N38:N44)</f>
        <v>4</v>
      </c>
      <c r="O45" s="69">
        <f>SUM(O38:O44)</f>
        <v>20</v>
      </c>
      <c r="P45" s="70">
        <f>SUM(P38:P44)</f>
        <v>27</v>
      </c>
      <c r="R45" s="293"/>
      <c r="S45" s="130" t="s">
        <v>3</v>
      </c>
      <c r="T45" s="131" t="s">
        <v>4</v>
      </c>
      <c r="U45" s="130" t="s">
        <v>5</v>
      </c>
      <c r="V45" s="130" t="s">
        <v>6</v>
      </c>
      <c r="W45" s="130" t="s">
        <v>7</v>
      </c>
      <c r="X45" s="130" t="s">
        <v>8</v>
      </c>
      <c r="Y45" s="289" t="s">
        <v>9</v>
      </c>
      <c r="Z45" s="48" t="s">
        <v>580</v>
      </c>
      <c r="AB45" s="293"/>
      <c r="AC45" s="130" t="s">
        <v>3</v>
      </c>
      <c r="AD45" s="131" t="s">
        <v>4</v>
      </c>
      <c r="AE45" s="130" t="s">
        <v>5</v>
      </c>
      <c r="AF45" s="130" t="s">
        <v>6</v>
      </c>
      <c r="AG45" s="130" t="s">
        <v>7</v>
      </c>
      <c r="AH45" s="130" t="s">
        <v>8</v>
      </c>
      <c r="AI45" s="289" t="s">
        <v>9</v>
      </c>
      <c r="AJ45" s="48" t="s">
        <v>580</v>
      </c>
    </row>
    <row r="46" spans="1:36" ht="15" thickBot="1" x14ac:dyDescent="0.35">
      <c r="A46" s="444" t="s">
        <v>60</v>
      </c>
      <c r="B46" s="445"/>
      <c r="C46" s="445"/>
      <c r="D46" s="445"/>
      <c r="E46" s="445"/>
      <c r="F46" s="445"/>
      <c r="G46" s="445"/>
      <c r="H46" s="446"/>
      <c r="J46" s="444" t="s">
        <v>60</v>
      </c>
      <c r="K46" s="445"/>
      <c r="L46" s="445"/>
      <c r="M46" s="445"/>
      <c r="N46" s="445"/>
      <c r="O46" s="445"/>
      <c r="P46" s="446"/>
      <c r="R46" s="302" t="s">
        <v>179</v>
      </c>
      <c r="S46" s="16" t="s">
        <v>61</v>
      </c>
      <c r="T46" s="16" t="s">
        <v>62</v>
      </c>
      <c r="U46" s="17">
        <v>3</v>
      </c>
      <c r="V46" s="17">
        <v>0</v>
      </c>
      <c r="W46" s="17">
        <v>0</v>
      </c>
      <c r="X46" s="17">
        <v>3</v>
      </c>
      <c r="Y46" s="17">
        <v>5</v>
      </c>
      <c r="Z46" s="17" t="s">
        <v>582</v>
      </c>
      <c r="AB46" s="104" t="s">
        <v>179</v>
      </c>
      <c r="AC46" s="16" t="s">
        <v>61</v>
      </c>
      <c r="AD46" s="16" t="s">
        <v>62</v>
      </c>
      <c r="AE46" s="17">
        <v>3</v>
      </c>
      <c r="AF46" s="17">
        <v>0</v>
      </c>
      <c r="AG46" s="17">
        <v>0</v>
      </c>
      <c r="AH46" s="17">
        <v>3</v>
      </c>
      <c r="AI46" s="17">
        <v>5</v>
      </c>
      <c r="AJ46" s="18" t="s">
        <v>582</v>
      </c>
    </row>
    <row r="47" spans="1:36" ht="15" thickBot="1" x14ac:dyDescent="0.35">
      <c r="A47" s="20" t="s">
        <v>3</v>
      </c>
      <c r="B47" s="21" t="s">
        <v>4</v>
      </c>
      <c r="C47" s="22" t="s">
        <v>5</v>
      </c>
      <c r="D47" s="22" t="s">
        <v>6</v>
      </c>
      <c r="E47" s="22" t="s">
        <v>7</v>
      </c>
      <c r="F47" s="22" t="s">
        <v>8</v>
      </c>
      <c r="G47" s="272" t="s">
        <v>9</v>
      </c>
      <c r="H47" s="132" t="s">
        <v>580</v>
      </c>
      <c r="J47" s="25" t="s">
        <v>3</v>
      </c>
      <c r="K47" s="26" t="s">
        <v>4</v>
      </c>
      <c r="L47" s="27" t="s">
        <v>5</v>
      </c>
      <c r="M47" s="27" t="s">
        <v>6</v>
      </c>
      <c r="N47" s="27" t="s">
        <v>7</v>
      </c>
      <c r="O47" s="27" t="s">
        <v>8</v>
      </c>
      <c r="P47" s="28" t="s">
        <v>9</v>
      </c>
      <c r="R47" s="302" t="s">
        <v>179</v>
      </c>
      <c r="S47" s="16" t="s">
        <v>569</v>
      </c>
      <c r="T47" s="16" t="s">
        <v>570</v>
      </c>
      <c r="U47" s="17">
        <v>3</v>
      </c>
      <c r="V47" s="17">
        <v>0</v>
      </c>
      <c r="W47" s="17">
        <v>0</v>
      </c>
      <c r="X47" s="17">
        <v>3</v>
      </c>
      <c r="Y47" s="290">
        <v>4</v>
      </c>
      <c r="Z47" s="290"/>
      <c r="AB47" s="113" t="s">
        <v>179</v>
      </c>
      <c r="AC47" s="42" t="s">
        <v>63</v>
      </c>
      <c r="AD47" s="42" t="s">
        <v>64</v>
      </c>
      <c r="AE47" s="43">
        <v>3</v>
      </c>
      <c r="AF47" s="43">
        <v>0</v>
      </c>
      <c r="AG47" s="43">
        <v>2</v>
      </c>
      <c r="AH47" s="43">
        <v>4</v>
      </c>
      <c r="AI47" s="43">
        <v>7</v>
      </c>
      <c r="AJ47" s="44" t="s">
        <v>582</v>
      </c>
    </row>
    <row r="48" spans="1:36" x14ac:dyDescent="0.3">
      <c r="A48" s="15" t="s">
        <v>61</v>
      </c>
      <c r="B48" s="16" t="s">
        <v>62</v>
      </c>
      <c r="C48" s="17">
        <v>3</v>
      </c>
      <c r="D48" s="17">
        <v>0</v>
      </c>
      <c r="E48" s="17">
        <v>0</v>
      </c>
      <c r="F48" s="17">
        <v>3</v>
      </c>
      <c r="G48" s="17">
        <v>5</v>
      </c>
      <c r="H48" s="340" t="s">
        <v>582</v>
      </c>
      <c r="J48" s="196" t="s">
        <v>527</v>
      </c>
      <c r="K48" s="197" t="s">
        <v>555</v>
      </c>
      <c r="L48" s="198">
        <v>3</v>
      </c>
      <c r="M48" s="198">
        <v>0</v>
      </c>
      <c r="N48" s="198">
        <v>2</v>
      </c>
      <c r="O48" s="198">
        <v>4</v>
      </c>
      <c r="P48" s="199">
        <v>7</v>
      </c>
      <c r="R48" s="302" t="s">
        <v>179</v>
      </c>
      <c r="S48" s="16" t="s">
        <v>63</v>
      </c>
      <c r="T48" s="16" t="s">
        <v>64</v>
      </c>
      <c r="U48" s="17">
        <v>3</v>
      </c>
      <c r="V48" s="17">
        <v>0</v>
      </c>
      <c r="W48" s="17">
        <v>2</v>
      </c>
      <c r="X48" s="17">
        <v>4</v>
      </c>
      <c r="Y48" s="17">
        <v>7</v>
      </c>
      <c r="Z48" s="17" t="s">
        <v>582</v>
      </c>
      <c r="AB48" s="414"/>
      <c r="AC48" s="396"/>
      <c r="AD48" s="396"/>
      <c r="AE48" s="396"/>
      <c r="AF48" s="396"/>
      <c r="AG48" s="396"/>
      <c r="AH48" s="396"/>
      <c r="AI48" s="396"/>
      <c r="AJ48" s="291"/>
    </row>
    <row r="49" spans="1:36" x14ac:dyDescent="0.3">
      <c r="A49" s="15" t="s">
        <v>569</v>
      </c>
      <c r="B49" s="16" t="s">
        <v>570</v>
      </c>
      <c r="C49" s="17">
        <v>3</v>
      </c>
      <c r="D49" s="17">
        <v>0</v>
      </c>
      <c r="E49" s="17">
        <v>0</v>
      </c>
      <c r="F49" s="17">
        <v>3</v>
      </c>
      <c r="G49" s="270">
        <v>4</v>
      </c>
      <c r="H49" s="18"/>
      <c r="J49" s="5" t="s">
        <v>528</v>
      </c>
      <c r="K49" s="200" t="s">
        <v>452</v>
      </c>
      <c r="L49" s="7">
        <v>3</v>
      </c>
      <c r="M49" s="7">
        <v>0</v>
      </c>
      <c r="N49" s="7">
        <v>0</v>
      </c>
      <c r="O49" s="7">
        <v>3</v>
      </c>
      <c r="P49" s="159">
        <v>4</v>
      </c>
      <c r="R49" s="302" t="s">
        <v>179</v>
      </c>
      <c r="S49" s="16" t="s">
        <v>43</v>
      </c>
      <c r="T49" s="16" t="s">
        <v>65</v>
      </c>
      <c r="U49" s="17">
        <v>2</v>
      </c>
      <c r="V49" s="17">
        <v>0</v>
      </c>
      <c r="W49" s="17">
        <v>2</v>
      </c>
      <c r="X49" s="17">
        <v>3</v>
      </c>
      <c r="Y49" s="17">
        <v>5</v>
      </c>
      <c r="Z49" s="17"/>
      <c r="AB49" s="109"/>
      <c r="AC49" s="387"/>
      <c r="AD49" s="387"/>
      <c r="AE49" s="388"/>
      <c r="AF49" s="388"/>
      <c r="AG49" s="388"/>
      <c r="AH49" s="388"/>
      <c r="AI49" s="388"/>
      <c r="AJ49" s="409"/>
    </row>
    <row r="50" spans="1:36" ht="15" thickBot="1" x14ac:dyDescent="0.35">
      <c r="A50" s="15" t="s">
        <v>63</v>
      </c>
      <c r="B50" s="16" t="s">
        <v>64</v>
      </c>
      <c r="C50" s="17">
        <v>3</v>
      </c>
      <c r="D50" s="17">
        <v>0</v>
      </c>
      <c r="E50" s="17">
        <v>2</v>
      </c>
      <c r="F50" s="17">
        <v>4</v>
      </c>
      <c r="G50" s="268">
        <v>7</v>
      </c>
      <c r="H50" s="18" t="s">
        <v>582</v>
      </c>
      <c r="J50" s="5" t="s">
        <v>529</v>
      </c>
      <c r="K50" s="200" t="s">
        <v>556</v>
      </c>
      <c r="L50" s="7">
        <v>0</v>
      </c>
      <c r="M50" s="7">
        <v>2</v>
      </c>
      <c r="N50" s="7">
        <v>0</v>
      </c>
      <c r="O50" s="7">
        <v>1</v>
      </c>
      <c r="P50" s="201">
        <v>1</v>
      </c>
      <c r="R50" s="303" t="s">
        <v>179</v>
      </c>
      <c r="S50" s="42" t="s">
        <v>43</v>
      </c>
      <c r="T50" s="42" t="s">
        <v>66</v>
      </c>
      <c r="U50" s="43">
        <v>2</v>
      </c>
      <c r="V50" s="43">
        <v>0</v>
      </c>
      <c r="W50" s="43">
        <v>2</v>
      </c>
      <c r="X50" s="43">
        <v>3</v>
      </c>
      <c r="Y50" s="43">
        <v>5</v>
      </c>
      <c r="Z50" s="43"/>
      <c r="AB50" s="415"/>
      <c r="AC50" s="397"/>
      <c r="AD50" s="397"/>
      <c r="AE50" s="398"/>
      <c r="AF50" s="398"/>
      <c r="AG50" s="398"/>
      <c r="AH50" s="398"/>
      <c r="AI50" s="398"/>
      <c r="AJ50" s="377"/>
    </row>
    <row r="51" spans="1:36" ht="15" thickBot="1" x14ac:dyDescent="0.35">
      <c r="A51" s="15" t="s">
        <v>43</v>
      </c>
      <c r="B51" s="16" t="s">
        <v>65</v>
      </c>
      <c r="C51" s="17">
        <v>2</v>
      </c>
      <c r="D51" s="17">
        <v>0</v>
      </c>
      <c r="E51" s="17">
        <v>2</v>
      </c>
      <c r="F51" s="17">
        <v>3</v>
      </c>
      <c r="G51" s="268">
        <v>5</v>
      </c>
      <c r="H51" s="18"/>
      <c r="J51" s="5" t="s">
        <v>530</v>
      </c>
      <c r="K51" s="200" t="s">
        <v>223</v>
      </c>
      <c r="L51" s="7">
        <v>3</v>
      </c>
      <c r="M51" s="7">
        <v>0</v>
      </c>
      <c r="N51" s="7">
        <v>0</v>
      </c>
      <c r="O51" s="7">
        <v>3</v>
      </c>
      <c r="P51" s="201">
        <v>5</v>
      </c>
      <c r="R51" s="124"/>
      <c r="S51" s="125"/>
      <c r="T51" s="126" t="s">
        <v>181</v>
      </c>
      <c r="U51" s="127">
        <f>SUM(U46:U50)</f>
        <v>13</v>
      </c>
      <c r="V51" s="127">
        <f t="shared" ref="V51:Y51" si="5">SUM(V46:V50)</f>
        <v>0</v>
      </c>
      <c r="W51" s="127">
        <f t="shared" si="5"/>
        <v>6</v>
      </c>
      <c r="X51" s="127">
        <f t="shared" si="5"/>
        <v>16</v>
      </c>
      <c r="Y51" s="283">
        <f t="shared" si="5"/>
        <v>26</v>
      </c>
      <c r="Z51" s="136"/>
      <c r="AB51" s="380"/>
      <c r="AC51" s="378"/>
      <c r="AD51" s="381" t="s">
        <v>181</v>
      </c>
      <c r="AE51" s="382">
        <f>SUM(AE46:AE50)</f>
        <v>6</v>
      </c>
      <c r="AF51" s="382">
        <f t="shared" ref="AF51:AI51" si="6">SUM(AF46:AF50)</f>
        <v>0</v>
      </c>
      <c r="AG51" s="382">
        <f t="shared" si="6"/>
        <v>2</v>
      </c>
      <c r="AH51" s="382">
        <f t="shared" si="6"/>
        <v>7</v>
      </c>
      <c r="AI51" s="383">
        <f t="shared" si="6"/>
        <v>12</v>
      </c>
      <c r="AJ51" s="379"/>
    </row>
    <row r="52" spans="1:36" ht="15" thickBot="1" x14ac:dyDescent="0.35">
      <c r="A52" s="15" t="s">
        <v>43</v>
      </c>
      <c r="B52" s="16" t="s">
        <v>66</v>
      </c>
      <c r="C52" s="17">
        <v>2</v>
      </c>
      <c r="D52" s="17">
        <v>0</v>
      </c>
      <c r="E52" s="17">
        <v>2</v>
      </c>
      <c r="F52" s="17">
        <v>3</v>
      </c>
      <c r="G52" s="268">
        <v>5</v>
      </c>
      <c r="H52" s="18"/>
      <c r="J52" s="5" t="s">
        <v>67</v>
      </c>
      <c r="K52" s="200" t="s">
        <v>526</v>
      </c>
      <c r="L52" s="7">
        <v>3</v>
      </c>
      <c r="M52" s="7">
        <v>0</v>
      </c>
      <c r="N52" s="7">
        <v>0</v>
      </c>
      <c r="O52" s="7">
        <v>3</v>
      </c>
      <c r="P52" s="201">
        <v>5</v>
      </c>
      <c r="R52" s="51"/>
      <c r="Z52" s="52"/>
      <c r="AB52" s="51"/>
      <c r="AJ52" s="52"/>
    </row>
    <row r="53" spans="1:36" ht="15" thickBot="1" x14ac:dyDescent="0.35">
      <c r="A53" s="522" t="s">
        <v>67</v>
      </c>
      <c r="B53" s="476" t="s">
        <v>68</v>
      </c>
      <c r="C53" s="481">
        <v>3</v>
      </c>
      <c r="D53" s="481">
        <v>0</v>
      </c>
      <c r="E53" s="481">
        <v>0</v>
      </c>
      <c r="F53" s="481">
        <v>3</v>
      </c>
      <c r="G53" s="481">
        <v>5</v>
      </c>
      <c r="H53" s="485"/>
      <c r="J53" s="5" t="s">
        <v>67</v>
      </c>
      <c r="K53" s="200" t="s">
        <v>237</v>
      </c>
      <c r="L53" s="7">
        <v>3</v>
      </c>
      <c r="M53" s="7">
        <v>0</v>
      </c>
      <c r="N53" s="7">
        <v>0</v>
      </c>
      <c r="O53" s="7">
        <v>3</v>
      </c>
      <c r="P53" s="159">
        <v>5</v>
      </c>
      <c r="R53" s="494" t="s">
        <v>69</v>
      </c>
      <c r="S53" s="495"/>
      <c r="T53" s="495"/>
      <c r="U53" s="495"/>
      <c r="V53" s="495"/>
      <c r="W53" s="495"/>
      <c r="X53" s="495"/>
      <c r="Y53" s="495"/>
      <c r="Z53" s="496"/>
      <c r="AB53" s="494" t="s">
        <v>69</v>
      </c>
      <c r="AC53" s="495"/>
      <c r="AD53" s="495"/>
      <c r="AE53" s="495"/>
      <c r="AF53" s="495"/>
      <c r="AG53" s="495"/>
      <c r="AH53" s="495"/>
      <c r="AI53" s="495"/>
      <c r="AJ53" s="496"/>
    </row>
    <row r="54" spans="1:36" ht="15" thickBot="1" x14ac:dyDescent="0.35">
      <c r="A54" s="522"/>
      <c r="B54" s="476"/>
      <c r="C54" s="481"/>
      <c r="D54" s="481"/>
      <c r="E54" s="481"/>
      <c r="F54" s="481"/>
      <c r="G54" s="481"/>
      <c r="H54" s="521"/>
      <c r="J54" s="202" t="s">
        <v>67</v>
      </c>
      <c r="K54" s="200" t="s">
        <v>241</v>
      </c>
      <c r="L54" s="203">
        <v>3</v>
      </c>
      <c r="M54" s="203">
        <v>0</v>
      </c>
      <c r="N54" s="203">
        <v>0</v>
      </c>
      <c r="O54" s="203">
        <v>3</v>
      </c>
      <c r="P54" s="204">
        <v>5</v>
      </c>
      <c r="R54" s="293"/>
      <c r="S54" s="130" t="s">
        <v>3</v>
      </c>
      <c r="T54" s="131" t="s">
        <v>4</v>
      </c>
      <c r="U54" s="130" t="s">
        <v>5</v>
      </c>
      <c r="V54" s="130" t="s">
        <v>6</v>
      </c>
      <c r="W54" s="130" t="s">
        <v>7</v>
      </c>
      <c r="X54" s="130" t="s">
        <v>8</v>
      </c>
      <c r="Y54" s="289" t="s">
        <v>9</v>
      </c>
      <c r="Z54" s="48" t="s">
        <v>580</v>
      </c>
      <c r="AB54" s="293"/>
      <c r="AC54" s="130" t="s">
        <v>3</v>
      </c>
      <c r="AD54" s="131" t="s">
        <v>4</v>
      </c>
      <c r="AE54" s="130" t="s">
        <v>5</v>
      </c>
      <c r="AF54" s="130" t="s">
        <v>6</v>
      </c>
      <c r="AG54" s="130" t="s">
        <v>7</v>
      </c>
      <c r="AH54" s="130" t="s">
        <v>8</v>
      </c>
      <c r="AI54" s="289" t="s">
        <v>9</v>
      </c>
      <c r="AJ54" s="48" t="s">
        <v>580</v>
      </c>
    </row>
    <row r="55" spans="1:36" ht="15" thickBot="1" x14ac:dyDescent="0.35">
      <c r="A55" s="468" t="s">
        <v>22</v>
      </c>
      <c r="B55" s="469"/>
      <c r="C55" s="322">
        <f>SUM(C48:C53)</f>
        <v>16</v>
      </c>
      <c r="D55" s="322">
        <f>SUM(D48:D53)</f>
        <v>0</v>
      </c>
      <c r="E55" s="322">
        <f>SUM(E48:E53)</f>
        <v>6</v>
      </c>
      <c r="F55" s="322">
        <f>SUM(F48:F53)</f>
        <v>19</v>
      </c>
      <c r="G55" s="323">
        <f>SUM(G48:G53)</f>
        <v>31</v>
      </c>
      <c r="H55" s="324"/>
      <c r="J55" s="447" t="s">
        <v>22</v>
      </c>
      <c r="K55" s="448"/>
      <c r="L55" s="69">
        <f>SUM(L48:L54)</f>
        <v>18</v>
      </c>
      <c r="M55" s="69">
        <f>SUM(M48:M54)</f>
        <v>2</v>
      </c>
      <c r="N55" s="69">
        <f>SUM(N48:N54)</f>
        <v>2</v>
      </c>
      <c r="O55" s="69">
        <f>SUM(O48:O54)</f>
        <v>20</v>
      </c>
      <c r="P55" s="70">
        <f>SUM(P48:P54)</f>
        <v>32</v>
      </c>
      <c r="R55" s="104" t="s">
        <v>179</v>
      </c>
      <c r="S55" s="16" t="s">
        <v>70</v>
      </c>
      <c r="T55" s="16" t="s">
        <v>71</v>
      </c>
      <c r="U55" s="17">
        <v>3</v>
      </c>
      <c r="V55" s="17">
        <v>0</v>
      </c>
      <c r="W55" s="17">
        <v>0</v>
      </c>
      <c r="X55" s="17">
        <v>3</v>
      </c>
      <c r="Y55" s="268">
        <v>5</v>
      </c>
      <c r="Z55" s="18"/>
      <c r="AB55" s="113" t="s">
        <v>179</v>
      </c>
      <c r="AC55" s="42" t="s">
        <v>70</v>
      </c>
      <c r="AD55" s="42" t="s">
        <v>71</v>
      </c>
      <c r="AE55" s="43">
        <v>3</v>
      </c>
      <c r="AF55" s="43">
        <v>0</v>
      </c>
      <c r="AG55" s="43">
        <v>0</v>
      </c>
      <c r="AH55" s="43">
        <v>3</v>
      </c>
      <c r="AI55" s="271">
        <v>5</v>
      </c>
      <c r="AJ55" s="44"/>
    </row>
    <row r="56" spans="1:36" ht="15" thickBot="1" x14ac:dyDescent="0.35">
      <c r="A56" s="444" t="s">
        <v>69</v>
      </c>
      <c r="B56" s="445"/>
      <c r="C56" s="445"/>
      <c r="D56" s="445"/>
      <c r="E56" s="445"/>
      <c r="F56" s="445"/>
      <c r="G56" s="445"/>
      <c r="H56" s="446"/>
      <c r="J56" s="444" t="s">
        <v>69</v>
      </c>
      <c r="K56" s="445"/>
      <c r="L56" s="445"/>
      <c r="M56" s="445"/>
      <c r="N56" s="445"/>
      <c r="O56" s="445"/>
      <c r="P56" s="446"/>
      <c r="R56" s="104" t="s">
        <v>179</v>
      </c>
      <c r="S56" s="16" t="s">
        <v>72</v>
      </c>
      <c r="T56" s="16" t="s">
        <v>73</v>
      </c>
      <c r="U56" s="17">
        <v>2</v>
      </c>
      <c r="V56" s="17">
        <v>2</v>
      </c>
      <c r="W56" s="17">
        <v>0</v>
      </c>
      <c r="X56" s="17">
        <v>3</v>
      </c>
      <c r="Y56" s="268">
        <v>5</v>
      </c>
      <c r="Z56" s="18" t="s">
        <v>583</v>
      </c>
      <c r="AB56" s="416"/>
      <c r="AC56" s="399"/>
      <c r="AD56" s="399"/>
      <c r="AE56" s="400"/>
      <c r="AF56" s="400"/>
      <c r="AG56" s="400"/>
      <c r="AH56" s="400"/>
      <c r="AI56" s="400"/>
      <c r="AJ56" s="251"/>
    </row>
    <row r="57" spans="1:36" x14ac:dyDescent="0.3">
      <c r="A57" s="20" t="s">
        <v>3</v>
      </c>
      <c r="B57" s="21" t="s">
        <v>4</v>
      </c>
      <c r="C57" s="22" t="s">
        <v>5</v>
      </c>
      <c r="D57" s="22" t="s">
        <v>6</v>
      </c>
      <c r="E57" s="22" t="s">
        <v>7</v>
      </c>
      <c r="F57" s="22" t="s">
        <v>8</v>
      </c>
      <c r="G57" s="269" t="s">
        <v>9</v>
      </c>
      <c r="H57" s="132" t="s">
        <v>580</v>
      </c>
      <c r="J57" s="20" t="s">
        <v>3</v>
      </c>
      <c r="K57" s="21" t="s">
        <v>4</v>
      </c>
      <c r="L57" s="22" t="s">
        <v>5</v>
      </c>
      <c r="M57" s="22" t="s">
        <v>6</v>
      </c>
      <c r="N57" s="22" t="s">
        <v>7</v>
      </c>
      <c r="O57" s="22" t="s">
        <v>8</v>
      </c>
      <c r="P57" s="23" t="s">
        <v>9</v>
      </c>
      <c r="R57" s="104" t="s">
        <v>179</v>
      </c>
      <c r="S57" s="16" t="s">
        <v>74</v>
      </c>
      <c r="T57" s="16" t="s">
        <v>75</v>
      </c>
      <c r="U57" s="17">
        <v>2</v>
      </c>
      <c r="V57" s="17">
        <v>0</v>
      </c>
      <c r="W57" s="17">
        <v>0</v>
      </c>
      <c r="X57" s="17">
        <v>2</v>
      </c>
      <c r="Y57" s="268">
        <v>4</v>
      </c>
      <c r="Z57" s="18"/>
      <c r="AB57" s="109"/>
      <c r="AC57" s="387"/>
      <c r="AD57" s="387"/>
      <c r="AE57" s="388"/>
      <c r="AF57" s="388"/>
      <c r="AG57" s="388"/>
      <c r="AH57" s="388"/>
      <c r="AI57" s="388"/>
      <c r="AJ57" s="409"/>
    </row>
    <row r="58" spans="1:36" x14ac:dyDescent="0.3">
      <c r="A58" s="15" t="s">
        <v>70</v>
      </c>
      <c r="B58" s="16" t="s">
        <v>71</v>
      </c>
      <c r="C58" s="17">
        <v>3</v>
      </c>
      <c r="D58" s="17">
        <v>0</v>
      </c>
      <c r="E58" s="17">
        <v>0</v>
      </c>
      <c r="F58" s="17">
        <v>3</v>
      </c>
      <c r="G58" s="268">
        <v>5</v>
      </c>
      <c r="H58" s="18"/>
      <c r="J58" s="57" t="s">
        <v>531</v>
      </c>
      <c r="K58" s="61" t="s">
        <v>557</v>
      </c>
      <c r="L58" s="59">
        <v>3</v>
      </c>
      <c r="M58" s="59">
        <v>2</v>
      </c>
      <c r="N58" s="59">
        <v>0</v>
      </c>
      <c r="O58" s="59">
        <v>4</v>
      </c>
      <c r="P58" s="78">
        <v>7</v>
      </c>
      <c r="R58" s="104" t="s">
        <v>179</v>
      </c>
      <c r="S58" s="16" t="s">
        <v>43</v>
      </c>
      <c r="T58" s="16" t="s">
        <v>76</v>
      </c>
      <c r="U58" s="17">
        <v>2</v>
      </c>
      <c r="V58" s="17">
        <v>0</v>
      </c>
      <c r="W58" s="17">
        <v>2</v>
      </c>
      <c r="X58" s="17">
        <v>3</v>
      </c>
      <c r="Y58" s="268">
        <v>5</v>
      </c>
      <c r="Z58" s="18"/>
      <c r="AB58" s="109"/>
      <c r="AC58" s="387"/>
      <c r="AD58" s="387"/>
      <c r="AE58" s="388"/>
      <c r="AF58" s="388"/>
      <c r="AG58" s="388"/>
      <c r="AH58" s="388"/>
      <c r="AI58" s="388"/>
      <c r="AJ58" s="409"/>
    </row>
    <row r="59" spans="1:36" ht="15" thickBot="1" x14ac:dyDescent="0.35">
      <c r="A59" s="15" t="s">
        <v>72</v>
      </c>
      <c r="B59" s="16" t="s">
        <v>73</v>
      </c>
      <c r="C59" s="17">
        <v>2</v>
      </c>
      <c r="D59" s="17">
        <v>2</v>
      </c>
      <c r="E59" s="17">
        <v>0</v>
      </c>
      <c r="F59" s="17">
        <v>3</v>
      </c>
      <c r="G59" s="268">
        <v>5</v>
      </c>
      <c r="H59" s="18" t="s">
        <v>583</v>
      </c>
      <c r="J59" s="57" t="s">
        <v>532</v>
      </c>
      <c r="K59" s="61" t="s">
        <v>558</v>
      </c>
      <c r="L59" s="59">
        <v>3</v>
      </c>
      <c r="M59" s="59">
        <v>0</v>
      </c>
      <c r="N59" s="59">
        <v>2</v>
      </c>
      <c r="O59" s="59">
        <v>4</v>
      </c>
      <c r="P59" s="78">
        <v>7</v>
      </c>
      <c r="R59" s="113" t="s">
        <v>179</v>
      </c>
      <c r="S59" s="42" t="s">
        <v>43</v>
      </c>
      <c r="T59" s="42" t="s">
        <v>77</v>
      </c>
      <c r="U59" s="43">
        <v>2</v>
      </c>
      <c r="V59" s="43">
        <v>0</v>
      </c>
      <c r="W59" s="43">
        <v>2</v>
      </c>
      <c r="X59" s="43">
        <v>3</v>
      </c>
      <c r="Y59" s="271">
        <v>5</v>
      </c>
      <c r="Z59" s="44"/>
      <c r="AB59" s="415"/>
      <c r="AC59" s="397"/>
      <c r="AD59" s="397"/>
      <c r="AE59" s="398"/>
      <c r="AF59" s="398"/>
      <c r="AG59" s="398"/>
      <c r="AH59" s="398"/>
      <c r="AI59" s="398"/>
      <c r="AJ59" s="377"/>
    </row>
    <row r="60" spans="1:36" ht="44.4" customHeight="1" thickBot="1" x14ac:dyDescent="0.35">
      <c r="A60" s="15" t="s">
        <v>74</v>
      </c>
      <c r="B60" s="16" t="s">
        <v>75</v>
      </c>
      <c r="C60" s="17">
        <v>2</v>
      </c>
      <c r="D60" s="17">
        <v>2</v>
      </c>
      <c r="E60" s="17">
        <v>0</v>
      </c>
      <c r="F60" s="17">
        <v>3</v>
      </c>
      <c r="G60" s="268">
        <v>4</v>
      </c>
      <c r="H60" s="18"/>
      <c r="J60" s="86" t="s">
        <v>533</v>
      </c>
      <c r="K60" s="87" t="s">
        <v>559</v>
      </c>
      <c r="L60" s="88">
        <v>3</v>
      </c>
      <c r="M60" s="88">
        <v>0</v>
      </c>
      <c r="N60" s="88">
        <v>2</v>
      </c>
      <c r="O60" s="88">
        <v>4</v>
      </c>
      <c r="P60" s="89">
        <v>7</v>
      </c>
      <c r="R60" s="124"/>
      <c r="S60" s="125"/>
      <c r="T60" s="126" t="s">
        <v>181</v>
      </c>
      <c r="U60" s="127">
        <f>SUM(U55:U59)</f>
        <v>11</v>
      </c>
      <c r="V60" s="127">
        <f t="shared" ref="V60:Y60" si="7">SUM(V55:V59)</f>
        <v>2</v>
      </c>
      <c r="W60" s="127">
        <f t="shared" si="7"/>
        <v>4</v>
      </c>
      <c r="X60" s="127">
        <f t="shared" si="7"/>
        <v>14</v>
      </c>
      <c r="Y60" s="283">
        <f t="shared" si="7"/>
        <v>24</v>
      </c>
      <c r="Z60" s="136"/>
      <c r="AB60" s="380"/>
      <c r="AC60" s="378"/>
      <c r="AD60" s="381" t="s">
        <v>181</v>
      </c>
      <c r="AE60" s="382">
        <f>SUM(AE55:AE59)</f>
        <v>3</v>
      </c>
      <c r="AF60" s="382">
        <f t="shared" ref="AF60:AI60" si="8">SUM(AF55:AF59)</f>
        <v>0</v>
      </c>
      <c r="AG60" s="382">
        <f t="shared" si="8"/>
        <v>0</v>
      </c>
      <c r="AH60" s="382">
        <f t="shared" si="8"/>
        <v>3</v>
      </c>
      <c r="AI60" s="383">
        <f t="shared" si="8"/>
        <v>5</v>
      </c>
      <c r="AJ60" s="379"/>
    </row>
    <row r="61" spans="1:36" ht="15" thickBot="1" x14ac:dyDescent="0.35">
      <c r="A61" s="15" t="s">
        <v>43</v>
      </c>
      <c r="B61" s="16" t="s">
        <v>76</v>
      </c>
      <c r="C61" s="17">
        <v>2</v>
      </c>
      <c r="D61" s="17">
        <v>0</v>
      </c>
      <c r="E61" s="17">
        <v>2</v>
      </c>
      <c r="F61" s="17">
        <v>3</v>
      </c>
      <c r="G61" s="268">
        <v>5</v>
      </c>
      <c r="H61" s="18"/>
      <c r="J61" s="57" t="s">
        <v>534</v>
      </c>
      <c r="K61" s="58" t="s">
        <v>535</v>
      </c>
      <c r="L61" s="59">
        <v>0</v>
      </c>
      <c r="M61" s="59">
        <v>0</v>
      </c>
      <c r="N61" s="59">
        <v>0</v>
      </c>
      <c r="O61" s="59">
        <v>0</v>
      </c>
      <c r="P61" s="60">
        <v>5</v>
      </c>
      <c r="R61" s="51"/>
      <c r="Z61" s="52"/>
      <c r="AB61" s="51"/>
      <c r="AJ61" s="52"/>
    </row>
    <row r="62" spans="1:36" ht="15" thickBot="1" x14ac:dyDescent="0.35">
      <c r="A62" s="15" t="s">
        <v>43</v>
      </c>
      <c r="B62" s="16" t="s">
        <v>77</v>
      </c>
      <c r="C62" s="17">
        <v>2</v>
      </c>
      <c r="D62" s="17">
        <v>0</v>
      </c>
      <c r="E62" s="17">
        <v>2</v>
      </c>
      <c r="F62" s="17">
        <v>3</v>
      </c>
      <c r="G62" s="268">
        <v>5</v>
      </c>
      <c r="H62" s="18"/>
      <c r="J62" s="57" t="s">
        <v>522</v>
      </c>
      <c r="K62" s="61" t="s">
        <v>238</v>
      </c>
      <c r="L62" s="59">
        <v>3</v>
      </c>
      <c r="M62" s="59">
        <v>0</v>
      </c>
      <c r="N62" s="59">
        <v>0</v>
      </c>
      <c r="O62" s="59">
        <v>3</v>
      </c>
      <c r="P62" s="64">
        <v>5</v>
      </c>
      <c r="R62" s="494" t="s">
        <v>79</v>
      </c>
      <c r="S62" s="495"/>
      <c r="T62" s="495"/>
      <c r="U62" s="495"/>
      <c r="V62" s="495"/>
      <c r="W62" s="495"/>
      <c r="X62" s="495"/>
      <c r="Y62" s="495"/>
      <c r="Z62" s="496"/>
      <c r="AB62" s="494" t="s">
        <v>79</v>
      </c>
      <c r="AC62" s="495"/>
      <c r="AD62" s="495"/>
      <c r="AE62" s="495"/>
      <c r="AF62" s="495"/>
      <c r="AG62" s="495"/>
      <c r="AH62" s="495"/>
      <c r="AI62" s="495"/>
      <c r="AJ62" s="496"/>
    </row>
    <row r="63" spans="1:36" ht="15" thickBot="1" x14ac:dyDescent="0.35">
      <c r="A63" s="522" t="s">
        <v>67</v>
      </c>
      <c r="B63" s="476" t="s">
        <v>78</v>
      </c>
      <c r="C63" s="481">
        <v>3</v>
      </c>
      <c r="D63" s="481">
        <v>0</v>
      </c>
      <c r="E63" s="481">
        <v>0</v>
      </c>
      <c r="F63" s="481">
        <v>3</v>
      </c>
      <c r="G63" s="480">
        <v>5</v>
      </c>
      <c r="H63" s="485"/>
      <c r="J63" s="447" t="s">
        <v>22</v>
      </c>
      <c r="K63" s="448"/>
      <c r="L63" s="69">
        <f>SUM(L56:L62)</f>
        <v>12</v>
      </c>
      <c r="M63" s="69">
        <f>SUM(M56:M62)</f>
        <v>2</v>
      </c>
      <c r="N63" s="69">
        <f>SUM(N56:N62)</f>
        <v>4</v>
      </c>
      <c r="O63" s="69">
        <f>SUM(O56:O62)</f>
        <v>15</v>
      </c>
      <c r="P63" s="70">
        <f>SUM(P56:P62)</f>
        <v>31</v>
      </c>
      <c r="R63" s="129"/>
      <c r="S63" s="130" t="s">
        <v>3</v>
      </c>
      <c r="T63" s="131" t="s">
        <v>4</v>
      </c>
      <c r="U63" s="130" t="s">
        <v>5</v>
      </c>
      <c r="V63" s="130" t="s">
        <v>6</v>
      </c>
      <c r="W63" s="130" t="s">
        <v>7</v>
      </c>
      <c r="X63" s="130" t="s">
        <v>8</v>
      </c>
      <c r="Y63" s="289" t="s">
        <v>9</v>
      </c>
      <c r="Z63" s="48" t="s">
        <v>580</v>
      </c>
      <c r="AB63" s="129"/>
      <c r="AC63" s="130" t="s">
        <v>3</v>
      </c>
      <c r="AD63" s="131" t="s">
        <v>4</v>
      </c>
      <c r="AE63" s="130" t="s">
        <v>5</v>
      </c>
      <c r="AF63" s="130" t="s">
        <v>6</v>
      </c>
      <c r="AG63" s="130" t="s">
        <v>7</v>
      </c>
      <c r="AH63" s="130" t="s">
        <v>8</v>
      </c>
      <c r="AI63" s="289" t="s">
        <v>9</v>
      </c>
      <c r="AJ63" s="48" t="s">
        <v>580</v>
      </c>
    </row>
    <row r="64" spans="1:36" x14ac:dyDescent="0.3">
      <c r="A64" s="522"/>
      <c r="B64" s="476"/>
      <c r="C64" s="481"/>
      <c r="D64" s="481"/>
      <c r="E64" s="481"/>
      <c r="F64" s="481"/>
      <c r="G64" s="480"/>
      <c r="H64" s="521"/>
      <c r="J64" s="51"/>
      <c r="P64" s="52"/>
      <c r="R64" s="104" t="s">
        <v>179</v>
      </c>
      <c r="S64" s="41" t="s">
        <v>82</v>
      </c>
      <c r="T64" s="42" t="s">
        <v>83</v>
      </c>
      <c r="U64" s="43">
        <v>3</v>
      </c>
      <c r="V64" s="43">
        <v>0</v>
      </c>
      <c r="W64" s="43">
        <v>0</v>
      </c>
      <c r="X64" s="43">
        <v>3</v>
      </c>
      <c r="Y64" s="271">
        <v>5</v>
      </c>
      <c r="Z64" s="18"/>
      <c r="AB64" s="113" t="s">
        <v>179</v>
      </c>
      <c r="AC64" s="41" t="s">
        <v>82</v>
      </c>
      <c r="AD64" s="42" t="s">
        <v>83</v>
      </c>
      <c r="AE64" s="43">
        <v>3</v>
      </c>
      <c r="AF64" s="43">
        <v>0</v>
      </c>
      <c r="AG64" s="43">
        <v>0</v>
      </c>
      <c r="AH64" s="43">
        <v>3</v>
      </c>
      <c r="AI64" s="271">
        <v>5</v>
      </c>
      <c r="AJ64" s="44"/>
    </row>
    <row r="65" spans="1:36" ht="15" thickBot="1" x14ac:dyDescent="0.35">
      <c r="A65" s="468" t="s">
        <v>22</v>
      </c>
      <c r="B65" s="469"/>
      <c r="C65" s="322">
        <f>SUM(C58:C63)</f>
        <v>14</v>
      </c>
      <c r="D65" s="322">
        <f>SUM(D58:D63)</f>
        <v>4</v>
      </c>
      <c r="E65" s="322">
        <f>SUM(E58:E63)</f>
        <v>4</v>
      </c>
      <c r="F65" s="322">
        <f>SUM(F58:F63)</f>
        <v>18</v>
      </c>
      <c r="G65" s="323">
        <f>SUM(G58:G63)</f>
        <v>29</v>
      </c>
      <c r="H65" s="324"/>
      <c r="J65" s="51"/>
      <c r="P65" s="52"/>
      <c r="R65" s="104" t="s">
        <v>179</v>
      </c>
      <c r="S65" s="15" t="s">
        <v>586</v>
      </c>
      <c r="T65" s="16" t="s">
        <v>80</v>
      </c>
      <c r="U65" s="17">
        <v>0</v>
      </c>
      <c r="V65" s="17">
        <v>10</v>
      </c>
      <c r="W65" s="17">
        <v>0</v>
      </c>
      <c r="X65" s="17">
        <v>5</v>
      </c>
      <c r="Y65" s="268">
        <v>17</v>
      </c>
      <c r="Z65" s="18" t="s">
        <v>584</v>
      </c>
      <c r="AB65" s="416"/>
      <c r="AC65" s="399"/>
      <c r="AD65" s="399"/>
      <c r="AE65" s="400"/>
      <c r="AF65" s="400"/>
      <c r="AG65" s="400"/>
      <c r="AH65" s="400"/>
      <c r="AI65" s="400"/>
      <c r="AJ65" s="251"/>
    </row>
    <row r="66" spans="1:36" ht="15" thickBot="1" x14ac:dyDescent="0.35">
      <c r="A66" s="444" t="s">
        <v>79</v>
      </c>
      <c r="B66" s="445"/>
      <c r="C66" s="445"/>
      <c r="D66" s="445"/>
      <c r="E66" s="445"/>
      <c r="F66" s="445"/>
      <c r="G66" s="445"/>
      <c r="H66" s="446"/>
      <c r="J66" s="444" t="s">
        <v>79</v>
      </c>
      <c r="K66" s="445"/>
      <c r="L66" s="445"/>
      <c r="M66" s="445"/>
      <c r="N66" s="445"/>
      <c r="O66" s="445"/>
      <c r="P66" s="446"/>
      <c r="R66" s="104" t="s">
        <v>179</v>
      </c>
      <c r="S66" s="15" t="s">
        <v>43</v>
      </c>
      <c r="T66" s="16" t="s">
        <v>81</v>
      </c>
      <c r="U66" s="17">
        <v>2</v>
      </c>
      <c r="V66" s="17">
        <v>0</v>
      </c>
      <c r="W66" s="17">
        <v>2</v>
      </c>
      <c r="X66" s="17">
        <v>3</v>
      </c>
      <c r="Y66" s="268">
        <v>5</v>
      </c>
      <c r="Z66" s="18"/>
      <c r="AB66" s="109"/>
      <c r="AC66" s="387"/>
      <c r="AD66" s="387"/>
      <c r="AE66" s="388"/>
      <c r="AF66" s="388"/>
      <c r="AG66" s="388"/>
      <c r="AH66" s="388"/>
      <c r="AI66" s="388"/>
      <c r="AJ66" s="409"/>
    </row>
    <row r="67" spans="1:36" ht="15" thickBot="1" x14ac:dyDescent="0.35">
      <c r="A67" s="25" t="s">
        <v>3</v>
      </c>
      <c r="B67" s="26" t="s">
        <v>4</v>
      </c>
      <c r="C67" s="27" t="s">
        <v>5</v>
      </c>
      <c r="D67" s="27" t="s">
        <v>6</v>
      </c>
      <c r="E67" s="27" t="s">
        <v>7</v>
      </c>
      <c r="F67" s="27" t="s">
        <v>8</v>
      </c>
      <c r="G67" s="272" t="s">
        <v>9</v>
      </c>
      <c r="H67" s="132" t="s">
        <v>580</v>
      </c>
      <c r="J67" s="20" t="s">
        <v>3</v>
      </c>
      <c r="K67" s="21" t="s">
        <v>4</v>
      </c>
      <c r="L67" s="22" t="s">
        <v>5</v>
      </c>
      <c r="M67" s="22" t="s">
        <v>6</v>
      </c>
      <c r="N67" s="22" t="s">
        <v>7</v>
      </c>
      <c r="O67" s="22" t="s">
        <v>8</v>
      </c>
      <c r="P67" s="23" t="s">
        <v>9</v>
      </c>
      <c r="R67" s="294" t="s">
        <v>179</v>
      </c>
      <c r="S67" s="295" t="s">
        <v>43</v>
      </c>
      <c r="T67" s="296" t="s">
        <v>85</v>
      </c>
      <c r="U67" s="297">
        <v>3</v>
      </c>
      <c r="V67" s="297">
        <v>0</v>
      </c>
      <c r="W67" s="297">
        <v>0</v>
      </c>
      <c r="X67" s="297">
        <v>3</v>
      </c>
      <c r="Y67" s="298">
        <v>5</v>
      </c>
      <c r="Z67" s="299"/>
      <c r="AB67" s="415"/>
      <c r="AC67" s="397"/>
      <c r="AD67" s="397"/>
      <c r="AE67" s="398"/>
      <c r="AF67" s="398"/>
      <c r="AG67" s="398"/>
      <c r="AH67" s="398"/>
      <c r="AI67" s="398"/>
      <c r="AJ67" s="377"/>
    </row>
    <row r="68" spans="1:36" ht="34.799999999999997" customHeight="1" thickBot="1" x14ac:dyDescent="0.35">
      <c r="A68" s="15" t="s">
        <v>82</v>
      </c>
      <c r="B68" s="16" t="s">
        <v>83</v>
      </c>
      <c r="C68" s="17">
        <v>3</v>
      </c>
      <c r="D68" s="17">
        <v>0</v>
      </c>
      <c r="E68" s="17">
        <v>0</v>
      </c>
      <c r="F68" s="17">
        <v>3</v>
      </c>
      <c r="G68" s="268">
        <v>5</v>
      </c>
      <c r="H68" s="18"/>
      <c r="J68" s="208" t="s">
        <v>539</v>
      </c>
      <c r="K68" s="205" t="s">
        <v>453</v>
      </c>
      <c r="L68" s="7">
        <v>2</v>
      </c>
      <c r="M68" s="7">
        <v>0</v>
      </c>
      <c r="N68" s="7">
        <v>0</v>
      </c>
      <c r="O68" s="7">
        <v>2</v>
      </c>
      <c r="P68" s="8">
        <v>3</v>
      </c>
      <c r="R68" s="133"/>
      <c r="S68" s="134"/>
      <c r="T68" s="135" t="s">
        <v>181</v>
      </c>
      <c r="U68" s="134">
        <f>SUM(U64:U67)</f>
        <v>8</v>
      </c>
      <c r="V68" s="134">
        <f t="shared" ref="V68:Y68" si="9">SUM(V64:V67)</f>
        <v>10</v>
      </c>
      <c r="W68" s="134">
        <f t="shared" si="9"/>
        <v>2</v>
      </c>
      <c r="X68" s="134">
        <f t="shared" si="9"/>
        <v>14</v>
      </c>
      <c r="Y68" s="284">
        <f t="shared" si="9"/>
        <v>32</v>
      </c>
      <c r="Z68" s="136"/>
      <c r="AB68" s="401"/>
      <c r="AC68" s="402"/>
      <c r="AD68" s="403" t="s">
        <v>181</v>
      </c>
      <c r="AE68" s="402">
        <f>SUM(AE64:AE67)</f>
        <v>3</v>
      </c>
      <c r="AF68" s="402">
        <f t="shared" ref="AF68:AI68" si="10">SUM(AF64:AF67)</f>
        <v>0</v>
      </c>
      <c r="AG68" s="402">
        <f t="shared" si="10"/>
        <v>0</v>
      </c>
      <c r="AH68" s="402">
        <f t="shared" si="10"/>
        <v>3</v>
      </c>
      <c r="AI68" s="404">
        <f t="shared" si="10"/>
        <v>5</v>
      </c>
      <c r="AJ68" s="379"/>
    </row>
    <row r="69" spans="1:36" ht="28.2" customHeight="1" thickBot="1" x14ac:dyDescent="0.35">
      <c r="A69" s="15" t="s">
        <v>586</v>
      </c>
      <c r="B69" s="16" t="s">
        <v>80</v>
      </c>
      <c r="C69" s="17">
        <v>0</v>
      </c>
      <c r="D69" s="17">
        <v>10</v>
      </c>
      <c r="E69" s="17">
        <v>0</v>
      </c>
      <c r="F69" s="17">
        <v>5</v>
      </c>
      <c r="G69" s="268">
        <v>17</v>
      </c>
      <c r="H69" s="18" t="s">
        <v>584</v>
      </c>
      <c r="J69" s="5" t="s">
        <v>540</v>
      </c>
      <c r="K69" s="200" t="s">
        <v>260</v>
      </c>
      <c r="L69" s="7">
        <v>0</v>
      </c>
      <c r="M69" s="7">
        <v>0</v>
      </c>
      <c r="N69" s="7">
        <v>6</v>
      </c>
      <c r="O69" s="7">
        <v>3</v>
      </c>
      <c r="P69" s="201">
        <v>5</v>
      </c>
      <c r="R69" s="51"/>
      <c r="Z69" s="52"/>
      <c r="AB69" s="51"/>
      <c r="AJ69" s="52"/>
    </row>
    <row r="70" spans="1:36" ht="15" thickBot="1" x14ac:dyDescent="0.35">
      <c r="A70" s="522" t="s">
        <v>43</v>
      </c>
      <c r="B70" s="476" t="s">
        <v>81</v>
      </c>
      <c r="C70" s="481">
        <v>2</v>
      </c>
      <c r="D70" s="481">
        <v>0</v>
      </c>
      <c r="E70" s="481">
        <v>2</v>
      </c>
      <c r="F70" s="481">
        <v>3</v>
      </c>
      <c r="G70" s="480">
        <v>5</v>
      </c>
      <c r="H70" s="485"/>
      <c r="J70" s="209" t="s">
        <v>522</v>
      </c>
      <c r="K70" s="206" t="s">
        <v>536</v>
      </c>
      <c r="L70" s="207">
        <v>3</v>
      </c>
      <c r="M70" s="207">
        <v>0</v>
      </c>
      <c r="N70" s="207">
        <v>0</v>
      </c>
      <c r="O70" s="207">
        <v>3</v>
      </c>
      <c r="P70" s="210">
        <v>5</v>
      </c>
      <c r="R70" s="494" t="s">
        <v>84</v>
      </c>
      <c r="S70" s="495"/>
      <c r="T70" s="495"/>
      <c r="U70" s="495"/>
      <c r="V70" s="495"/>
      <c r="W70" s="495"/>
      <c r="X70" s="495"/>
      <c r="Y70" s="495"/>
      <c r="Z70" s="496"/>
      <c r="AB70" s="494" t="s">
        <v>84</v>
      </c>
      <c r="AC70" s="495"/>
      <c r="AD70" s="495"/>
      <c r="AE70" s="495"/>
      <c r="AF70" s="495"/>
      <c r="AG70" s="495"/>
      <c r="AH70" s="495"/>
      <c r="AI70" s="495"/>
      <c r="AJ70" s="496"/>
    </row>
    <row r="71" spans="1:36" x14ac:dyDescent="0.3">
      <c r="A71" s="522"/>
      <c r="B71" s="476"/>
      <c r="C71" s="481"/>
      <c r="D71" s="481"/>
      <c r="E71" s="481"/>
      <c r="F71" s="481"/>
      <c r="G71" s="480"/>
      <c r="H71" s="521"/>
      <c r="J71" s="5" t="s">
        <v>67</v>
      </c>
      <c r="K71" s="206" t="s">
        <v>537</v>
      </c>
      <c r="L71" s="7">
        <v>3</v>
      </c>
      <c r="M71" s="7">
        <v>0</v>
      </c>
      <c r="N71" s="7">
        <v>0</v>
      </c>
      <c r="O71" s="7">
        <v>3</v>
      </c>
      <c r="P71" s="201">
        <v>5</v>
      </c>
      <c r="R71" s="300"/>
      <c r="S71" s="301" t="s">
        <v>3</v>
      </c>
      <c r="T71" s="107" t="s">
        <v>4</v>
      </c>
      <c r="U71" s="108" t="s">
        <v>5</v>
      </c>
      <c r="V71" s="108" t="s">
        <v>6</v>
      </c>
      <c r="W71" s="108" t="s">
        <v>7</v>
      </c>
      <c r="X71" s="108" t="s">
        <v>8</v>
      </c>
      <c r="Y71" s="287" t="s">
        <v>9</v>
      </c>
      <c r="Z71" s="48" t="s">
        <v>580</v>
      </c>
      <c r="AB71" s="300"/>
      <c r="AC71" s="301" t="s">
        <v>3</v>
      </c>
      <c r="AD71" s="107" t="s">
        <v>4</v>
      </c>
      <c r="AE71" s="108" t="s">
        <v>5</v>
      </c>
      <c r="AF71" s="108" t="s">
        <v>6</v>
      </c>
      <c r="AG71" s="108" t="s">
        <v>7</v>
      </c>
      <c r="AH71" s="108" t="s">
        <v>8</v>
      </c>
      <c r="AI71" s="287" t="s">
        <v>9</v>
      </c>
      <c r="AJ71" s="48" t="s">
        <v>580</v>
      </c>
    </row>
    <row r="72" spans="1:36" x14ac:dyDescent="0.3">
      <c r="A72" s="474" t="s">
        <v>43</v>
      </c>
      <c r="B72" s="476" t="s">
        <v>85</v>
      </c>
      <c r="C72" s="481">
        <v>3</v>
      </c>
      <c r="D72" s="481">
        <v>0</v>
      </c>
      <c r="E72" s="481">
        <v>0</v>
      </c>
      <c r="F72" s="481">
        <v>3</v>
      </c>
      <c r="G72" s="480">
        <v>5</v>
      </c>
      <c r="H72" s="485"/>
      <c r="J72" s="5" t="s">
        <v>67</v>
      </c>
      <c r="K72" s="200" t="s">
        <v>236</v>
      </c>
      <c r="L72" s="7">
        <v>3</v>
      </c>
      <c r="M72" s="7">
        <v>0</v>
      </c>
      <c r="N72" s="7">
        <v>0</v>
      </c>
      <c r="O72" s="7">
        <v>3</v>
      </c>
      <c r="P72" s="159">
        <v>5</v>
      </c>
      <c r="R72" s="137" t="s">
        <v>179</v>
      </c>
      <c r="S72" s="15" t="s">
        <v>587</v>
      </c>
      <c r="T72" s="16" t="s">
        <v>572</v>
      </c>
      <c r="U72" s="17">
        <v>3</v>
      </c>
      <c r="V72" s="17">
        <v>0</v>
      </c>
      <c r="W72" s="17">
        <v>0</v>
      </c>
      <c r="X72" s="17">
        <v>3</v>
      </c>
      <c r="Y72" s="273">
        <v>4</v>
      </c>
      <c r="Z72" s="53" t="s">
        <v>585</v>
      </c>
      <c r="AB72" s="405" t="s">
        <v>179</v>
      </c>
      <c r="AC72" s="41" t="s">
        <v>587</v>
      </c>
      <c r="AD72" s="42" t="s">
        <v>572</v>
      </c>
      <c r="AE72" s="43">
        <v>3</v>
      </c>
      <c r="AF72" s="43">
        <v>0</v>
      </c>
      <c r="AG72" s="43">
        <v>0</v>
      </c>
      <c r="AH72" s="43">
        <v>3</v>
      </c>
      <c r="AI72" s="406">
        <v>4</v>
      </c>
      <c r="AJ72" s="407" t="s">
        <v>585</v>
      </c>
    </row>
    <row r="73" spans="1:36" ht="15" thickBot="1" x14ac:dyDescent="0.35">
      <c r="A73" s="475"/>
      <c r="B73" s="476"/>
      <c r="C73" s="481"/>
      <c r="D73" s="481"/>
      <c r="E73" s="481"/>
      <c r="F73" s="481"/>
      <c r="G73" s="480"/>
      <c r="H73" s="521"/>
      <c r="J73" s="5" t="s">
        <v>67</v>
      </c>
      <c r="K73" s="200" t="s">
        <v>538</v>
      </c>
      <c r="L73" s="7">
        <v>3</v>
      </c>
      <c r="M73" s="7">
        <v>0</v>
      </c>
      <c r="N73" s="7">
        <v>0</v>
      </c>
      <c r="O73" s="7">
        <v>3</v>
      </c>
      <c r="P73" s="159">
        <v>5</v>
      </c>
      <c r="R73" s="104" t="s">
        <v>179</v>
      </c>
      <c r="S73" s="15" t="s">
        <v>43</v>
      </c>
      <c r="T73" s="16" t="s">
        <v>574</v>
      </c>
      <c r="U73" s="17">
        <v>3</v>
      </c>
      <c r="V73" s="17">
        <v>0</v>
      </c>
      <c r="W73" s="17">
        <v>0</v>
      </c>
      <c r="X73" s="29">
        <v>3</v>
      </c>
      <c r="Y73" s="268">
        <v>5</v>
      </c>
      <c r="Z73" s="18"/>
      <c r="AB73" s="416"/>
      <c r="AC73" s="399"/>
      <c r="AD73" s="399"/>
      <c r="AE73" s="400"/>
      <c r="AF73" s="400"/>
      <c r="AG73" s="400"/>
      <c r="AH73" s="408"/>
      <c r="AI73" s="400"/>
      <c r="AJ73" s="251"/>
    </row>
    <row r="74" spans="1:36" ht="15" thickBot="1" x14ac:dyDescent="0.35">
      <c r="A74" s="477" t="s">
        <v>22</v>
      </c>
      <c r="B74" s="581"/>
      <c r="C74" s="359">
        <f>SUM(C68:C72)</f>
        <v>8</v>
      </c>
      <c r="D74" s="325">
        <f>SUM(D68:D72)</f>
        <v>10</v>
      </c>
      <c r="E74" s="325">
        <f>SUM(E68:E72)</f>
        <v>2</v>
      </c>
      <c r="F74" s="325">
        <f>SUM(F68:F72)</f>
        <v>14</v>
      </c>
      <c r="G74" s="360">
        <f>SUM(G68:G72)</f>
        <v>32</v>
      </c>
      <c r="H74" s="362"/>
      <c r="J74" s="447" t="s">
        <v>22</v>
      </c>
      <c r="K74" s="448"/>
      <c r="L74" s="69">
        <f ca="1">SUM(L68:L74)</f>
        <v>14</v>
      </c>
      <c r="M74" s="69">
        <f ca="1">SUM(M68:M74)</f>
        <v>0</v>
      </c>
      <c r="N74" s="69">
        <f ca="1">SUM(N68:N74)</f>
        <v>6</v>
      </c>
      <c r="O74" s="69">
        <f ca="1">SUM(O68:O74)</f>
        <v>17</v>
      </c>
      <c r="P74" s="70">
        <f ca="1">SUM(P68:P74)</f>
        <v>28</v>
      </c>
      <c r="R74" s="487" t="s">
        <v>179</v>
      </c>
      <c r="S74" s="474" t="s">
        <v>573</v>
      </c>
      <c r="T74" s="509" t="s">
        <v>571</v>
      </c>
      <c r="U74" s="511">
        <v>0</v>
      </c>
      <c r="V74" s="511">
        <v>10</v>
      </c>
      <c r="W74" s="511">
        <v>0</v>
      </c>
      <c r="X74" s="513">
        <v>5</v>
      </c>
      <c r="Y74" s="511">
        <v>17</v>
      </c>
      <c r="Z74" s="485" t="s">
        <v>586</v>
      </c>
      <c r="AB74" s="515"/>
      <c r="AC74" s="517"/>
      <c r="AD74" s="517"/>
      <c r="AE74" s="499"/>
      <c r="AF74" s="499"/>
      <c r="AG74" s="499"/>
      <c r="AH74" s="497"/>
      <c r="AI74" s="499"/>
      <c r="AJ74" s="501"/>
    </row>
    <row r="75" spans="1:36" ht="15" thickBot="1" x14ac:dyDescent="0.35">
      <c r="A75" s="318"/>
      <c r="B75" s="37"/>
      <c r="C75" s="38"/>
      <c r="D75" s="38"/>
      <c r="E75" s="38"/>
      <c r="F75" s="38"/>
      <c r="G75" s="38"/>
      <c r="H75" s="324"/>
      <c r="J75" s="51"/>
      <c r="P75" s="52"/>
      <c r="R75" s="488"/>
      <c r="S75" s="508"/>
      <c r="T75" s="510"/>
      <c r="U75" s="512"/>
      <c r="V75" s="512"/>
      <c r="W75" s="512"/>
      <c r="X75" s="514"/>
      <c r="Y75" s="512"/>
      <c r="Z75" s="486"/>
      <c r="AB75" s="516"/>
      <c r="AC75" s="518"/>
      <c r="AD75" s="518"/>
      <c r="AE75" s="500"/>
      <c r="AF75" s="500"/>
      <c r="AG75" s="500"/>
      <c r="AH75" s="498"/>
      <c r="AI75" s="500"/>
      <c r="AJ75" s="502"/>
    </row>
    <row r="76" spans="1:36" ht="15" thickBot="1" x14ac:dyDescent="0.35">
      <c r="A76" s="444" t="s">
        <v>84</v>
      </c>
      <c r="B76" s="445"/>
      <c r="C76" s="445"/>
      <c r="D76" s="445"/>
      <c r="E76" s="445"/>
      <c r="F76" s="445"/>
      <c r="G76" s="445"/>
      <c r="H76" s="446"/>
      <c r="J76" s="444" t="s">
        <v>84</v>
      </c>
      <c r="K76" s="445"/>
      <c r="L76" s="445"/>
      <c r="M76" s="445"/>
      <c r="N76" s="445"/>
      <c r="O76" s="445"/>
      <c r="P76" s="446"/>
      <c r="R76" s="133"/>
      <c r="S76" s="134"/>
      <c r="T76" s="135" t="s">
        <v>181</v>
      </c>
      <c r="U76" s="134">
        <f>SUM(U72:U75)</f>
        <v>6</v>
      </c>
      <c r="V76" s="134">
        <f t="shared" ref="V76:Y76" si="11">SUM(V72:V75)</f>
        <v>10</v>
      </c>
      <c r="W76" s="134">
        <f t="shared" si="11"/>
        <v>0</v>
      </c>
      <c r="X76" s="134">
        <f t="shared" si="11"/>
        <v>11</v>
      </c>
      <c r="Y76" s="284">
        <f t="shared" si="11"/>
        <v>26</v>
      </c>
      <c r="Z76" s="136"/>
      <c r="AB76" s="401"/>
      <c r="AC76" s="402"/>
      <c r="AD76" s="403" t="s">
        <v>181</v>
      </c>
      <c r="AE76" s="402">
        <f>SUM(AE72:AE75)</f>
        <v>3</v>
      </c>
      <c r="AF76" s="402">
        <f t="shared" ref="AF76:AI76" si="12">SUM(AF72:AF75)</f>
        <v>0</v>
      </c>
      <c r="AG76" s="402">
        <f t="shared" si="12"/>
        <v>0</v>
      </c>
      <c r="AH76" s="402">
        <f t="shared" si="12"/>
        <v>3</v>
      </c>
      <c r="AI76" s="404">
        <f t="shared" si="12"/>
        <v>4</v>
      </c>
      <c r="AJ76" s="379"/>
    </row>
    <row r="77" spans="1:36" ht="15" thickBot="1" x14ac:dyDescent="0.35">
      <c r="A77" s="25" t="s">
        <v>3</v>
      </c>
      <c r="B77" s="26" t="s">
        <v>4</v>
      </c>
      <c r="C77" s="27" t="s">
        <v>5</v>
      </c>
      <c r="D77" s="27" t="s">
        <v>6</v>
      </c>
      <c r="E77" s="27" t="s">
        <v>7</v>
      </c>
      <c r="F77" s="27" t="s">
        <v>8</v>
      </c>
      <c r="G77" s="272" t="s">
        <v>9</v>
      </c>
      <c r="H77" s="132" t="s">
        <v>580</v>
      </c>
      <c r="J77" s="20" t="s">
        <v>3</v>
      </c>
      <c r="K77" s="21" t="s">
        <v>4</v>
      </c>
      <c r="L77" s="22" t="s">
        <v>5</v>
      </c>
      <c r="M77" s="22" t="s">
        <v>6</v>
      </c>
      <c r="N77" s="22" t="s">
        <v>7</v>
      </c>
      <c r="O77" s="22" t="s">
        <v>8</v>
      </c>
      <c r="P77" s="23" t="s">
        <v>9</v>
      </c>
      <c r="R77" s="51"/>
      <c r="Z77" s="52"/>
      <c r="AB77" s="51"/>
      <c r="AJ77" s="52"/>
    </row>
    <row r="78" spans="1:36" x14ac:dyDescent="0.3">
      <c r="A78" s="15" t="s">
        <v>587</v>
      </c>
      <c r="B78" s="16" t="s">
        <v>572</v>
      </c>
      <c r="C78" s="17">
        <v>3</v>
      </c>
      <c r="D78" s="17">
        <v>0</v>
      </c>
      <c r="E78" s="17">
        <v>0</v>
      </c>
      <c r="F78" s="17">
        <v>3</v>
      </c>
      <c r="G78" s="29">
        <v>4</v>
      </c>
      <c r="H78" s="352" t="s">
        <v>585</v>
      </c>
      <c r="J78" s="57" t="s">
        <v>229</v>
      </c>
      <c r="K78" s="61" t="s">
        <v>230</v>
      </c>
      <c r="L78" s="59">
        <v>2</v>
      </c>
      <c r="M78" s="59">
        <v>0</v>
      </c>
      <c r="N78" s="59">
        <v>0</v>
      </c>
      <c r="O78" s="59">
        <v>2</v>
      </c>
      <c r="P78" s="78">
        <v>3</v>
      </c>
      <c r="R78" s="51"/>
      <c r="T78" s="243" t="s">
        <v>183</v>
      </c>
      <c r="U78" s="425">
        <f>SUM(X76,X68,X60,X51,X41,X31,X19,X8)</f>
        <v>114</v>
      </c>
      <c r="V78" s="425"/>
      <c r="W78" s="425"/>
      <c r="X78" s="426"/>
      <c r="Z78" s="52"/>
      <c r="AB78" s="51"/>
      <c r="AD78" s="243" t="s">
        <v>183</v>
      </c>
      <c r="AE78" s="425">
        <f>SUM(AH76,AH68,AH60,AH51,AH41,AH31,AH19,AH8)</f>
        <v>56</v>
      </c>
      <c r="AF78" s="425"/>
      <c r="AG78" s="425"/>
      <c r="AH78" s="426"/>
      <c r="AJ78" s="52"/>
    </row>
    <row r="79" spans="1:36" ht="15" thickBot="1" x14ac:dyDescent="0.35">
      <c r="A79" s="15" t="s">
        <v>43</v>
      </c>
      <c r="B79" s="16" t="s">
        <v>574</v>
      </c>
      <c r="C79" s="17">
        <v>3</v>
      </c>
      <c r="D79" s="17">
        <v>0</v>
      </c>
      <c r="E79" s="17">
        <v>0</v>
      </c>
      <c r="F79" s="29">
        <v>3</v>
      </c>
      <c r="G79" s="268">
        <v>5</v>
      </c>
      <c r="H79" s="18"/>
      <c r="J79" s="57" t="s">
        <v>541</v>
      </c>
      <c r="K79" s="61" t="s">
        <v>239</v>
      </c>
      <c r="L79" s="59">
        <v>0</v>
      </c>
      <c r="M79" s="59">
        <v>0</v>
      </c>
      <c r="N79" s="59">
        <v>6</v>
      </c>
      <c r="O79" s="59">
        <v>3</v>
      </c>
      <c r="P79" s="78">
        <v>10</v>
      </c>
      <c r="R79" s="51"/>
      <c r="T79" s="244" t="s">
        <v>9</v>
      </c>
      <c r="U79" s="427">
        <f>Y76+Y68+Y60+Y51+Y41+Y31+Y19+Y8</f>
        <v>199</v>
      </c>
      <c r="V79" s="427"/>
      <c r="W79" s="427"/>
      <c r="X79" s="428"/>
      <c r="Z79" s="52"/>
      <c r="AB79" s="51"/>
      <c r="AD79" s="244" t="s">
        <v>9</v>
      </c>
      <c r="AE79" s="427">
        <f>AI76+AI68+AI60+AI51+AI41+AI31+AI19+AI8</f>
        <v>88</v>
      </c>
      <c r="AF79" s="427"/>
      <c r="AG79" s="427"/>
      <c r="AH79" s="428"/>
      <c r="AJ79" s="52"/>
    </row>
    <row r="80" spans="1:36" x14ac:dyDescent="0.3">
      <c r="A80" s="522" t="s">
        <v>573</v>
      </c>
      <c r="B80" s="476" t="s">
        <v>571</v>
      </c>
      <c r="C80" s="481">
        <v>0</v>
      </c>
      <c r="D80" s="481">
        <v>10</v>
      </c>
      <c r="E80" s="481">
        <v>0</v>
      </c>
      <c r="F80" s="479">
        <v>5</v>
      </c>
      <c r="G80" s="480">
        <v>17</v>
      </c>
      <c r="H80" s="520" t="s">
        <v>586</v>
      </c>
      <c r="J80" s="86" t="s">
        <v>522</v>
      </c>
      <c r="K80" s="87" t="s">
        <v>232</v>
      </c>
      <c r="L80" s="88">
        <v>3</v>
      </c>
      <c r="M80" s="88">
        <v>0</v>
      </c>
      <c r="N80" s="88">
        <v>0</v>
      </c>
      <c r="O80" s="88">
        <v>3</v>
      </c>
      <c r="P80" s="89">
        <v>5</v>
      </c>
      <c r="R80" s="138"/>
      <c r="S80" s="38"/>
      <c r="Y80" s="260"/>
      <c r="Z80" s="242"/>
      <c r="AB80" s="138"/>
      <c r="AC80" s="38"/>
      <c r="AI80" s="260"/>
      <c r="AJ80" s="242"/>
    </row>
    <row r="81" spans="1:36" x14ac:dyDescent="0.3">
      <c r="A81" s="522"/>
      <c r="B81" s="476"/>
      <c r="C81" s="481"/>
      <c r="D81" s="481"/>
      <c r="E81" s="481"/>
      <c r="F81" s="479"/>
      <c r="G81" s="480"/>
      <c r="H81" s="520" t="s">
        <v>586</v>
      </c>
      <c r="J81" s="99" t="s">
        <v>522</v>
      </c>
      <c r="K81" s="80" t="s">
        <v>454</v>
      </c>
      <c r="L81" s="100">
        <v>3</v>
      </c>
      <c r="M81" s="100">
        <v>0</v>
      </c>
      <c r="N81" s="100">
        <v>0</v>
      </c>
      <c r="O81" s="100">
        <v>3</v>
      </c>
      <c r="P81" s="103">
        <v>5</v>
      </c>
      <c r="R81" s="138"/>
      <c r="S81" s="230"/>
      <c r="Y81" s="239"/>
      <c r="Z81" s="32"/>
      <c r="AB81" s="138"/>
      <c r="AC81" s="230"/>
      <c r="AI81" s="239"/>
      <c r="AJ81" s="32"/>
    </row>
    <row r="82" spans="1:36" x14ac:dyDescent="0.3">
      <c r="A82" s="522" t="s">
        <v>67</v>
      </c>
      <c r="B82" s="476" t="s">
        <v>437</v>
      </c>
      <c r="C82" s="481">
        <v>3</v>
      </c>
      <c r="D82" s="481">
        <v>0</v>
      </c>
      <c r="E82" s="481">
        <v>0</v>
      </c>
      <c r="F82" s="479">
        <v>3</v>
      </c>
      <c r="G82" s="480">
        <v>5</v>
      </c>
      <c r="H82" s="485"/>
      <c r="J82" s="99" t="s">
        <v>67</v>
      </c>
      <c r="K82" s="80" t="s">
        <v>240</v>
      </c>
      <c r="L82" s="100">
        <v>3</v>
      </c>
      <c r="M82" s="100">
        <v>0</v>
      </c>
      <c r="N82" s="100">
        <v>0</v>
      </c>
      <c r="O82" s="100">
        <v>3</v>
      </c>
      <c r="P82" s="103">
        <v>5</v>
      </c>
      <c r="R82" s="138"/>
      <c r="S82" s="38"/>
      <c r="T82" s="37"/>
      <c r="U82" s="38"/>
      <c r="V82" s="38"/>
      <c r="W82" s="38"/>
      <c r="X82" s="38"/>
      <c r="Y82" s="38"/>
      <c r="Z82" s="14"/>
      <c r="AB82" s="138"/>
      <c r="AC82" s="38"/>
      <c r="AD82" s="37"/>
      <c r="AE82" s="38"/>
      <c r="AF82" s="38"/>
      <c r="AG82" s="38"/>
      <c r="AH82" s="38"/>
      <c r="AI82" s="38"/>
      <c r="AJ82" s="14"/>
    </row>
    <row r="83" spans="1:36" ht="15" thickBot="1" x14ac:dyDescent="0.35">
      <c r="A83" s="522"/>
      <c r="B83" s="476"/>
      <c r="C83" s="481"/>
      <c r="D83" s="481"/>
      <c r="E83" s="481"/>
      <c r="F83" s="479"/>
      <c r="G83" s="480"/>
      <c r="H83" s="521"/>
      <c r="J83" s="65" t="s">
        <v>512</v>
      </c>
      <c r="K83" s="66" t="s">
        <v>455</v>
      </c>
      <c r="L83" s="67">
        <v>4</v>
      </c>
      <c r="M83" s="67">
        <v>0</v>
      </c>
      <c r="N83" s="67">
        <v>0</v>
      </c>
      <c r="O83" s="67">
        <v>4</v>
      </c>
      <c r="P83" s="102">
        <v>4</v>
      </c>
      <c r="R83" s="138"/>
      <c r="S83" s="38"/>
      <c r="Y83" s="38"/>
      <c r="Z83" s="14"/>
      <c r="AB83" s="138"/>
      <c r="AC83" s="38"/>
      <c r="AI83" s="38"/>
      <c r="AJ83" s="14"/>
    </row>
    <row r="84" spans="1:36" ht="15" thickBot="1" x14ac:dyDescent="0.35">
      <c r="A84" s="472" t="s">
        <v>22</v>
      </c>
      <c r="B84" s="473"/>
      <c r="C84" s="225">
        <f>SUM(C78:C82)</f>
        <v>9</v>
      </c>
      <c r="D84" s="225">
        <f>SUM(D78:D82)</f>
        <v>10</v>
      </c>
      <c r="E84" s="225">
        <f>SUM(E78:E82)</f>
        <v>0</v>
      </c>
      <c r="F84" s="226">
        <f>SUM(F78:F82)</f>
        <v>14</v>
      </c>
      <c r="G84" s="274">
        <f>SUM(G78:G82)</f>
        <v>31</v>
      </c>
      <c r="H84" s="350"/>
      <c r="J84" s="30" t="s">
        <v>22</v>
      </c>
      <c r="K84" s="31"/>
      <c r="L84" s="69">
        <f>SUM(L77:L83)</f>
        <v>15</v>
      </c>
      <c r="M84" s="69">
        <f>SUM(M77:M83)</f>
        <v>0</v>
      </c>
      <c r="N84" s="69">
        <f>SUM(N77:N83)</f>
        <v>6</v>
      </c>
      <c r="O84" s="69">
        <f>SUM(O77:O83)</f>
        <v>18</v>
      </c>
      <c r="P84" s="70">
        <f>SUM(P77:P83)</f>
        <v>32</v>
      </c>
      <c r="Q84" s="248"/>
      <c r="R84" s="138"/>
      <c r="S84" s="38"/>
      <c r="Y84" s="38"/>
      <c r="Z84" s="14"/>
      <c r="AA84" s="248"/>
      <c r="AB84" s="138"/>
      <c r="AC84" s="38"/>
      <c r="AI84" s="38"/>
      <c r="AJ84" s="14"/>
    </row>
    <row r="85" spans="1:36" ht="69" customHeight="1" x14ac:dyDescent="0.3">
      <c r="A85" s="429" t="s">
        <v>575</v>
      </c>
      <c r="B85" s="33" t="s">
        <v>86</v>
      </c>
      <c r="C85" s="432">
        <f>SUM(F84,F74,F65,F55,F45,F34,F24,F12)</f>
        <v>143</v>
      </c>
      <c r="D85" s="433"/>
      <c r="E85" s="433"/>
      <c r="F85" s="433"/>
      <c r="G85" s="434"/>
      <c r="H85" s="330"/>
      <c r="J85" s="429" t="s">
        <v>575</v>
      </c>
      <c r="K85" s="33" t="s">
        <v>86</v>
      </c>
      <c r="L85" s="584">
        <f ca="1">SUM(VALUE(O84),VALUE(O74),VALUE(O63),VALUE(O55),VALUE(O45),VALUE(O34),VALUE(O21),VALUE(O11))</f>
        <v>148</v>
      </c>
      <c r="M85" s="585"/>
      <c r="N85" s="585"/>
      <c r="O85" s="585"/>
      <c r="P85" s="586"/>
      <c r="Q85" s="248"/>
      <c r="R85" s="138"/>
      <c r="S85" s="211"/>
      <c r="T85" s="212"/>
      <c r="U85" s="213"/>
      <c r="V85" s="213"/>
      <c r="W85" s="213"/>
      <c r="X85" s="213"/>
      <c r="Y85" s="215"/>
      <c r="Z85" s="139"/>
      <c r="AA85" s="248"/>
      <c r="AB85" s="138"/>
      <c r="AC85" s="211"/>
      <c r="AD85" s="212"/>
      <c r="AE85" s="213"/>
      <c r="AF85" s="213"/>
      <c r="AG85" s="213"/>
      <c r="AH85" s="213"/>
      <c r="AI85" s="215"/>
      <c r="AJ85" s="139"/>
    </row>
    <row r="86" spans="1:36" x14ac:dyDescent="0.3">
      <c r="A86" s="430"/>
      <c r="B86" s="34" t="s">
        <v>87</v>
      </c>
      <c r="C86" s="435">
        <f>SUM(C84,C74,C65,C55,C45,C34,C24,C12)</f>
        <v>109</v>
      </c>
      <c r="D86" s="436"/>
      <c r="E86" s="436"/>
      <c r="F86" s="436"/>
      <c r="G86" s="437"/>
      <c r="H86" s="331"/>
      <c r="J86" s="430"/>
      <c r="K86" s="34" t="s">
        <v>87</v>
      </c>
      <c r="L86" s="435">
        <f ca="1">SUM(L84,L74,L63,L55,L45,L34,L21,L11)</f>
        <v>121</v>
      </c>
      <c r="M86" s="436"/>
      <c r="N86" s="436"/>
      <c r="O86" s="436"/>
      <c r="P86" s="437"/>
      <c r="R86" s="138"/>
      <c r="S86" s="211"/>
      <c r="T86" s="215"/>
      <c r="U86" s="215"/>
      <c r="V86" s="215"/>
      <c r="W86" s="215"/>
      <c r="X86" s="215"/>
      <c r="Y86" s="215"/>
      <c r="Z86" s="139"/>
      <c r="AB86" s="138"/>
      <c r="AC86" s="211"/>
      <c r="AD86" s="215"/>
      <c r="AE86" s="215"/>
      <c r="AF86" s="215"/>
      <c r="AG86" s="215"/>
      <c r="AH86" s="215"/>
      <c r="AI86" s="215"/>
      <c r="AJ86" s="139"/>
    </row>
    <row r="87" spans="1:36" ht="14.4" customHeight="1" thickBot="1" x14ac:dyDescent="0.35">
      <c r="A87" s="430"/>
      <c r="B87" s="34" t="s">
        <v>88</v>
      </c>
      <c r="C87" s="435">
        <f>SUM(D84,D74,D65,D55,D45,D34,D24,D12)</f>
        <v>30</v>
      </c>
      <c r="D87" s="436"/>
      <c r="E87" s="436"/>
      <c r="F87" s="436"/>
      <c r="G87" s="437"/>
      <c r="H87" s="331"/>
      <c r="J87" s="430"/>
      <c r="K87" s="34" t="s">
        <v>88</v>
      </c>
      <c r="L87" s="435">
        <f ca="1">SUM(M84,M74,M63,M55,M45,M34,M21,M11)</f>
        <v>14</v>
      </c>
      <c r="M87" s="436"/>
      <c r="N87" s="436"/>
      <c r="O87" s="436"/>
      <c r="P87" s="437"/>
      <c r="R87" s="54"/>
      <c r="S87" s="55"/>
      <c r="T87" s="55"/>
      <c r="U87" s="55"/>
      <c r="V87" s="55"/>
      <c r="W87" s="55"/>
      <c r="X87" s="55"/>
      <c r="Y87" s="55"/>
      <c r="Z87" s="56"/>
      <c r="AB87" s="54"/>
      <c r="AC87" s="55"/>
      <c r="AD87" s="55"/>
      <c r="AE87" s="55"/>
      <c r="AF87" s="55"/>
      <c r="AG87" s="55"/>
      <c r="AH87" s="55"/>
      <c r="AI87" s="55"/>
      <c r="AJ87" s="56"/>
    </row>
    <row r="88" spans="1:36" x14ac:dyDescent="0.3">
      <c r="A88" s="430"/>
      <c r="B88" s="34" t="s">
        <v>89</v>
      </c>
      <c r="C88" s="435">
        <f>SUM(E84,E74,E65,E55,E45,E34,E24,E12)</f>
        <v>38</v>
      </c>
      <c r="D88" s="436"/>
      <c r="E88" s="436"/>
      <c r="F88" s="436"/>
      <c r="G88" s="437"/>
      <c r="H88" s="331"/>
      <c r="J88" s="430"/>
      <c r="K88" s="34" t="s">
        <v>89</v>
      </c>
      <c r="L88" s="435">
        <f ca="1">SUM(N84,N74,N63,N55,N45,N34,N21,N11)</f>
        <v>40</v>
      </c>
      <c r="M88" s="436"/>
      <c r="N88" s="436"/>
      <c r="O88" s="436"/>
      <c r="P88" s="437"/>
      <c r="R88" s="238"/>
      <c r="S88" s="38"/>
      <c r="T88" s="37"/>
      <c r="U88" s="38"/>
      <c r="V88" s="38"/>
      <c r="W88" s="38"/>
      <c r="X88" s="38"/>
      <c r="Y88" s="38"/>
      <c r="Z88" s="38"/>
      <c r="AB88" s="238"/>
      <c r="AC88" s="38"/>
      <c r="AD88" s="37"/>
      <c r="AE88" s="38"/>
      <c r="AF88" s="38"/>
      <c r="AG88" s="38"/>
      <c r="AH88" s="38"/>
      <c r="AI88" s="38"/>
      <c r="AJ88" s="38"/>
    </row>
    <row r="89" spans="1:36" x14ac:dyDescent="0.3">
      <c r="A89" s="430"/>
      <c r="B89" s="34" t="s">
        <v>90</v>
      </c>
      <c r="C89" s="435">
        <f>SUM(G84,G74,G65,G55,G45,G34,G24,G12)</f>
        <v>242</v>
      </c>
      <c r="D89" s="436"/>
      <c r="E89" s="436"/>
      <c r="F89" s="436"/>
      <c r="G89" s="437"/>
      <c r="H89" s="331"/>
      <c r="J89" s="430"/>
      <c r="K89" s="34" t="s">
        <v>90</v>
      </c>
      <c r="L89" s="435">
        <f ca="1">SUM(P84,P74,P63,P55,P45,P34,P21,P11)</f>
        <v>243</v>
      </c>
      <c r="M89" s="436"/>
      <c r="N89" s="436"/>
      <c r="O89" s="436"/>
      <c r="P89" s="437"/>
      <c r="R89" s="238"/>
      <c r="S89" s="38"/>
      <c r="Y89" s="38"/>
      <c r="Z89" s="38"/>
      <c r="AB89" s="238"/>
      <c r="AC89" s="38"/>
      <c r="AI89" s="38"/>
      <c r="AJ89" s="38"/>
    </row>
    <row r="90" spans="1:36" x14ac:dyDescent="0.3">
      <c r="A90" s="430"/>
      <c r="B90" s="35" t="s">
        <v>91</v>
      </c>
      <c r="C90" s="435">
        <f>SUM(G82,G79,G72,G63,G62,G61,G53,G52,G51,G41,G31,G30,G70)</f>
        <v>65</v>
      </c>
      <c r="D90" s="436"/>
      <c r="E90" s="436"/>
      <c r="F90" s="436"/>
      <c r="G90" s="437"/>
      <c r="H90" s="331"/>
      <c r="J90" s="430"/>
      <c r="K90" s="35" t="s">
        <v>91</v>
      </c>
      <c r="L90" s="435">
        <f>SUM(P29,P51,P52,P53,P54,P62,P82,P80:P81,P70:P73)</f>
        <v>65</v>
      </c>
      <c r="M90" s="436"/>
      <c r="N90" s="436"/>
      <c r="O90" s="436"/>
      <c r="P90" s="437"/>
      <c r="R90" s="238"/>
      <c r="S90" s="38"/>
      <c r="Y90" s="38"/>
      <c r="Z90" s="38"/>
      <c r="AB90" s="238"/>
      <c r="AC90" s="38"/>
      <c r="AI90" s="38"/>
      <c r="AJ90" s="38"/>
    </row>
    <row r="91" spans="1:36" ht="15" thickBot="1" x14ac:dyDescent="0.35">
      <c r="A91" s="431"/>
      <c r="B91" s="36" t="s">
        <v>92</v>
      </c>
      <c r="C91" s="438">
        <f>C90/C89*100</f>
        <v>26.859504132231404</v>
      </c>
      <c r="D91" s="439"/>
      <c r="E91" s="439"/>
      <c r="F91" s="439"/>
      <c r="G91" s="440"/>
      <c r="H91" s="330"/>
      <c r="J91" s="431"/>
      <c r="K91" s="36" t="s">
        <v>92</v>
      </c>
      <c r="L91" s="438">
        <f ca="1">L90/L89*100</f>
        <v>26.748971193415638</v>
      </c>
      <c r="M91" s="439"/>
      <c r="N91" s="439"/>
      <c r="O91" s="439"/>
      <c r="P91" s="440"/>
      <c r="R91" s="238"/>
      <c r="S91" s="211"/>
      <c r="T91" s="212"/>
      <c r="U91" s="213"/>
      <c r="V91" s="213"/>
      <c r="W91" s="213"/>
      <c r="X91" s="213"/>
      <c r="Y91" s="215"/>
      <c r="Z91" s="215"/>
      <c r="AB91" s="238"/>
      <c r="AC91" s="211"/>
      <c r="AD91" s="212"/>
      <c r="AE91" s="213"/>
      <c r="AF91" s="213"/>
      <c r="AG91" s="213"/>
      <c r="AH91" s="213"/>
      <c r="AI91" s="215"/>
      <c r="AJ91" s="215"/>
    </row>
    <row r="92" spans="1:36" ht="18" thickBot="1" x14ac:dyDescent="0.35">
      <c r="A92" s="461" t="s">
        <v>93</v>
      </c>
      <c r="B92" s="462"/>
      <c r="C92" s="462"/>
      <c r="D92" s="462"/>
      <c r="E92" s="462"/>
      <c r="F92" s="462"/>
      <c r="G92" s="463"/>
      <c r="H92" s="351"/>
      <c r="J92" s="453"/>
      <c r="K92" s="218" t="s">
        <v>499</v>
      </c>
      <c r="L92" s="455"/>
      <c r="M92" s="456"/>
      <c r="N92" s="456"/>
      <c r="O92" s="456"/>
      <c r="P92" s="457"/>
      <c r="R92" s="238"/>
      <c r="S92" s="211"/>
      <c r="T92" s="215"/>
      <c r="U92" s="215"/>
      <c r="V92" s="215"/>
      <c r="W92" s="215"/>
      <c r="X92" s="215"/>
      <c r="Y92" s="215"/>
      <c r="Z92" s="215"/>
      <c r="AB92" s="238"/>
      <c r="AC92" s="211"/>
      <c r="AD92" s="215"/>
      <c r="AE92" s="215"/>
      <c r="AF92" s="215"/>
      <c r="AG92" s="215"/>
      <c r="AH92" s="215"/>
      <c r="AI92" s="215"/>
      <c r="AJ92" s="215"/>
    </row>
    <row r="93" spans="1:36" ht="18" thickBot="1" x14ac:dyDescent="0.35">
      <c r="J93" s="454"/>
      <c r="K93" s="219" t="s">
        <v>500</v>
      </c>
      <c r="L93" s="458"/>
      <c r="M93" s="459"/>
      <c r="N93" s="459"/>
      <c r="O93" s="459"/>
      <c r="P93" s="460"/>
    </row>
  </sheetData>
  <mergeCells count="165">
    <mergeCell ref="A56:H56"/>
    <mergeCell ref="A46:H46"/>
    <mergeCell ref="D70:D71"/>
    <mergeCell ref="E70:E71"/>
    <mergeCell ref="F70:F71"/>
    <mergeCell ref="G70:G71"/>
    <mergeCell ref="F72:F73"/>
    <mergeCell ref="G72:G73"/>
    <mergeCell ref="B72:B73"/>
    <mergeCell ref="C72:C73"/>
    <mergeCell ref="D72:D73"/>
    <mergeCell ref="E72:E73"/>
    <mergeCell ref="AE78:AH78"/>
    <mergeCell ref="AE79:AH79"/>
    <mergeCell ref="R62:Z62"/>
    <mergeCell ref="R70:Z70"/>
    <mergeCell ref="R74:R75"/>
    <mergeCell ref="H63:H64"/>
    <mergeCell ref="H70:H71"/>
    <mergeCell ref="H72:H73"/>
    <mergeCell ref="H80:H81"/>
    <mergeCell ref="A76:H76"/>
    <mergeCell ref="A66:H66"/>
    <mergeCell ref="AB70:AJ70"/>
    <mergeCell ref="AB74:AB75"/>
    <mergeCell ref="AC74:AC75"/>
    <mergeCell ref="AD74:AD75"/>
    <mergeCell ref="AE74:AE75"/>
    <mergeCell ref="AF74:AF75"/>
    <mergeCell ref="AG74:AG75"/>
    <mergeCell ref="AH74:AH75"/>
    <mergeCell ref="AI74:AI75"/>
    <mergeCell ref="AJ74:AJ75"/>
    <mergeCell ref="Z74:Z75"/>
    <mergeCell ref="A1:AJ1"/>
    <mergeCell ref="R2:Z2"/>
    <mergeCell ref="AB2:AJ2"/>
    <mergeCell ref="R3:Z3"/>
    <mergeCell ref="R13:Z13"/>
    <mergeCell ref="R24:Z24"/>
    <mergeCell ref="R34:Z34"/>
    <mergeCell ref="R44:Z44"/>
    <mergeCell ref="R53:Z53"/>
    <mergeCell ref="H21:H22"/>
    <mergeCell ref="H32:H33"/>
    <mergeCell ref="H43:H44"/>
    <mergeCell ref="H53:H54"/>
    <mergeCell ref="A36:H36"/>
    <mergeCell ref="A25:H25"/>
    <mergeCell ref="A13:H13"/>
    <mergeCell ref="AB3:AJ3"/>
    <mergeCell ref="AB13:AJ13"/>
    <mergeCell ref="AB24:AJ24"/>
    <mergeCell ref="AB34:AJ34"/>
    <mergeCell ref="AB44:AJ44"/>
    <mergeCell ref="AB53:AJ53"/>
    <mergeCell ref="AB62:AJ62"/>
    <mergeCell ref="C90:G90"/>
    <mergeCell ref="C91:G91"/>
    <mergeCell ref="S74:S75"/>
    <mergeCell ref="T74:T75"/>
    <mergeCell ref="U74:U75"/>
    <mergeCell ref="V74:V75"/>
    <mergeCell ref="W74:W75"/>
    <mergeCell ref="X74:X75"/>
    <mergeCell ref="Y74:Y75"/>
    <mergeCell ref="U78:X78"/>
    <mergeCell ref="U79:X79"/>
    <mergeCell ref="H82:H83"/>
    <mergeCell ref="D53:D54"/>
    <mergeCell ref="E53:E54"/>
    <mergeCell ref="A32:A33"/>
    <mergeCell ref="A85:A91"/>
    <mergeCell ref="C85:G85"/>
    <mergeCell ref="C86:G86"/>
    <mergeCell ref="A82:A83"/>
    <mergeCell ref="B82:B83"/>
    <mergeCell ref="A72:A73"/>
    <mergeCell ref="F53:F54"/>
    <mergeCell ref="G53:G54"/>
    <mergeCell ref="A43:A44"/>
    <mergeCell ref="B43:B44"/>
    <mergeCell ref="C43:C44"/>
    <mergeCell ref="D43:D44"/>
    <mergeCell ref="E43:E44"/>
    <mergeCell ref="F43:F44"/>
    <mergeCell ref="G43:G44"/>
    <mergeCell ref="A65:B65"/>
    <mergeCell ref="C82:C83"/>
    <mergeCell ref="D82:D83"/>
    <mergeCell ref="E82:E83"/>
    <mergeCell ref="C88:G88"/>
    <mergeCell ref="C89:G89"/>
    <mergeCell ref="A84:B84"/>
    <mergeCell ref="J92:J93"/>
    <mergeCell ref="L92:P93"/>
    <mergeCell ref="C87:G87"/>
    <mergeCell ref="J25:P25"/>
    <mergeCell ref="J36:P36"/>
    <mergeCell ref="J46:P46"/>
    <mergeCell ref="J56:P56"/>
    <mergeCell ref="J66:P66"/>
    <mergeCell ref="J45:K45"/>
    <mergeCell ref="J55:K55"/>
    <mergeCell ref="J63:K63"/>
    <mergeCell ref="A55:B55"/>
    <mergeCell ref="A63:A64"/>
    <mergeCell ref="B63:B64"/>
    <mergeCell ref="C63:C64"/>
    <mergeCell ref="D63:D64"/>
    <mergeCell ref="E63:E64"/>
    <mergeCell ref="F63:F64"/>
    <mergeCell ref="G63:G64"/>
    <mergeCell ref="A45:B45"/>
    <mergeCell ref="A53:A54"/>
    <mergeCell ref="B53:B54"/>
    <mergeCell ref="C53:C54"/>
    <mergeCell ref="E32:E33"/>
    <mergeCell ref="F32:F33"/>
    <mergeCell ref="G32:G33"/>
    <mergeCell ref="A3:H3"/>
    <mergeCell ref="A92:G92"/>
    <mergeCell ref="L87:P87"/>
    <mergeCell ref="A74:B74"/>
    <mergeCell ref="A80:A81"/>
    <mergeCell ref="A70:A71"/>
    <mergeCell ref="B70:B71"/>
    <mergeCell ref="C70:C71"/>
    <mergeCell ref="J74:K74"/>
    <mergeCell ref="J76:P76"/>
    <mergeCell ref="J85:J91"/>
    <mergeCell ref="L85:P85"/>
    <mergeCell ref="L86:P86"/>
    <mergeCell ref="B80:B81"/>
    <mergeCell ref="C80:C81"/>
    <mergeCell ref="D80:D81"/>
    <mergeCell ref="E80:E81"/>
    <mergeCell ref="F80:F81"/>
    <mergeCell ref="G80:G81"/>
    <mergeCell ref="F82:F83"/>
    <mergeCell ref="G82:G83"/>
    <mergeCell ref="A2:H2"/>
    <mergeCell ref="B32:B33"/>
    <mergeCell ref="C32:C33"/>
    <mergeCell ref="D32:D33"/>
    <mergeCell ref="L88:P88"/>
    <mergeCell ref="L89:P89"/>
    <mergeCell ref="L90:P90"/>
    <mergeCell ref="L91:P91"/>
    <mergeCell ref="J13:P13"/>
    <mergeCell ref="A24:B24"/>
    <mergeCell ref="J34:K34"/>
    <mergeCell ref="A34:B34"/>
    <mergeCell ref="J2:P2"/>
    <mergeCell ref="J3:P3"/>
    <mergeCell ref="J11:K11"/>
    <mergeCell ref="J21:K21"/>
    <mergeCell ref="A12:B12"/>
    <mergeCell ref="A21:A22"/>
    <mergeCell ref="B21:B22"/>
    <mergeCell ref="C21:C22"/>
    <mergeCell ref="D21:D22"/>
    <mergeCell ref="E21:E22"/>
    <mergeCell ref="F21:F22"/>
    <mergeCell ref="G21:G22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B0CFBE-C49F-4343-8027-D73FA2A1F7E8}">
  <dimension ref="A1:AK93"/>
  <sheetViews>
    <sheetView topLeftCell="I51" zoomScale="60" zoomScaleNormal="60" workbookViewId="0">
      <selection activeCell="AB3" sqref="AB3:AJ87"/>
    </sheetView>
  </sheetViews>
  <sheetFormatPr defaultRowHeight="14.4" x14ac:dyDescent="0.3"/>
  <cols>
    <col min="2" max="2" width="27.21875" customWidth="1"/>
    <col min="8" max="8" width="26.88671875" customWidth="1"/>
    <col min="10" max="10" width="11.5546875" customWidth="1"/>
    <col min="11" max="11" width="40.5546875" bestFit="1" customWidth="1"/>
    <col min="12" max="12" width="5.109375" customWidth="1"/>
    <col min="13" max="13" width="4.109375" customWidth="1"/>
    <col min="14" max="14" width="2.88671875" bestFit="1" customWidth="1"/>
    <col min="15" max="15" width="4.5546875" bestFit="1" customWidth="1"/>
    <col min="16" max="16" width="7.44140625" customWidth="1"/>
    <col min="18" max="18" width="16.33203125" customWidth="1"/>
    <col min="19" max="19" width="9.109375" customWidth="1"/>
    <col min="20" max="20" width="41.88671875" customWidth="1"/>
    <col min="21" max="21" width="6.33203125" customWidth="1"/>
    <col min="22" max="22" width="4.5546875" customWidth="1"/>
    <col min="23" max="23" width="5.6640625" customWidth="1"/>
    <col min="24" max="24" width="4.5546875" customWidth="1"/>
    <col min="25" max="25" width="7.44140625" customWidth="1"/>
    <col min="26" max="26" width="21.33203125" customWidth="1"/>
    <col min="28" max="28" width="16.33203125" customWidth="1"/>
    <col min="29" max="29" width="9.109375" customWidth="1"/>
    <col min="30" max="30" width="41.88671875" customWidth="1"/>
    <col min="31" max="31" width="6.33203125" customWidth="1"/>
    <col min="32" max="32" width="4.5546875" customWidth="1"/>
    <col min="33" max="33" width="5.6640625" customWidth="1"/>
    <col min="34" max="34" width="4.5546875" customWidth="1"/>
    <col min="35" max="35" width="7.44140625" customWidth="1"/>
    <col min="36" max="36" width="20.77734375" customWidth="1"/>
  </cols>
  <sheetData>
    <row r="1" spans="1:37" ht="24" customHeight="1" thickBot="1" x14ac:dyDescent="0.35">
      <c r="A1" s="571" t="s">
        <v>376</v>
      </c>
      <c r="B1" s="572"/>
      <c r="C1" s="572"/>
      <c r="D1" s="572"/>
      <c r="E1" s="572"/>
      <c r="F1" s="572"/>
      <c r="G1" s="572"/>
      <c r="H1" s="572"/>
      <c r="I1" s="572"/>
      <c r="J1" s="572"/>
      <c r="K1" s="572"/>
      <c r="L1" s="572"/>
      <c r="M1" s="572"/>
      <c r="N1" s="572"/>
      <c r="O1" s="572"/>
      <c r="P1" s="572"/>
      <c r="Q1" s="572"/>
      <c r="R1" s="572"/>
      <c r="S1" s="572"/>
      <c r="T1" s="572"/>
      <c r="U1" s="572"/>
      <c r="V1" s="572"/>
      <c r="W1" s="572"/>
      <c r="X1" s="572"/>
      <c r="Y1" s="572"/>
      <c r="Z1" s="572"/>
      <c r="AA1" s="572"/>
      <c r="AB1" s="572"/>
      <c r="AC1" s="572"/>
      <c r="AD1" s="572"/>
      <c r="AE1" s="572"/>
      <c r="AF1" s="572"/>
      <c r="AG1" s="572"/>
      <c r="AH1" s="572"/>
      <c r="AI1" s="572"/>
      <c r="AJ1" s="573"/>
      <c r="AK1" s="241"/>
    </row>
    <row r="2" spans="1:37" ht="39.6" customHeight="1" thickBot="1" x14ac:dyDescent="0.35">
      <c r="A2" s="482" t="s">
        <v>0</v>
      </c>
      <c r="B2" s="483"/>
      <c r="C2" s="483"/>
      <c r="D2" s="483"/>
      <c r="E2" s="483"/>
      <c r="F2" s="483"/>
      <c r="G2" s="483"/>
      <c r="H2" s="484"/>
      <c r="J2" s="558" t="s">
        <v>377</v>
      </c>
      <c r="K2" s="559"/>
      <c r="L2" s="559"/>
      <c r="M2" s="559"/>
      <c r="N2" s="559"/>
      <c r="O2" s="559"/>
      <c r="P2" s="560"/>
      <c r="R2" s="482" t="s">
        <v>501</v>
      </c>
      <c r="S2" s="483"/>
      <c r="T2" s="483"/>
      <c r="U2" s="483"/>
      <c r="V2" s="483"/>
      <c r="W2" s="483"/>
      <c r="X2" s="483"/>
      <c r="Y2" s="483"/>
      <c r="Z2" s="484"/>
      <c r="AB2" s="482" t="s">
        <v>502</v>
      </c>
      <c r="AC2" s="483"/>
      <c r="AD2" s="483"/>
      <c r="AE2" s="483"/>
      <c r="AF2" s="483"/>
      <c r="AG2" s="483"/>
      <c r="AH2" s="483"/>
      <c r="AI2" s="483"/>
      <c r="AJ2" s="484"/>
    </row>
    <row r="3" spans="1:37" ht="15" customHeight="1" thickBot="1" x14ac:dyDescent="0.35">
      <c r="A3" s="545" t="s">
        <v>2</v>
      </c>
      <c r="B3" s="546"/>
      <c r="C3" s="546"/>
      <c r="D3" s="546"/>
      <c r="E3" s="546"/>
      <c r="F3" s="546"/>
      <c r="G3" s="546"/>
      <c r="H3" s="547"/>
      <c r="J3" s="444"/>
      <c r="K3" s="445" t="s">
        <v>2</v>
      </c>
      <c r="L3" s="445"/>
      <c r="M3" s="445"/>
      <c r="N3" s="445"/>
      <c r="O3" s="445"/>
      <c r="P3" s="446"/>
      <c r="R3" s="491" t="s">
        <v>2</v>
      </c>
      <c r="S3" s="492"/>
      <c r="T3" s="492"/>
      <c r="U3" s="492"/>
      <c r="V3" s="492"/>
      <c r="W3" s="492"/>
      <c r="X3" s="492"/>
      <c r="Y3" s="492"/>
      <c r="Z3" s="493"/>
      <c r="AB3" s="491" t="s">
        <v>2</v>
      </c>
      <c r="AC3" s="492"/>
      <c r="AD3" s="492"/>
      <c r="AE3" s="492"/>
      <c r="AF3" s="492"/>
      <c r="AG3" s="492"/>
      <c r="AH3" s="492"/>
      <c r="AI3" s="492"/>
      <c r="AJ3" s="493"/>
    </row>
    <row r="4" spans="1:37" x14ac:dyDescent="0.3">
      <c r="A4" s="1" t="s">
        <v>3</v>
      </c>
      <c r="B4" s="2" t="s">
        <v>4</v>
      </c>
      <c r="C4" s="3" t="s">
        <v>5</v>
      </c>
      <c r="D4" s="3" t="s">
        <v>6</v>
      </c>
      <c r="E4" s="3" t="s">
        <v>7</v>
      </c>
      <c r="F4" s="3" t="s">
        <v>8</v>
      </c>
      <c r="G4" s="266" t="s">
        <v>9</v>
      </c>
      <c r="H4" s="128" t="s">
        <v>580</v>
      </c>
      <c r="J4" s="20" t="s">
        <v>3</v>
      </c>
      <c r="K4" s="21" t="s">
        <v>4</v>
      </c>
      <c r="L4" s="22" t="s">
        <v>5</v>
      </c>
      <c r="M4" s="22" t="s">
        <v>6</v>
      </c>
      <c r="N4" s="22" t="s">
        <v>7</v>
      </c>
      <c r="O4" s="22" t="s">
        <v>8</v>
      </c>
      <c r="P4" s="23" t="s">
        <v>9</v>
      </c>
      <c r="R4" s="292"/>
      <c r="S4" s="119" t="s">
        <v>3</v>
      </c>
      <c r="T4" s="120" t="s">
        <v>4</v>
      </c>
      <c r="U4" s="119" t="s">
        <v>5</v>
      </c>
      <c r="V4" s="119" t="s">
        <v>6</v>
      </c>
      <c r="W4" s="119" t="s">
        <v>7</v>
      </c>
      <c r="X4" s="119" t="s">
        <v>8</v>
      </c>
      <c r="Y4" s="286" t="s">
        <v>9</v>
      </c>
      <c r="Z4" s="132" t="s">
        <v>580</v>
      </c>
      <c r="AB4" s="292"/>
      <c r="AC4" s="119" t="s">
        <v>3</v>
      </c>
      <c r="AD4" s="120" t="s">
        <v>4</v>
      </c>
      <c r="AE4" s="119" t="s">
        <v>5</v>
      </c>
      <c r="AF4" s="119" t="s">
        <v>6</v>
      </c>
      <c r="AG4" s="119" t="s">
        <v>7</v>
      </c>
      <c r="AH4" s="119" t="s">
        <v>8</v>
      </c>
      <c r="AI4" s="286" t="s">
        <v>9</v>
      </c>
      <c r="AJ4" s="132" t="s">
        <v>580</v>
      </c>
    </row>
    <row r="5" spans="1:37" x14ac:dyDescent="0.3">
      <c r="A5" s="5" t="s">
        <v>508</v>
      </c>
      <c r="B5" s="6" t="s">
        <v>11</v>
      </c>
      <c r="C5" s="7">
        <v>2</v>
      </c>
      <c r="D5" s="7">
        <v>0</v>
      </c>
      <c r="E5" s="7">
        <v>0</v>
      </c>
      <c r="F5" s="7">
        <v>2</v>
      </c>
      <c r="G5" s="264">
        <v>2</v>
      </c>
      <c r="H5" s="8"/>
      <c r="J5" s="57" t="s">
        <v>378</v>
      </c>
      <c r="K5" s="58" t="s">
        <v>379</v>
      </c>
      <c r="L5" s="191">
        <v>3</v>
      </c>
      <c r="M5" s="191">
        <v>0</v>
      </c>
      <c r="N5" s="191">
        <v>2</v>
      </c>
      <c r="O5" s="191">
        <v>4</v>
      </c>
      <c r="P5" s="192">
        <v>7</v>
      </c>
      <c r="R5" s="104" t="s">
        <v>179</v>
      </c>
      <c r="S5" s="5" t="s">
        <v>16</v>
      </c>
      <c r="T5" s="6" t="s">
        <v>17</v>
      </c>
      <c r="U5" s="7">
        <v>3</v>
      </c>
      <c r="V5" s="7">
        <v>0</v>
      </c>
      <c r="W5" s="7">
        <v>4</v>
      </c>
      <c r="X5" s="7">
        <v>5</v>
      </c>
      <c r="Y5" s="264">
        <v>7</v>
      </c>
      <c r="Z5" s="8"/>
      <c r="AB5" s="104" t="s">
        <v>179</v>
      </c>
      <c r="AC5" s="5" t="s">
        <v>16</v>
      </c>
      <c r="AD5" s="6" t="s">
        <v>17</v>
      </c>
      <c r="AE5" s="7">
        <v>3</v>
      </c>
      <c r="AF5" s="7">
        <v>0</v>
      </c>
      <c r="AG5" s="7">
        <v>4</v>
      </c>
      <c r="AH5" s="7">
        <v>5</v>
      </c>
      <c r="AI5" s="264">
        <v>7</v>
      </c>
      <c r="AJ5" s="8"/>
    </row>
    <row r="6" spans="1:37" x14ac:dyDescent="0.3">
      <c r="A6" s="9" t="s">
        <v>507</v>
      </c>
      <c r="B6" s="6" t="s">
        <v>13</v>
      </c>
      <c r="C6" s="7">
        <v>2</v>
      </c>
      <c r="D6" s="7">
        <v>0</v>
      </c>
      <c r="E6" s="7">
        <v>0</v>
      </c>
      <c r="F6" s="7">
        <v>2</v>
      </c>
      <c r="G6" s="264">
        <v>2</v>
      </c>
      <c r="H6" s="8"/>
      <c r="J6" s="57" t="s">
        <v>380</v>
      </c>
      <c r="K6" s="61" t="s">
        <v>381</v>
      </c>
      <c r="L6" s="191">
        <v>3</v>
      </c>
      <c r="M6" s="191">
        <v>2</v>
      </c>
      <c r="N6" s="191">
        <v>0</v>
      </c>
      <c r="O6" s="191">
        <v>4</v>
      </c>
      <c r="P6" s="192">
        <v>6</v>
      </c>
      <c r="R6" s="104" t="s">
        <v>179</v>
      </c>
      <c r="S6" s="5" t="s">
        <v>18</v>
      </c>
      <c r="T6" s="6" t="s">
        <v>19</v>
      </c>
      <c r="U6" s="7">
        <v>3</v>
      </c>
      <c r="V6" s="7">
        <v>0</v>
      </c>
      <c r="W6" s="7">
        <v>2</v>
      </c>
      <c r="X6" s="7">
        <v>4</v>
      </c>
      <c r="Y6" s="264">
        <v>7</v>
      </c>
      <c r="Z6" s="8"/>
      <c r="AB6" s="104" t="s">
        <v>179</v>
      </c>
      <c r="AC6" s="5" t="s">
        <v>18</v>
      </c>
      <c r="AD6" s="6" t="s">
        <v>19</v>
      </c>
      <c r="AE6" s="7">
        <v>3</v>
      </c>
      <c r="AF6" s="7">
        <v>0</v>
      </c>
      <c r="AG6" s="7">
        <v>2</v>
      </c>
      <c r="AH6" s="7">
        <v>4</v>
      </c>
      <c r="AI6" s="264">
        <v>7</v>
      </c>
      <c r="AJ6" s="8"/>
    </row>
    <row r="7" spans="1:37" ht="15" thickBot="1" x14ac:dyDescent="0.35">
      <c r="A7" s="9" t="s">
        <v>560</v>
      </c>
      <c r="B7" s="6" t="s">
        <v>14</v>
      </c>
      <c r="C7" s="7">
        <v>0</v>
      </c>
      <c r="D7" s="7">
        <v>2</v>
      </c>
      <c r="E7" s="7">
        <v>0</v>
      </c>
      <c r="F7" s="7">
        <v>1</v>
      </c>
      <c r="G7" s="264">
        <v>4</v>
      </c>
      <c r="H7" s="8"/>
      <c r="J7" s="57" t="s">
        <v>382</v>
      </c>
      <c r="K7" s="61" t="s">
        <v>383</v>
      </c>
      <c r="L7" s="191">
        <v>3</v>
      </c>
      <c r="M7" s="191">
        <v>0</v>
      </c>
      <c r="N7" s="191">
        <v>2</v>
      </c>
      <c r="O7" s="191">
        <v>4</v>
      </c>
      <c r="P7" s="192">
        <v>6</v>
      </c>
      <c r="R7" s="113" t="s">
        <v>179</v>
      </c>
      <c r="S7" s="49" t="s">
        <v>20</v>
      </c>
      <c r="T7" s="39" t="s">
        <v>21</v>
      </c>
      <c r="U7" s="40">
        <v>3</v>
      </c>
      <c r="V7" s="40">
        <v>0</v>
      </c>
      <c r="W7" s="40">
        <v>0</v>
      </c>
      <c r="X7" s="40">
        <v>3</v>
      </c>
      <c r="Y7" s="267">
        <v>5</v>
      </c>
      <c r="Z7" s="50"/>
      <c r="AB7" s="113" t="s">
        <v>179</v>
      </c>
      <c r="AC7" s="49" t="s">
        <v>20</v>
      </c>
      <c r="AD7" s="39" t="s">
        <v>21</v>
      </c>
      <c r="AE7" s="40">
        <v>3</v>
      </c>
      <c r="AF7" s="40">
        <v>0</v>
      </c>
      <c r="AG7" s="40">
        <v>0</v>
      </c>
      <c r="AH7" s="40">
        <v>3</v>
      </c>
      <c r="AI7" s="267">
        <v>5</v>
      </c>
      <c r="AJ7" s="50"/>
    </row>
    <row r="8" spans="1:37" ht="15" thickBot="1" x14ac:dyDescent="0.35">
      <c r="A8" s="9" t="s">
        <v>562</v>
      </c>
      <c r="B8" s="6" t="s">
        <v>15</v>
      </c>
      <c r="C8" s="7">
        <v>2</v>
      </c>
      <c r="D8" s="7">
        <v>0</v>
      </c>
      <c r="E8" s="7">
        <v>0</v>
      </c>
      <c r="F8" s="7">
        <v>2</v>
      </c>
      <c r="G8" s="264">
        <v>2</v>
      </c>
      <c r="H8" s="8"/>
      <c r="J8" s="57" t="s">
        <v>384</v>
      </c>
      <c r="K8" s="58" t="s">
        <v>385</v>
      </c>
      <c r="L8" s="191">
        <v>3</v>
      </c>
      <c r="M8" s="191">
        <v>0</v>
      </c>
      <c r="N8" s="191">
        <v>2</v>
      </c>
      <c r="O8" s="191">
        <v>4</v>
      </c>
      <c r="P8" s="192">
        <v>6</v>
      </c>
      <c r="R8" s="114"/>
      <c r="S8" s="115"/>
      <c r="T8" s="112" t="s">
        <v>180</v>
      </c>
      <c r="U8" s="116">
        <f>SUM(U5:U7)</f>
        <v>9</v>
      </c>
      <c r="V8" s="116">
        <f>SUM(V5:V7)</f>
        <v>0</v>
      </c>
      <c r="W8" s="116">
        <f>SUM(W5:W7)</f>
        <v>6</v>
      </c>
      <c r="X8" s="116">
        <f>SUM(X5:X7)</f>
        <v>12</v>
      </c>
      <c r="Y8" s="280">
        <f>SUM(Y5:Y7)</f>
        <v>19</v>
      </c>
      <c r="Z8" s="117"/>
      <c r="AB8" s="114"/>
      <c r="AC8" s="115"/>
      <c r="AD8" s="112" t="s">
        <v>180</v>
      </c>
      <c r="AE8" s="116">
        <f>SUM(AE5:AE7)</f>
        <v>9</v>
      </c>
      <c r="AF8" s="116">
        <f>SUM(AF5:AF7)</f>
        <v>0</v>
      </c>
      <c r="AG8" s="116">
        <f>SUM(AG5:AG7)</f>
        <v>6</v>
      </c>
      <c r="AH8" s="116">
        <f>SUM(AH5:AH7)</f>
        <v>12</v>
      </c>
      <c r="AI8" s="280">
        <f>SUM(AI5:AI7)</f>
        <v>19</v>
      </c>
      <c r="AJ8" s="117"/>
    </row>
    <row r="9" spans="1:37" x14ac:dyDescent="0.3">
      <c r="A9" s="5" t="s">
        <v>16</v>
      </c>
      <c r="B9" s="6" t="s">
        <v>17</v>
      </c>
      <c r="C9" s="7">
        <v>3</v>
      </c>
      <c r="D9" s="7">
        <v>0</v>
      </c>
      <c r="E9" s="7">
        <v>4</v>
      </c>
      <c r="F9" s="7">
        <v>5</v>
      </c>
      <c r="G9" s="264">
        <v>7</v>
      </c>
      <c r="H9" s="8"/>
      <c r="J9" s="57" t="s">
        <v>560</v>
      </c>
      <c r="K9" s="58" t="s">
        <v>386</v>
      </c>
      <c r="L9" s="191">
        <v>0</v>
      </c>
      <c r="M9" s="191">
        <v>2</v>
      </c>
      <c r="N9" s="191">
        <v>0</v>
      </c>
      <c r="O9" s="191">
        <v>1</v>
      </c>
      <c r="P9" s="192">
        <v>4</v>
      </c>
      <c r="R9" s="51"/>
      <c r="Z9" s="52"/>
      <c r="AB9" s="51"/>
      <c r="AJ9" s="52"/>
    </row>
    <row r="10" spans="1:37" ht="15" thickBot="1" x14ac:dyDescent="0.35">
      <c r="A10" s="5" t="s">
        <v>18</v>
      </c>
      <c r="B10" s="6" t="s">
        <v>19</v>
      </c>
      <c r="C10" s="7">
        <v>3</v>
      </c>
      <c r="D10" s="7">
        <v>0</v>
      </c>
      <c r="E10" s="7">
        <v>2</v>
      </c>
      <c r="F10" s="7">
        <v>4</v>
      </c>
      <c r="G10" s="264">
        <v>7</v>
      </c>
      <c r="H10" s="8"/>
      <c r="J10" s="62" t="s">
        <v>46</v>
      </c>
      <c r="K10" s="63" t="s">
        <v>47</v>
      </c>
      <c r="L10" s="191">
        <v>3</v>
      </c>
      <c r="M10" s="191">
        <v>0</v>
      </c>
      <c r="N10" s="191">
        <v>0</v>
      </c>
      <c r="O10" s="191">
        <v>3</v>
      </c>
      <c r="P10" s="193">
        <v>5</v>
      </c>
      <c r="R10" s="51"/>
      <c r="Z10" s="52"/>
      <c r="AB10" s="51"/>
      <c r="AJ10" s="52"/>
    </row>
    <row r="11" spans="1:37" ht="15" customHeight="1" thickBot="1" x14ac:dyDescent="0.35">
      <c r="A11" s="10" t="s">
        <v>20</v>
      </c>
      <c r="B11" s="11" t="s">
        <v>21</v>
      </c>
      <c r="C11" s="12">
        <v>3</v>
      </c>
      <c r="D11" s="12">
        <v>0</v>
      </c>
      <c r="E11" s="12">
        <v>0</v>
      </c>
      <c r="F11" s="12">
        <v>3</v>
      </c>
      <c r="G11" s="12">
        <v>5</v>
      </c>
      <c r="H11" s="13"/>
      <c r="J11" s="447" t="s">
        <v>22</v>
      </c>
      <c r="K11" s="448"/>
      <c r="L11" s="69">
        <f>SUM(L5:L10)</f>
        <v>15</v>
      </c>
      <c r="M11" s="69">
        <f>SUM(M5:M10)</f>
        <v>4</v>
      </c>
      <c r="N11" s="69">
        <f>SUM(N5:N10)</f>
        <v>6</v>
      </c>
      <c r="O11" s="194">
        <f>SUM(O5:O10)</f>
        <v>20</v>
      </c>
      <c r="P11" s="195">
        <f>SUM(P5:P10)</f>
        <v>34</v>
      </c>
      <c r="R11" s="51"/>
      <c r="Z11" s="52"/>
      <c r="AB11" s="51"/>
      <c r="AJ11" s="52"/>
    </row>
    <row r="12" spans="1:37" ht="15" customHeight="1" thickBot="1" x14ac:dyDescent="0.35">
      <c r="A12" s="590" t="s">
        <v>22</v>
      </c>
      <c r="B12" s="580"/>
      <c r="C12" s="354">
        <f>SUM(C5:C11)</f>
        <v>15</v>
      </c>
      <c r="D12" s="354">
        <f>SUM(D5:D11)</f>
        <v>2</v>
      </c>
      <c r="E12" s="354">
        <f>SUM(E5:E11)</f>
        <v>6</v>
      </c>
      <c r="F12" s="371">
        <f>SUM(F5:F11)</f>
        <v>19</v>
      </c>
      <c r="G12" s="372">
        <f>SUM(G5:G11)</f>
        <v>29</v>
      </c>
      <c r="H12" s="373"/>
      <c r="J12" s="51"/>
      <c r="L12" s="249"/>
      <c r="P12" s="52"/>
      <c r="R12" s="51"/>
      <c r="Z12" s="52"/>
      <c r="AB12" s="51"/>
      <c r="AJ12" s="52"/>
    </row>
    <row r="13" spans="1:37" ht="15" thickBot="1" x14ac:dyDescent="0.35">
      <c r="A13" s="444" t="s">
        <v>23</v>
      </c>
      <c r="B13" s="445"/>
      <c r="C13" s="445"/>
      <c r="D13" s="445"/>
      <c r="E13" s="445"/>
      <c r="F13" s="445"/>
      <c r="G13" s="445"/>
      <c r="H13" s="446"/>
      <c r="J13" s="444" t="s">
        <v>23</v>
      </c>
      <c r="K13" s="445"/>
      <c r="L13" s="445"/>
      <c r="M13" s="445"/>
      <c r="N13" s="445"/>
      <c r="O13" s="445"/>
      <c r="P13" s="446"/>
      <c r="R13" s="494" t="s">
        <v>23</v>
      </c>
      <c r="S13" s="495"/>
      <c r="T13" s="495"/>
      <c r="U13" s="495"/>
      <c r="V13" s="495"/>
      <c r="W13" s="495"/>
      <c r="X13" s="495"/>
      <c r="Y13" s="495"/>
      <c r="Z13" s="496"/>
      <c r="AB13" s="494" t="s">
        <v>23</v>
      </c>
      <c r="AC13" s="495"/>
      <c r="AD13" s="495"/>
      <c r="AE13" s="495"/>
      <c r="AF13" s="495"/>
      <c r="AG13" s="495"/>
      <c r="AH13" s="495"/>
      <c r="AI13" s="495"/>
      <c r="AJ13" s="496"/>
    </row>
    <row r="14" spans="1:37" x14ac:dyDescent="0.3">
      <c r="A14" s="1" t="s">
        <v>3</v>
      </c>
      <c r="B14" s="2" t="s">
        <v>4</v>
      </c>
      <c r="C14" s="3" t="s">
        <v>5</v>
      </c>
      <c r="D14" s="3" t="s">
        <v>6</v>
      </c>
      <c r="E14" s="3" t="s">
        <v>7</v>
      </c>
      <c r="F14" s="3" t="s">
        <v>8</v>
      </c>
      <c r="G14" s="266" t="s">
        <v>9</v>
      </c>
      <c r="H14" s="128" t="s">
        <v>580</v>
      </c>
      <c r="J14" s="20" t="s">
        <v>3</v>
      </c>
      <c r="K14" s="21" t="s">
        <v>4</v>
      </c>
      <c r="L14" s="22" t="s">
        <v>5</v>
      </c>
      <c r="M14" s="22" t="s">
        <v>6</v>
      </c>
      <c r="N14" s="22" t="s">
        <v>7</v>
      </c>
      <c r="O14" s="22" t="s">
        <v>8</v>
      </c>
      <c r="P14" s="23" t="s">
        <v>9</v>
      </c>
      <c r="R14" s="105"/>
      <c r="S14" s="106" t="s">
        <v>3</v>
      </c>
      <c r="T14" s="107" t="s">
        <v>4</v>
      </c>
      <c r="U14" s="108" t="s">
        <v>5</v>
      </c>
      <c r="V14" s="108" t="s">
        <v>6</v>
      </c>
      <c r="W14" s="108" t="s">
        <v>7</v>
      </c>
      <c r="X14" s="108" t="s">
        <v>8</v>
      </c>
      <c r="Y14" s="287" t="s">
        <v>9</v>
      </c>
      <c r="Z14" s="48" t="s">
        <v>580</v>
      </c>
      <c r="AB14" s="105"/>
      <c r="AC14" s="106" t="s">
        <v>3</v>
      </c>
      <c r="AD14" s="107" t="s">
        <v>4</v>
      </c>
      <c r="AE14" s="108" t="s">
        <v>5</v>
      </c>
      <c r="AF14" s="108" t="s">
        <v>6</v>
      </c>
      <c r="AG14" s="108" t="s">
        <v>7</v>
      </c>
      <c r="AH14" s="108" t="s">
        <v>8</v>
      </c>
      <c r="AI14" s="287" t="s">
        <v>9</v>
      </c>
      <c r="AJ14" s="48" t="s">
        <v>580</v>
      </c>
    </row>
    <row r="15" spans="1:37" x14ac:dyDescent="0.3">
      <c r="A15" s="10" t="s">
        <v>510</v>
      </c>
      <c r="B15" s="11" t="s">
        <v>25</v>
      </c>
      <c r="C15" s="12">
        <v>2</v>
      </c>
      <c r="D15" s="12">
        <v>0</v>
      </c>
      <c r="E15" s="12">
        <v>0</v>
      </c>
      <c r="F15" s="12">
        <v>2</v>
      </c>
      <c r="G15" s="265">
        <v>2</v>
      </c>
      <c r="H15" s="222"/>
      <c r="J15" s="57" t="s">
        <v>387</v>
      </c>
      <c r="K15" s="58" t="s">
        <v>388</v>
      </c>
      <c r="L15" s="59">
        <v>3</v>
      </c>
      <c r="M15" s="59">
        <v>0</v>
      </c>
      <c r="N15" s="59">
        <v>2</v>
      </c>
      <c r="O15" s="59">
        <v>4</v>
      </c>
      <c r="P15" s="60">
        <v>7</v>
      </c>
      <c r="R15" s="104" t="s">
        <v>179</v>
      </c>
      <c r="S15" s="10" t="s">
        <v>30</v>
      </c>
      <c r="T15" s="11" t="s">
        <v>31</v>
      </c>
      <c r="U15" s="12">
        <v>3</v>
      </c>
      <c r="V15" s="12">
        <v>0</v>
      </c>
      <c r="W15" s="12">
        <v>2</v>
      </c>
      <c r="X15" s="12">
        <v>4</v>
      </c>
      <c r="Y15" s="265">
        <v>7</v>
      </c>
      <c r="Z15" s="13" t="s">
        <v>18</v>
      </c>
      <c r="AB15" s="104" t="s">
        <v>179</v>
      </c>
      <c r="AC15" s="10" t="s">
        <v>30</v>
      </c>
      <c r="AD15" s="11" t="s">
        <v>31</v>
      </c>
      <c r="AE15" s="12">
        <v>3</v>
      </c>
      <c r="AF15" s="12">
        <v>0</v>
      </c>
      <c r="AG15" s="12">
        <v>2</v>
      </c>
      <c r="AH15" s="12">
        <v>4</v>
      </c>
      <c r="AI15" s="265">
        <v>7</v>
      </c>
      <c r="AJ15" s="13" t="s">
        <v>18</v>
      </c>
    </row>
    <row r="16" spans="1:37" x14ac:dyDescent="0.3">
      <c r="A16" s="10" t="s">
        <v>509</v>
      </c>
      <c r="B16" s="11" t="s">
        <v>27</v>
      </c>
      <c r="C16" s="12">
        <v>2</v>
      </c>
      <c r="D16" s="12">
        <v>0</v>
      </c>
      <c r="E16" s="12">
        <v>0</v>
      </c>
      <c r="F16" s="12">
        <v>2</v>
      </c>
      <c r="G16" s="265">
        <v>2</v>
      </c>
      <c r="H16" s="222"/>
      <c r="J16" s="57" t="s">
        <v>389</v>
      </c>
      <c r="K16" s="61" t="s">
        <v>390</v>
      </c>
      <c r="L16" s="59">
        <v>3</v>
      </c>
      <c r="M16" s="59">
        <v>2</v>
      </c>
      <c r="N16" s="59">
        <v>0</v>
      </c>
      <c r="O16" s="59">
        <v>4</v>
      </c>
      <c r="P16" s="60">
        <v>6</v>
      </c>
      <c r="R16" s="104" t="s">
        <v>179</v>
      </c>
      <c r="S16" s="10" t="s">
        <v>32</v>
      </c>
      <c r="T16" s="11" t="s">
        <v>33</v>
      </c>
      <c r="U16" s="12">
        <v>3</v>
      </c>
      <c r="V16" s="12">
        <v>0</v>
      </c>
      <c r="W16" s="12">
        <v>0</v>
      </c>
      <c r="X16" s="12">
        <v>3</v>
      </c>
      <c r="Y16" s="265">
        <v>5</v>
      </c>
      <c r="Z16" s="13" t="s">
        <v>20</v>
      </c>
      <c r="AB16" s="113" t="s">
        <v>179</v>
      </c>
      <c r="AC16" s="49" t="s">
        <v>32</v>
      </c>
      <c r="AD16" s="39" t="s">
        <v>33</v>
      </c>
      <c r="AE16" s="40">
        <v>3</v>
      </c>
      <c r="AF16" s="40">
        <v>0</v>
      </c>
      <c r="AG16" s="40">
        <v>0</v>
      </c>
      <c r="AH16" s="40">
        <v>3</v>
      </c>
      <c r="AI16" s="267">
        <v>5</v>
      </c>
      <c r="AJ16" s="50" t="s">
        <v>20</v>
      </c>
    </row>
    <row r="17" spans="1:36" x14ac:dyDescent="0.3">
      <c r="A17" s="10" t="s">
        <v>561</v>
      </c>
      <c r="B17" s="11" t="s">
        <v>28</v>
      </c>
      <c r="C17" s="12">
        <v>0</v>
      </c>
      <c r="D17" s="12">
        <v>2</v>
      </c>
      <c r="E17" s="12">
        <v>0</v>
      </c>
      <c r="F17" s="12">
        <v>1</v>
      </c>
      <c r="G17" s="265">
        <v>4</v>
      </c>
      <c r="H17" s="222"/>
      <c r="J17" s="57" t="s">
        <v>391</v>
      </c>
      <c r="K17" s="61" t="s">
        <v>392</v>
      </c>
      <c r="L17" s="59">
        <v>3</v>
      </c>
      <c r="M17" s="59">
        <v>0</v>
      </c>
      <c r="N17" s="59">
        <v>2</v>
      </c>
      <c r="O17" s="59">
        <v>4</v>
      </c>
      <c r="P17" s="60">
        <v>6</v>
      </c>
      <c r="R17" s="104" t="s">
        <v>179</v>
      </c>
      <c r="S17" s="10" t="s">
        <v>34</v>
      </c>
      <c r="T17" s="11" t="s">
        <v>35</v>
      </c>
      <c r="U17" s="12">
        <v>3</v>
      </c>
      <c r="V17" s="12">
        <v>0</v>
      </c>
      <c r="W17" s="12">
        <v>0</v>
      </c>
      <c r="X17" s="12">
        <v>3</v>
      </c>
      <c r="Y17" s="265">
        <v>4</v>
      </c>
      <c r="Z17" s="13"/>
      <c r="AB17" s="416"/>
      <c r="AC17" s="419"/>
      <c r="AD17" s="419"/>
      <c r="AE17" s="420"/>
      <c r="AF17" s="420"/>
      <c r="AG17" s="420"/>
      <c r="AH17" s="420"/>
      <c r="AI17" s="420"/>
      <c r="AJ17" s="423"/>
    </row>
    <row r="18" spans="1:36" ht="28.2" thickBot="1" x14ac:dyDescent="0.35">
      <c r="A18" s="10" t="s">
        <v>563</v>
      </c>
      <c r="B18" s="11" t="s">
        <v>29</v>
      </c>
      <c r="C18" s="12">
        <v>2</v>
      </c>
      <c r="D18" s="12">
        <v>0</v>
      </c>
      <c r="E18" s="12">
        <v>0</v>
      </c>
      <c r="F18" s="12">
        <v>2</v>
      </c>
      <c r="G18" s="265">
        <v>2</v>
      </c>
      <c r="H18" s="222"/>
      <c r="J18" s="57" t="s">
        <v>393</v>
      </c>
      <c r="K18" s="58" t="s">
        <v>394</v>
      </c>
      <c r="L18" s="59">
        <v>3</v>
      </c>
      <c r="M18" s="59">
        <v>0</v>
      </c>
      <c r="N18" s="59">
        <v>2</v>
      </c>
      <c r="O18" s="59">
        <v>4</v>
      </c>
      <c r="P18" s="60">
        <v>6</v>
      </c>
      <c r="R18" s="109" t="s">
        <v>179</v>
      </c>
      <c r="S18" s="49" t="s">
        <v>567</v>
      </c>
      <c r="T18" s="39" t="s">
        <v>568</v>
      </c>
      <c r="U18" s="40">
        <v>2</v>
      </c>
      <c r="V18" s="40">
        <v>2</v>
      </c>
      <c r="W18" s="40">
        <v>0</v>
      </c>
      <c r="X18" s="40">
        <v>3</v>
      </c>
      <c r="Y18" s="267">
        <v>4</v>
      </c>
      <c r="Z18" s="50"/>
      <c r="AB18" s="415"/>
      <c r="AC18" s="421"/>
      <c r="AD18" s="421"/>
      <c r="AE18" s="422"/>
      <c r="AF18" s="422"/>
      <c r="AG18" s="422"/>
      <c r="AH18" s="422"/>
      <c r="AI18" s="422"/>
      <c r="AJ18" s="424"/>
    </row>
    <row r="19" spans="1:36" ht="15" thickBot="1" x14ac:dyDescent="0.35">
      <c r="A19" s="10" t="s">
        <v>30</v>
      </c>
      <c r="B19" s="11" t="s">
        <v>31</v>
      </c>
      <c r="C19" s="12">
        <v>3</v>
      </c>
      <c r="D19" s="12">
        <v>0</v>
      </c>
      <c r="E19" s="12">
        <v>2</v>
      </c>
      <c r="F19" s="12">
        <v>4</v>
      </c>
      <c r="G19" s="265">
        <v>7</v>
      </c>
      <c r="H19" s="13" t="s">
        <v>18</v>
      </c>
      <c r="J19" s="57" t="s">
        <v>395</v>
      </c>
      <c r="K19" s="58" t="s">
        <v>396</v>
      </c>
      <c r="L19" s="59">
        <v>1</v>
      </c>
      <c r="M19" s="59">
        <v>0</v>
      </c>
      <c r="N19" s="59">
        <v>2</v>
      </c>
      <c r="O19" s="59">
        <v>2</v>
      </c>
      <c r="P19" s="60">
        <v>3</v>
      </c>
      <c r="R19" s="110"/>
      <c r="S19" s="111"/>
      <c r="T19" s="112" t="s">
        <v>180</v>
      </c>
      <c r="U19" s="110">
        <f>SUM(U15:U18)</f>
        <v>11</v>
      </c>
      <c r="V19" s="110">
        <f t="shared" ref="V19:Y19" si="0">SUM(V15:V18)</f>
        <v>2</v>
      </c>
      <c r="W19" s="110">
        <f t="shared" si="0"/>
        <v>2</v>
      </c>
      <c r="X19" s="110">
        <f t="shared" si="0"/>
        <v>13</v>
      </c>
      <c r="Y19" s="281">
        <f t="shared" si="0"/>
        <v>20</v>
      </c>
      <c r="Z19" s="123"/>
      <c r="AB19" s="417"/>
      <c r="AC19" s="385"/>
      <c r="AD19" s="384" t="s">
        <v>180</v>
      </c>
      <c r="AE19" s="417">
        <f>SUM(AE15:AE18)</f>
        <v>6</v>
      </c>
      <c r="AF19" s="417">
        <f t="shared" ref="AF19:AI19" si="1">SUM(AF15:AF18)</f>
        <v>0</v>
      </c>
      <c r="AG19" s="417">
        <f t="shared" si="1"/>
        <v>2</v>
      </c>
      <c r="AH19" s="417">
        <f t="shared" si="1"/>
        <v>7</v>
      </c>
      <c r="AI19" s="418">
        <f t="shared" si="1"/>
        <v>12</v>
      </c>
      <c r="AJ19" s="386"/>
    </row>
    <row r="20" spans="1:36" ht="15" thickBot="1" x14ac:dyDescent="0.35">
      <c r="A20" s="10" t="s">
        <v>32</v>
      </c>
      <c r="B20" s="11" t="s">
        <v>33</v>
      </c>
      <c r="C20" s="12">
        <v>3</v>
      </c>
      <c r="D20" s="12">
        <v>0</v>
      </c>
      <c r="E20" s="12">
        <v>0</v>
      </c>
      <c r="F20" s="12">
        <v>3</v>
      </c>
      <c r="G20" s="265">
        <v>5</v>
      </c>
      <c r="H20" s="13" t="s">
        <v>20</v>
      </c>
      <c r="J20" s="62" t="s">
        <v>561</v>
      </c>
      <c r="K20" s="63" t="s">
        <v>397</v>
      </c>
      <c r="L20" s="59">
        <v>0</v>
      </c>
      <c r="M20" s="59">
        <v>2</v>
      </c>
      <c r="N20" s="59">
        <v>0</v>
      </c>
      <c r="O20" s="59">
        <v>1</v>
      </c>
      <c r="P20" s="64">
        <v>4</v>
      </c>
      <c r="R20" s="51"/>
      <c r="Z20" s="52"/>
      <c r="AB20" s="51"/>
      <c r="AJ20" s="52"/>
    </row>
    <row r="21" spans="1:36" ht="15" thickBot="1" x14ac:dyDescent="0.35">
      <c r="A21" s="555" t="s">
        <v>34</v>
      </c>
      <c r="B21" s="556" t="s">
        <v>35</v>
      </c>
      <c r="C21" s="534">
        <v>3</v>
      </c>
      <c r="D21" s="534">
        <v>0</v>
      </c>
      <c r="E21" s="534">
        <v>0</v>
      </c>
      <c r="F21" s="534">
        <v>3</v>
      </c>
      <c r="G21" s="557">
        <v>4</v>
      </c>
      <c r="H21" s="574"/>
      <c r="J21" s="447" t="s">
        <v>22</v>
      </c>
      <c r="K21" s="448"/>
      <c r="L21" s="69">
        <f>SUM(L15:L20)</f>
        <v>13</v>
      </c>
      <c r="M21" s="69">
        <f>SUM(M15:M20)</f>
        <v>4</v>
      </c>
      <c r="N21" s="69">
        <f>SUM(N15:N20)</f>
        <v>8</v>
      </c>
      <c r="O21" s="194">
        <f>SUM(O15:O20)</f>
        <v>19</v>
      </c>
      <c r="P21" s="195">
        <f>SUM(P15:P20)</f>
        <v>32</v>
      </c>
      <c r="R21" s="51"/>
      <c r="Z21" s="52"/>
      <c r="AB21" s="51"/>
      <c r="AJ21" s="52"/>
    </row>
    <row r="22" spans="1:36" x14ac:dyDescent="0.3">
      <c r="A22" s="555"/>
      <c r="B22" s="556"/>
      <c r="C22" s="534"/>
      <c r="D22" s="534"/>
      <c r="E22" s="534"/>
      <c r="F22" s="534"/>
      <c r="G22" s="557"/>
      <c r="H22" s="575"/>
      <c r="J22" s="51"/>
      <c r="P22" s="52"/>
      <c r="R22" s="51"/>
      <c r="Z22" s="52"/>
      <c r="AB22" s="51"/>
      <c r="AJ22" s="52"/>
    </row>
    <row r="23" spans="1:36" ht="28.2" thickBot="1" x14ac:dyDescent="0.35">
      <c r="A23" s="246" t="s">
        <v>567</v>
      </c>
      <c r="B23" s="232" t="s">
        <v>568</v>
      </c>
      <c r="C23" s="12">
        <v>2</v>
      </c>
      <c r="D23" s="12">
        <v>2</v>
      </c>
      <c r="E23" s="12">
        <v>0</v>
      </c>
      <c r="F23" s="12">
        <v>3</v>
      </c>
      <c r="G23" s="265">
        <v>4</v>
      </c>
      <c r="H23" s="13"/>
      <c r="J23" s="51"/>
      <c r="P23" s="52"/>
      <c r="R23" s="51"/>
      <c r="Z23" s="52"/>
      <c r="AB23" s="51"/>
      <c r="AJ23" s="52"/>
    </row>
    <row r="24" spans="1:36" ht="15" thickBot="1" x14ac:dyDescent="0.35">
      <c r="A24" s="526" t="s">
        <v>22</v>
      </c>
      <c r="B24" s="527"/>
      <c r="C24" s="333">
        <f>SUM(C15:C23)</f>
        <v>17</v>
      </c>
      <c r="D24" s="333">
        <f>SUM(D15:D23)</f>
        <v>4</v>
      </c>
      <c r="E24" s="333">
        <f>SUM(E15:E23)</f>
        <v>2</v>
      </c>
      <c r="F24" s="333">
        <f>SUM(F15:F23)</f>
        <v>20</v>
      </c>
      <c r="G24" s="334">
        <f>SUM(G15:G23)</f>
        <v>30</v>
      </c>
      <c r="H24" s="348"/>
      <c r="J24" s="51"/>
      <c r="P24" s="52"/>
      <c r="R24" s="494" t="s">
        <v>36</v>
      </c>
      <c r="S24" s="495"/>
      <c r="T24" s="495"/>
      <c r="U24" s="495"/>
      <c r="V24" s="495"/>
      <c r="W24" s="495"/>
      <c r="X24" s="495"/>
      <c r="Y24" s="495"/>
      <c r="Z24" s="496"/>
      <c r="AB24" s="494" t="s">
        <v>36</v>
      </c>
      <c r="AC24" s="495"/>
      <c r="AD24" s="495"/>
      <c r="AE24" s="495"/>
      <c r="AF24" s="495"/>
      <c r="AG24" s="495"/>
      <c r="AH24" s="495"/>
      <c r="AI24" s="495"/>
      <c r="AJ24" s="496"/>
    </row>
    <row r="25" spans="1:36" ht="15" thickBot="1" x14ac:dyDescent="0.35">
      <c r="A25" s="444" t="s">
        <v>36</v>
      </c>
      <c r="B25" s="445"/>
      <c r="C25" s="445"/>
      <c r="D25" s="445"/>
      <c r="E25" s="445"/>
      <c r="F25" s="445"/>
      <c r="G25" s="445"/>
      <c r="H25" s="446"/>
      <c r="J25" s="444" t="s">
        <v>36</v>
      </c>
      <c r="K25" s="445"/>
      <c r="L25" s="445"/>
      <c r="M25" s="445"/>
      <c r="N25" s="445"/>
      <c r="O25" s="445"/>
      <c r="P25" s="446"/>
      <c r="R25" s="118"/>
      <c r="S25" s="119" t="s">
        <v>3</v>
      </c>
      <c r="T25" s="120" t="s">
        <v>4</v>
      </c>
      <c r="U25" s="108" t="s">
        <v>5</v>
      </c>
      <c r="V25" s="108" t="s">
        <v>6</v>
      </c>
      <c r="W25" s="108" t="s">
        <v>7</v>
      </c>
      <c r="X25" s="121" t="s">
        <v>8</v>
      </c>
      <c r="Y25" s="288" t="s">
        <v>9</v>
      </c>
      <c r="Z25" s="48" t="s">
        <v>580</v>
      </c>
      <c r="AB25" s="118"/>
      <c r="AC25" s="119" t="s">
        <v>3</v>
      </c>
      <c r="AD25" s="120" t="s">
        <v>4</v>
      </c>
      <c r="AE25" s="119" t="s">
        <v>5</v>
      </c>
      <c r="AF25" s="119" t="s">
        <v>6</v>
      </c>
      <c r="AG25" s="119" t="s">
        <v>7</v>
      </c>
      <c r="AH25" s="389" t="s">
        <v>8</v>
      </c>
      <c r="AI25" s="288" t="s">
        <v>9</v>
      </c>
      <c r="AJ25" s="390" t="s">
        <v>580</v>
      </c>
    </row>
    <row r="26" spans="1:36" x14ac:dyDescent="0.3">
      <c r="A26" s="1" t="s">
        <v>3</v>
      </c>
      <c r="B26" s="2" t="s">
        <v>4</v>
      </c>
      <c r="C26" s="3" t="s">
        <v>5</v>
      </c>
      <c r="D26" s="3" t="s">
        <v>6</v>
      </c>
      <c r="E26" s="3" t="s">
        <v>7</v>
      </c>
      <c r="F26" s="3" t="s">
        <v>8</v>
      </c>
      <c r="G26" s="266" t="s">
        <v>9</v>
      </c>
      <c r="H26" s="128" t="s">
        <v>580</v>
      </c>
      <c r="J26" s="20" t="s">
        <v>3</v>
      </c>
      <c r="K26" s="21" t="s">
        <v>4</v>
      </c>
      <c r="L26" s="22" t="s">
        <v>5</v>
      </c>
      <c r="M26" s="22" t="s">
        <v>6</v>
      </c>
      <c r="N26" s="22" t="s">
        <v>7</v>
      </c>
      <c r="O26" s="22" t="s">
        <v>8</v>
      </c>
      <c r="P26" s="23" t="s">
        <v>9</v>
      </c>
      <c r="R26" s="104" t="s">
        <v>179</v>
      </c>
      <c r="S26" s="15" t="s">
        <v>37</v>
      </c>
      <c r="T26" s="16" t="s">
        <v>38</v>
      </c>
      <c r="U26" s="17">
        <v>3</v>
      </c>
      <c r="V26" s="17">
        <v>0</v>
      </c>
      <c r="W26" s="17">
        <v>2</v>
      </c>
      <c r="X26" s="17">
        <v>4</v>
      </c>
      <c r="Y26" s="268">
        <v>5</v>
      </c>
      <c r="Z26" s="18" t="s">
        <v>30</v>
      </c>
      <c r="AB26" s="104" t="s">
        <v>179</v>
      </c>
      <c r="AC26" s="16" t="s">
        <v>37</v>
      </c>
      <c r="AD26" s="16" t="s">
        <v>38</v>
      </c>
      <c r="AE26" s="17">
        <v>3</v>
      </c>
      <c r="AF26" s="17">
        <v>0</v>
      </c>
      <c r="AG26" s="17">
        <v>2</v>
      </c>
      <c r="AH26" s="17">
        <v>4</v>
      </c>
      <c r="AI26" s="17">
        <v>5</v>
      </c>
      <c r="AJ26" s="18" t="s">
        <v>30</v>
      </c>
    </row>
    <row r="27" spans="1:36" x14ac:dyDescent="0.3">
      <c r="A27" s="15" t="s">
        <v>37</v>
      </c>
      <c r="B27" s="16" t="s">
        <v>38</v>
      </c>
      <c r="C27" s="17">
        <v>3</v>
      </c>
      <c r="D27" s="17">
        <v>0</v>
      </c>
      <c r="E27" s="17">
        <v>2</v>
      </c>
      <c r="F27" s="17">
        <v>4</v>
      </c>
      <c r="G27" s="268">
        <v>5</v>
      </c>
      <c r="H27" s="18" t="s">
        <v>30</v>
      </c>
      <c r="J27" s="57" t="s">
        <v>398</v>
      </c>
      <c r="K27" s="58" t="s">
        <v>399</v>
      </c>
      <c r="L27" s="59">
        <v>3</v>
      </c>
      <c r="M27" s="59">
        <v>0</v>
      </c>
      <c r="N27" s="59">
        <v>2</v>
      </c>
      <c r="O27" s="59">
        <v>4</v>
      </c>
      <c r="P27" s="60">
        <v>7</v>
      </c>
      <c r="R27" s="104" t="s">
        <v>179</v>
      </c>
      <c r="S27" s="19" t="s">
        <v>39</v>
      </c>
      <c r="T27" s="16" t="s">
        <v>40</v>
      </c>
      <c r="U27" s="17">
        <v>3</v>
      </c>
      <c r="V27" s="17">
        <v>0</v>
      </c>
      <c r="W27" s="17">
        <v>2</v>
      </c>
      <c r="X27" s="17">
        <v>4</v>
      </c>
      <c r="Y27" s="268">
        <v>7</v>
      </c>
      <c r="Z27" s="18"/>
      <c r="AB27" s="104" t="s">
        <v>179</v>
      </c>
      <c r="AC27" s="391" t="s">
        <v>39</v>
      </c>
      <c r="AD27" s="16" t="s">
        <v>40</v>
      </c>
      <c r="AE27" s="17">
        <v>3</v>
      </c>
      <c r="AF27" s="17">
        <v>0</v>
      </c>
      <c r="AG27" s="17">
        <v>2</v>
      </c>
      <c r="AH27" s="17">
        <v>4</v>
      </c>
      <c r="AI27" s="17">
        <v>7</v>
      </c>
      <c r="AJ27" s="18"/>
    </row>
    <row r="28" spans="1:36" x14ac:dyDescent="0.3">
      <c r="A28" s="19" t="s">
        <v>39</v>
      </c>
      <c r="B28" s="16" t="s">
        <v>40</v>
      </c>
      <c r="C28" s="17">
        <v>3</v>
      </c>
      <c r="D28" s="17">
        <v>0</v>
      </c>
      <c r="E28" s="17">
        <v>2</v>
      </c>
      <c r="F28" s="17">
        <v>4</v>
      </c>
      <c r="G28" s="268">
        <v>7</v>
      </c>
      <c r="H28" s="18"/>
      <c r="J28" s="57" t="s">
        <v>400</v>
      </c>
      <c r="K28" s="61" t="s">
        <v>401</v>
      </c>
      <c r="L28" s="59">
        <v>3</v>
      </c>
      <c r="M28" s="59">
        <v>0</v>
      </c>
      <c r="N28" s="59">
        <v>2</v>
      </c>
      <c r="O28" s="59">
        <v>4</v>
      </c>
      <c r="P28" s="60">
        <v>6</v>
      </c>
      <c r="R28" s="104" t="s">
        <v>179</v>
      </c>
      <c r="S28" s="15" t="s">
        <v>41</v>
      </c>
      <c r="T28" s="16" t="s">
        <v>42</v>
      </c>
      <c r="U28" s="17">
        <v>2</v>
      </c>
      <c r="V28" s="17">
        <v>0</v>
      </c>
      <c r="W28" s="17">
        <v>0</v>
      </c>
      <c r="X28" s="17">
        <v>2</v>
      </c>
      <c r="Y28" s="268">
        <v>3</v>
      </c>
      <c r="Z28" s="18" t="s">
        <v>581</v>
      </c>
      <c r="AB28" s="109"/>
      <c r="AC28" s="387"/>
      <c r="AD28" s="387"/>
      <c r="AE28" s="388"/>
      <c r="AF28" s="388"/>
      <c r="AG28" s="388"/>
      <c r="AH28" s="388"/>
      <c r="AI28" s="388"/>
      <c r="AJ28" s="409"/>
    </row>
    <row r="29" spans="1:36" x14ac:dyDescent="0.3">
      <c r="A29" s="15" t="s">
        <v>41</v>
      </c>
      <c r="B29" s="16" t="s">
        <v>42</v>
      </c>
      <c r="C29" s="17">
        <v>2</v>
      </c>
      <c r="D29" s="17">
        <v>0</v>
      </c>
      <c r="E29" s="17">
        <v>0</v>
      </c>
      <c r="F29" s="17">
        <v>2</v>
      </c>
      <c r="G29" s="268">
        <v>3</v>
      </c>
      <c r="H29" s="18" t="s">
        <v>581</v>
      </c>
      <c r="J29" s="57" t="s">
        <v>402</v>
      </c>
      <c r="K29" s="61" t="s">
        <v>403</v>
      </c>
      <c r="L29" s="59">
        <v>3</v>
      </c>
      <c r="M29" s="59">
        <v>0</v>
      </c>
      <c r="N29" s="59">
        <v>0</v>
      </c>
      <c r="O29" s="59">
        <v>3</v>
      </c>
      <c r="P29" s="60">
        <v>5</v>
      </c>
      <c r="R29" s="104" t="s">
        <v>179</v>
      </c>
      <c r="S29" s="15" t="s">
        <v>43</v>
      </c>
      <c r="T29" s="16" t="s">
        <v>44</v>
      </c>
      <c r="U29" s="17">
        <v>2</v>
      </c>
      <c r="V29" s="17">
        <v>0</v>
      </c>
      <c r="W29" s="17">
        <v>2</v>
      </c>
      <c r="X29" s="17">
        <v>3</v>
      </c>
      <c r="Y29" s="268">
        <v>5</v>
      </c>
      <c r="Z29" s="18"/>
      <c r="AB29" s="109"/>
      <c r="AC29" s="387"/>
      <c r="AD29" s="387"/>
      <c r="AE29" s="388"/>
      <c r="AF29" s="388"/>
      <c r="AG29" s="388"/>
      <c r="AH29" s="388"/>
      <c r="AI29" s="388"/>
      <c r="AJ29" s="409"/>
    </row>
    <row r="30" spans="1:36" ht="15" thickBot="1" x14ac:dyDescent="0.35">
      <c r="A30" s="15" t="s">
        <v>43</v>
      </c>
      <c r="B30" s="16" t="s">
        <v>44</v>
      </c>
      <c r="C30" s="17">
        <v>2</v>
      </c>
      <c r="D30" s="17">
        <v>0</v>
      </c>
      <c r="E30" s="17">
        <v>2</v>
      </c>
      <c r="F30" s="17">
        <v>3</v>
      </c>
      <c r="G30" s="268">
        <v>5</v>
      </c>
      <c r="H30" s="18"/>
      <c r="J30" s="57" t="s">
        <v>507</v>
      </c>
      <c r="K30" s="58" t="s">
        <v>404</v>
      </c>
      <c r="L30" s="59">
        <v>2</v>
      </c>
      <c r="M30" s="59">
        <v>0</v>
      </c>
      <c r="N30" s="59">
        <v>0</v>
      </c>
      <c r="O30" s="59">
        <v>2</v>
      </c>
      <c r="P30" s="60">
        <v>2</v>
      </c>
      <c r="R30" s="113" t="s">
        <v>179</v>
      </c>
      <c r="S30" s="41" t="s">
        <v>43</v>
      </c>
      <c r="T30" s="42" t="s">
        <v>45</v>
      </c>
      <c r="U30" s="43">
        <v>2</v>
      </c>
      <c r="V30" s="43">
        <v>0</v>
      </c>
      <c r="W30" s="43">
        <v>2</v>
      </c>
      <c r="X30" s="43">
        <v>3</v>
      </c>
      <c r="Y30" s="271">
        <v>5</v>
      </c>
      <c r="Z30" s="44"/>
      <c r="AB30" s="109"/>
      <c r="AC30" s="387"/>
      <c r="AD30" s="387"/>
      <c r="AE30" s="388"/>
      <c r="AF30" s="388"/>
      <c r="AG30" s="388"/>
      <c r="AH30" s="388"/>
      <c r="AI30" s="388"/>
      <c r="AJ30" s="409"/>
    </row>
    <row r="31" spans="1:36" ht="15" thickBot="1" x14ac:dyDescent="0.35">
      <c r="A31" s="15" t="s">
        <v>43</v>
      </c>
      <c r="B31" s="16" t="s">
        <v>45</v>
      </c>
      <c r="C31" s="17">
        <v>2</v>
      </c>
      <c r="D31" s="17">
        <v>0</v>
      </c>
      <c r="E31" s="17">
        <v>2</v>
      </c>
      <c r="F31" s="17">
        <v>3</v>
      </c>
      <c r="G31" s="268">
        <v>5</v>
      </c>
      <c r="H31" s="18"/>
      <c r="J31" s="57" t="s">
        <v>508</v>
      </c>
      <c r="K31" s="58" t="s">
        <v>11</v>
      </c>
      <c r="L31" s="59">
        <v>2</v>
      </c>
      <c r="M31" s="59">
        <v>0</v>
      </c>
      <c r="N31" s="59">
        <v>0</v>
      </c>
      <c r="O31" s="59">
        <v>2</v>
      </c>
      <c r="P31" s="60">
        <v>2</v>
      </c>
      <c r="R31" s="114"/>
      <c r="S31" s="122"/>
      <c r="T31" s="112" t="s">
        <v>180</v>
      </c>
      <c r="U31" s="111">
        <f>SUM(U26:U30)</f>
        <v>12</v>
      </c>
      <c r="V31" s="111">
        <f t="shared" ref="V31:Y31" si="2">SUM(V26:V30)</f>
        <v>0</v>
      </c>
      <c r="W31" s="111">
        <f t="shared" si="2"/>
        <v>8</v>
      </c>
      <c r="X31" s="111">
        <f t="shared" si="2"/>
        <v>16</v>
      </c>
      <c r="Y31" s="282">
        <f t="shared" si="2"/>
        <v>25</v>
      </c>
      <c r="Z31" s="123"/>
      <c r="AB31" s="410"/>
      <c r="AC31" s="392"/>
      <c r="AD31" s="393" t="s">
        <v>180</v>
      </c>
      <c r="AE31" s="394">
        <f>SUM(AE26:AE30)</f>
        <v>6</v>
      </c>
      <c r="AF31" s="394">
        <f t="shared" ref="AF31:AI31" si="3">SUM(AF26:AF30)</f>
        <v>0</v>
      </c>
      <c r="AG31" s="394">
        <f t="shared" si="3"/>
        <v>4</v>
      </c>
      <c r="AH31" s="394">
        <f t="shared" si="3"/>
        <v>8</v>
      </c>
      <c r="AI31" s="394">
        <f t="shared" si="3"/>
        <v>12</v>
      </c>
      <c r="AJ31" s="411"/>
    </row>
    <row r="32" spans="1:36" x14ac:dyDescent="0.3">
      <c r="A32" s="522" t="s">
        <v>46</v>
      </c>
      <c r="B32" s="476" t="s">
        <v>47</v>
      </c>
      <c r="C32" s="481">
        <v>3</v>
      </c>
      <c r="D32" s="481">
        <v>0</v>
      </c>
      <c r="E32" s="481">
        <v>0</v>
      </c>
      <c r="F32" s="481">
        <v>3</v>
      </c>
      <c r="G32" s="480">
        <v>5</v>
      </c>
      <c r="H32" s="485"/>
      <c r="J32" s="62" t="s">
        <v>562</v>
      </c>
      <c r="K32" s="63" t="s">
        <v>15</v>
      </c>
      <c r="L32" s="59">
        <v>2</v>
      </c>
      <c r="M32" s="59">
        <v>0</v>
      </c>
      <c r="N32" s="59">
        <v>0</v>
      </c>
      <c r="O32" s="59">
        <v>2</v>
      </c>
      <c r="P32" s="64">
        <v>2</v>
      </c>
      <c r="R32" s="51"/>
      <c r="Z32" s="52"/>
      <c r="AB32" s="51"/>
      <c r="AJ32" s="52"/>
    </row>
    <row r="33" spans="1:36" ht="15" thickBot="1" x14ac:dyDescent="0.35">
      <c r="A33" s="522"/>
      <c r="B33" s="476"/>
      <c r="C33" s="481"/>
      <c r="D33" s="481"/>
      <c r="E33" s="481"/>
      <c r="F33" s="481"/>
      <c r="G33" s="480"/>
      <c r="H33" s="521"/>
      <c r="J33" s="57" t="s">
        <v>56</v>
      </c>
      <c r="K33" s="58" t="s">
        <v>57</v>
      </c>
      <c r="L33" s="59">
        <v>2</v>
      </c>
      <c r="M33" s="59">
        <v>0</v>
      </c>
      <c r="N33" s="59">
        <v>0</v>
      </c>
      <c r="O33" s="59">
        <v>2</v>
      </c>
      <c r="P33" s="60">
        <v>3</v>
      </c>
      <c r="R33" s="51"/>
      <c r="Z33" s="52"/>
      <c r="AB33" s="51"/>
      <c r="AJ33" s="52"/>
    </row>
    <row r="34" spans="1:36" ht="15" thickBot="1" x14ac:dyDescent="0.35">
      <c r="A34" s="477" t="s">
        <v>22</v>
      </c>
      <c r="B34" s="581"/>
      <c r="C34" s="275">
        <f>SUM(C27:C32)</f>
        <v>15</v>
      </c>
      <c r="D34" s="275">
        <f>SUM(D27:D32)</f>
        <v>0</v>
      </c>
      <c r="E34" s="275">
        <f>SUM(E27:E32)</f>
        <v>8</v>
      </c>
      <c r="F34" s="275">
        <f>SUM(F27:F32)</f>
        <v>19</v>
      </c>
      <c r="G34" s="370">
        <f>SUM(G27:G32)</f>
        <v>30</v>
      </c>
      <c r="H34" s="277"/>
      <c r="J34" s="447" t="s">
        <v>22</v>
      </c>
      <c r="K34" s="448"/>
      <c r="L34" s="69">
        <f>SUM(L27:L33)</f>
        <v>17</v>
      </c>
      <c r="M34" s="69">
        <f>SUM(M27:M33)</f>
        <v>0</v>
      </c>
      <c r="N34" s="69">
        <f>SUM(N27:N33)</f>
        <v>4</v>
      </c>
      <c r="O34" s="194">
        <f>SUM(O27:O33)</f>
        <v>19</v>
      </c>
      <c r="P34" s="195">
        <f>SUM(P27:P33)</f>
        <v>27</v>
      </c>
      <c r="R34" s="494" t="s">
        <v>48</v>
      </c>
      <c r="S34" s="495"/>
      <c r="T34" s="495"/>
      <c r="U34" s="495"/>
      <c r="V34" s="495"/>
      <c r="W34" s="495"/>
      <c r="X34" s="495"/>
      <c r="Y34" s="495"/>
      <c r="Z34" s="496"/>
      <c r="AB34" s="494" t="s">
        <v>48</v>
      </c>
      <c r="AC34" s="495"/>
      <c r="AD34" s="495"/>
      <c r="AE34" s="495"/>
      <c r="AF34" s="495"/>
      <c r="AG34" s="495"/>
      <c r="AH34" s="495"/>
      <c r="AI34" s="495"/>
      <c r="AJ34" s="496"/>
    </row>
    <row r="35" spans="1:36" ht="15" thickBot="1" x14ac:dyDescent="0.35">
      <c r="A35" s="318"/>
      <c r="B35" s="37"/>
      <c r="C35" s="259"/>
      <c r="D35" s="259"/>
      <c r="E35" s="259"/>
      <c r="F35" s="259"/>
      <c r="G35" s="259"/>
      <c r="H35" s="335"/>
      <c r="J35" s="51"/>
      <c r="P35" s="52"/>
      <c r="R35" s="118"/>
      <c r="S35" s="108" t="s">
        <v>3</v>
      </c>
      <c r="T35" s="107" t="s">
        <v>4</v>
      </c>
      <c r="U35" s="108" t="s">
        <v>5</v>
      </c>
      <c r="V35" s="108" t="s">
        <v>6</v>
      </c>
      <c r="W35" s="108" t="s">
        <v>7</v>
      </c>
      <c r="X35" s="108" t="s">
        <v>8</v>
      </c>
      <c r="Y35" s="287" t="s">
        <v>9</v>
      </c>
      <c r="Z35" s="48" t="s">
        <v>580</v>
      </c>
      <c r="AB35" s="118"/>
      <c r="AC35" s="119" t="s">
        <v>3</v>
      </c>
      <c r="AD35" s="120" t="s">
        <v>4</v>
      </c>
      <c r="AE35" s="119" t="s">
        <v>5</v>
      </c>
      <c r="AF35" s="119" t="s">
        <v>6</v>
      </c>
      <c r="AG35" s="119" t="s">
        <v>7</v>
      </c>
      <c r="AH35" s="119" t="s">
        <v>8</v>
      </c>
      <c r="AI35" s="286" t="s">
        <v>9</v>
      </c>
      <c r="AJ35" s="390" t="s">
        <v>580</v>
      </c>
    </row>
    <row r="36" spans="1:36" ht="15" thickBot="1" x14ac:dyDescent="0.35">
      <c r="A36" s="444" t="s">
        <v>48</v>
      </c>
      <c r="B36" s="445"/>
      <c r="C36" s="445"/>
      <c r="D36" s="445"/>
      <c r="E36" s="445"/>
      <c r="F36" s="445"/>
      <c r="G36" s="445"/>
      <c r="H36" s="446"/>
      <c r="J36" s="444" t="s">
        <v>48</v>
      </c>
      <c r="K36" s="445"/>
      <c r="L36" s="445"/>
      <c r="M36" s="445"/>
      <c r="N36" s="445"/>
      <c r="O36" s="445"/>
      <c r="P36" s="446"/>
      <c r="R36" s="104" t="s">
        <v>179</v>
      </c>
      <c r="S36" s="15" t="s">
        <v>49</v>
      </c>
      <c r="T36" s="16" t="s">
        <v>50</v>
      </c>
      <c r="U36" s="17">
        <v>3</v>
      </c>
      <c r="V36" s="17">
        <v>0</v>
      </c>
      <c r="W36" s="17">
        <v>2</v>
      </c>
      <c r="X36" s="17">
        <v>4</v>
      </c>
      <c r="Y36" s="268">
        <v>5</v>
      </c>
      <c r="Z36" s="18" t="s">
        <v>37</v>
      </c>
      <c r="AB36" s="104" t="s">
        <v>179</v>
      </c>
      <c r="AC36" s="16" t="s">
        <v>49</v>
      </c>
      <c r="AD36" s="16" t="s">
        <v>50</v>
      </c>
      <c r="AE36" s="17">
        <v>3</v>
      </c>
      <c r="AF36" s="17">
        <v>0</v>
      </c>
      <c r="AG36" s="17">
        <v>2</v>
      </c>
      <c r="AH36" s="17">
        <v>4</v>
      </c>
      <c r="AI36" s="17">
        <v>5</v>
      </c>
      <c r="AJ36" s="18" t="s">
        <v>37</v>
      </c>
    </row>
    <row r="37" spans="1:36" x14ac:dyDescent="0.3">
      <c r="A37" s="20" t="s">
        <v>3</v>
      </c>
      <c r="B37" s="21" t="s">
        <v>4</v>
      </c>
      <c r="C37" s="22" t="s">
        <v>5</v>
      </c>
      <c r="D37" s="22" t="s">
        <v>6</v>
      </c>
      <c r="E37" s="22" t="s">
        <v>7</v>
      </c>
      <c r="F37" s="22" t="s">
        <v>8</v>
      </c>
      <c r="G37" s="269" t="s">
        <v>9</v>
      </c>
      <c r="H37" s="128" t="s">
        <v>580</v>
      </c>
      <c r="J37" s="20" t="s">
        <v>3</v>
      </c>
      <c r="K37" s="21" t="s">
        <v>4</v>
      </c>
      <c r="L37" s="22" t="s">
        <v>5</v>
      </c>
      <c r="M37" s="22" t="s">
        <v>6</v>
      </c>
      <c r="N37" s="22" t="s">
        <v>7</v>
      </c>
      <c r="O37" s="22" t="s">
        <v>8</v>
      </c>
      <c r="P37" s="23" t="s">
        <v>9</v>
      </c>
      <c r="R37" s="104" t="s">
        <v>179</v>
      </c>
      <c r="S37" s="15" t="s">
        <v>51</v>
      </c>
      <c r="T37" s="16" t="s">
        <v>52</v>
      </c>
      <c r="U37" s="17">
        <v>3</v>
      </c>
      <c r="V37" s="17">
        <v>0</v>
      </c>
      <c r="W37" s="17">
        <v>2</v>
      </c>
      <c r="X37" s="17">
        <v>4</v>
      </c>
      <c r="Y37" s="268">
        <v>7</v>
      </c>
      <c r="Z37" s="18" t="s">
        <v>39</v>
      </c>
      <c r="AB37" s="104" t="s">
        <v>179</v>
      </c>
      <c r="AC37" s="16" t="s">
        <v>51</v>
      </c>
      <c r="AD37" s="16" t="s">
        <v>52</v>
      </c>
      <c r="AE37" s="17">
        <v>3</v>
      </c>
      <c r="AF37" s="17">
        <v>0</v>
      </c>
      <c r="AG37" s="17">
        <v>2</v>
      </c>
      <c r="AH37" s="17">
        <v>4</v>
      </c>
      <c r="AI37" s="17">
        <v>7</v>
      </c>
      <c r="AJ37" s="18" t="s">
        <v>39</v>
      </c>
    </row>
    <row r="38" spans="1:36" x14ac:dyDescent="0.3">
      <c r="A38" s="15" t="s">
        <v>49</v>
      </c>
      <c r="B38" s="16" t="s">
        <v>50</v>
      </c>
      <c r="C38" s="17">
        <v>3</v>
      </c>
      <c r="D38" s="17">
        <v>0</v>
      </c>
      <c r="E38" s="17">
        <v>2</v>
      </c>
      <c r="F38" s="17">
        <v>4</v>
      </c>
      <c r="G38" s="268">
        <v>5</v>
      </c>
      <c r="H38" s="18" t="s">
        <v>37</v>
      </c>
      <c r="J38" s="57" t="s">
        <v>405</v>
      </c>
      <c r="K38" s="58" t="s">
        <v>406</v>
      </c>
      <c r="L38" s="59">
        <v>3</v>
      </c>
      <c r="M38" s="59">
        <v>0</v>
      </c>
      <c r="N38" s="59">
        <v>0</v>
      </c>
      <c r="O38" s="59">
        <v>3</v>
      </c>
      <c r="P38" s="60">
        <v>4</v>
      </c>
      <c r="R38" s="104" t="s">
        <v>179</v>
      </c>
      <c r="S38" s="15" t="s">
        <v>53</v>
      </c>
      <c r="T38" s="16" t="s">
        <v>54</v>
      </c>
      <c r="U38" s="17">
        <v>2</v>
      </c>
      <c r="V38" s="17">
        <v>0</v>
      </c>
      <c r="W38" s="17">
        <v>0</v>
      </c>
      <c r="X38" s="17">
        <v>2</v>
      </c>
      <c r="Y38" s="268">
        <v>3</v>
      </c>
      <c r="Z38" s="18" t="s">
        <v>41</v>
      </c>
      <c r="AB38" s="104" t="s">
        <v>179</v>
      </c>
      <c r="AC38" s="16" t="s">
        <v>58</v>
      </c>
      <c r="AD38" s="16" t="s">
        <v>59</v>
      </c>
      <c r="AE38" s="375">
        <v>3</v>
      </c>
      <c r="AF38" s="375">
        <v>0</v>
      </c>
      <c r="AG38" s="375">
        <v>4</v>
      </c>
      <c r="AH38" s="375">
        <v>5</v>
      </c>
      <c r="AI38" s="375">
        <v>7</v>
      </c>
      <c r="AJ38" s="376" t="s">
        <v>16</v>
      </c>
    </row>
    <row r="39" spans="1:36" x14ac:dyDescent="0.3">
      <c r="A39" s="15" t="s">
        <v>51</v>
      </c>
      <c r="B39" s="16" t="s">
        <v>52</v>
      </c>
      <c r="C39" s="17">
        <v>3</v>
      </c>
      <c r="D39" s="17">
        <v>0</v>
      </c>
      <c r="E39" s="17">
        <v>2</v>
      </c>
      <c r="F39" s="17">
        <v>4</v>
      </c>
      <c r="G39" s="268">
        <v>7</v>
      </c>
      <c r="H39" s="18" t="s">
        <v>39</v>
      </c>
      <c r="J39" s="57" t="s">
        <v>407</v>
      </c>
      <c r="K39" s="61" t="s">
        <v>408</v>
      </c>
      <c r="L39" s="59">
        <v>2</v>
      </c>
      <c r="M39" s="59">
        <v>2</v>
      </c>
      <c r="N39" s="59">
        <v>0</v>
      </c>
      <c r="O39" s="59">
        <v>3</v>
      </c>
      <c r="P39" s="60">
        <v>5</v>
      </c>
      <c r="R39" s="104" t="s">
        <v>179</v>
      </c>
      <c r="S39" s="15" t="s">
        <v>43</v>
      </c>
      <c r="T39" s="16" t="s">
        <v>55</v>
      </c>
      <c r="U39" s="17">
        <v>2</v>
      </c>
      <c r="V39" s="17">
        <v>0</v>
      </c>
      <c r="W39" s="17">
        <v>2</v>
      </c>
      <c r="X39" s="17">
        <v>3</v>
      </c>
      <c r="Y39" s="268">
        <v>5</v>
      </c>
      <c r="Z39" s="18"/>
      <c r="AB39" s="109"/>
      <c r="AC39" s="387"/>
      <c r="AD39" s="387"/>
      <c r="AE39" s="388"/>
      <c r="AF39" s="388"/>
      <c r="AG39" s="388"/>
      <c r="AH39" s="388"/>
      <c r="AI39" s="388"/>
      <c r="AJ39" s="409"/>
    </row>
    <row r="40" spans="1:36" ht="28.2" thickBot="1" x14ac:dyDescent="0.35">
      <c r="A40" s="15" t="s">
        <v>53</v>
      </c>
      <c r="B40" s="16" t="s">
        <v>54</v>
      </c>
      <c r="C40" s="17">
        <v>2</v>
      </c>
      <c r="D40" s="17">
        <v>0</v>
      </c>
      <c r="E40" s="17">
        <v>0</v>
      </c>
      <c r="F40" s="17">
        <v>2</v>
      </c>
      <c r="G40" s="268">
        <v>3</v>
      </c>
      <c r="H40" s="18" t="s">
        <v>41</v>
      </c>
      <c r="J40" s="57" t="s">
        <v>409</v>
      </c>
      <c r="K40" s="61" t="s">
        <v>410</v>
      </c>
      <c r="L40" s="59">
        <v>3</v>
      </c>
      <c r="M40" s="59">
        <v>0</v>
      </c>
      <c r="N40" s="59">
        <v>2</v>
      </c>
      <c r="O40" s="59">
        <v>4</v>
      </c>
      <c r="P40" s="60">
        <v>6</v>
      </c>
      <c r="R40" s="113" t="s">
        <v>179</v>
      </c>
      <c r="S40" s="41" t="s">
        <v>58</v>
      </c>
      <c r="T40" s="42" t="s">
        <v>59</v>
      </c>
      <c r="U40" s="304">
        <v>3</v>
      </c>
      <c r="V40" s="304">
        <v>0</v>
      </c>
      <c r="W40" s="304">
        <v>4</v>
      </c>
      <c r="X40" s="304">
        <v>5</v>
      </c>
      <c r="Y40" s="305">
        <v>7</v>
      </c>
      <c r="Z40" s="306" t="s">
        <v>16</v>
      </c>
      <c r="AB40" s="51"/>
      <c r="AJ40" s="52"/>
    </row>
    <row r="41" spans="1:36" ht="15" thickBot="1" x14ac:dyDescent="0.35">
      <c r="A41" s="15" t="s">
        <v>43</v>
      </c>
      <c r="B41" s="16" t="s">
        <v>55</v>
      </c>
      <c r="C41" s="17">
        <v>2</v>
      </c>
      <c r="D41" s="17">
        <v>0</v>
      </c>
      <c r="E41" s="17">
        <v>2</v>
      </c>
      <c r="F41" s="17">
        <v>3</v>
      </c>
      <c r="G41" s="268">
        <v>5</v>
      </c>
      <c r="H41" s="18"/>
      <c r="J41" s="57" t="s">
        <v>411</v>
      </c>
      <c r="K41" s="58" t="s">
        <v>412</v>
      </c>
      <c r="L41" s="59">
        <v>3</v>
      </c>
      <c r="M41" s="59">
        <v>0</v>
      </c>
      <c r="N41" s="59">
        <v>2</v>
      </c>
      <c r="O41" s="59">
        <v>4</v>
      </c>
      <c r="P41" s="60">
        <v>6</v>
      </c>
      <c r="R41" s="256"/>
      <c r="S41" s="257"/>
      <c r="T41" s="257" t="s">
        <v>180</v>
      </c>
      <c r="U41" s="258">
        <f>SUM(U36:U40)</f>
        <v>13</v>
      </c>
      <c r="V41" s="258">
        <f t="shared" ref="V41:Y41" si="4">SUM(V36:V40)</f>
        <v>0</v>
      </c>
      <c r="W41" s="258">
        <f t="shared" si="4"/>
        <v>10</v>
      </c>
      <c r="X41" s="258">
        <f t="shared" si="4"/>
        <v>18</v>
      </c>
      <c r="Y41" s="125">
        <f t="shared" si="4"/>
        <v>27</v>
      </c>
      <c r="Z41" s="136"/>
      <c r="AB41" s="412"/>
      <c r="AC41" s="393"/>
      <c r="AD41" s="393" t="s">
        <v>180</v>
      </c>
      <c r="AE41" s="395">
        <f>SUM(AE36:AE39)</f>
        <v>9</v>
      </c>
      <c r="AF41" s="395">
        <f>SUM(AF36:AF39)</f>
        <v>0</v>
      </c>
      <c r="AG41" s="395">
        <f>SUM(AG36:AG39)</f>
        <v>8</v>
      </c>
      <c r="AH41" s="395">
        <f>SUM(AH36:AH39)</f>
        <v>13</v>
      </c>
      <c r="AI41" s="395">
        <f>SUM(AI36:AI39)</f>
        <v>19</v>
      </c>
      <c r="AJ41" s="413"/>
    </row>
    <row r="42" spans="1:36" x14ac:dyDescent="0.3">
      <c r="A42" s="15" t="s">
        <v>56</v>
      </c>
      <c r="B42" s="16" t="s">
        <v>57</v>
      </c>
      <c r="C42" s="17">
        <v>2</v>
      </c>
      <c r="D42" s="17">
        <v>0</v>
      </c>
      <c r="E42" s="17">
        <v>0</v>
      </c>
      <c r="F42" s="17">
        <v>2</v>
      </c>
      <c r="G42" s="268">
        <v>3</v>
      </c>
      <c r="H42" s="18"/>
      <c r="J42" s="57" t="s">
        <v>509</v>
      </c>
      <c r="K42" s="58" t="s">
        <v>27</v>
      </c>
      <c r="L42" s="59">
        <v>2</v>
      </c>
      <c r="M42" s="59">
        <v>0</v>
      </c>
      <c r="N42" s="59">
        <v>0</v>
      </c>
      <c r="O42" s="59">
        <v>2</v>
      </c>
      <c r="P42" s="60">
        <v>2</v>
      </c>
      <c r="R42" s="51"/>
      <c r="Z42" s="52"/>
      <c r="AB42" s="51"/>
      <c r="AJ42" s="52"/>
    </row>
    <row r="43" spans="1:36" ht="15" thickBot="1" x14ac:dyDescent="0.35">
      <c r="A43" s="522" t="s">
        <v>58</v>
      </c>
      <c r="B43" s="476" t="s">
        <v>59</v>
      </c>
      <c r="C43" s="489">
        <v>3</v>
      </c>
      <c r="D43" s="489">
        <v>0</v>
      </c>
      <c r="E43" s="489">
        <v>4</v>
      </c>
      <c r="F43" s="489">
        <v>5</v>
      </c>
      <c r="G43" s="490">
        <v>7</v>
      </c>
      <c r="H43" s="519" t="s">
        <v>16</v>
      </c>
      <c r="J43" s="62" t="s">
        <v>510</v>
      </c>
      <c r="K43" s="63" t="s">
        <v>413</v>
      </c>
      <c r="L43" s="59">
        <v>2</v>
      </c>
      <c r="M43" s="59">
        <v>0</v>
      </c>
      <c r="N43" s="59">
        <v>0</v>
      </c>
      <c r="O43" s="59">
        <v>2</v>
      </c>
      <c r="P43" s="64">
        <v>2</v>
      </c>
      <c r="R43" s="51"/>
      <c r="Z43" s="52"/>
      <c r="AB43" s="51"/>
      <c r="AJ43" s="52"/>
    </row>
    <row r="44" spans="1:36" ht="15" thickBot="1" x14ac:dyDescent="0.35">
      <c r="A44" s="522"/>
      <c r="B44" s="476"/>
      <c r="C44" s="489"/>
      <c r="D44" s="489"/>
      <c r="E44" s="489"/>
      <c r="F44" s="489"/>
      <c r="G44" s="490"/>
      <c r="H44" s="519"/>
      <c r="J44" s="57" t="s">
        <v>563</v>
      </c>
      <c r="K44" s="58" t="s">
        <v>29</v>
      </c>
      <c r="L44" s="59">
        <v>2</v>
      </c>
      <c r="M44" s="59">
        <v>0</v>
      </c>
      <c r="N44" s="59">
        <v>0</v>
      </c>
      <c r="O44" s="59">
        <v>2</v>
      </c>
      <c r="P44" s="60">
        <v>2</v>
      </c>
      <c r="R44" s="494" t="s">
        <v>60</v>
      </c>
      <c r="S44" s="495"/>
      <c r="T44" s="495"/>
      <c r="U44" s="495"/>
      <c r="V44" s="495"/>
      <c r="W44" s="495"/>
      <c r="X44" s="495"/>
      <c r="Y44" s="495"/>
      <c r="Z44" s="496"/>
      <c r="AB44" s="494" t="s">
        <v>60</v>
      </c>
      <c r="AC44" s="495"/>
      <c r="AD44" s="495"/>
      <c r="AE44" s="495"/>
      <c r="AF44" s="495"/>
      <c r="AG44" s="495"/>
      <c r="AH44" s="495"/>
      <c r="AI44" s="495"/>
      <c r="AJ44" s="496"/>
    </row>
    <row r="45" spans="1:36" ht="15" thickBot="1" x14ac:dyDescent="0.35">
      <c r="A45" s="468" t="s">
        <v>22</v>
      </c>
      <c r="B45" s="469"/>
      <c r="C45" s="322">
        <f>SUM(C38:C43)</f>
        <v>15</v>
      </c>
      <c r="D45" s="322">
        <f>SUM(D38:D43)</f>
        <v>0</v>
      </c>
      <c r="E45" s="322">
        <f>SUM(E38:E43)</f>
        <v>10</v>
      </c>
      <c r="F45" s="322">
        <f>SUM(F38:F43)</f>
        <v>20</v>
      </c>
      <c r="G45" s="323">
        <f>SUM(G38:G43)</f>
        <v>30</v>
      </c>
      <c r="H45" s="324"/>
      <c r="J45" s="447" t="s">
        <v>22</v>
      </c>
      <c r="K45" s="448"/>
      <c r="L45" s="69">
        <f>SUM(L38:L44)</f>
        <v>17</v>
      </c>
      <c r="M45" s="69">
        <f>SUM(M38:M44)</f>
        <v>2</v>
      </c>
      <c r="N45" s="69">
        <f>SUM(N38:N44)</f>
        <v>4</v>
      </c>
      <c r="O45" s="194">
        <f>SUM(O38:O44)</f>
        <v>20</v>
      </c>
      <c r="P45" s="195">
        <f>SUM(P38:P44)</f>
        <v>27</v>
      </c>
      <c r="R45" s="293"/>
      <c r="S45" s="130" t="s">
        <v>3</v>
      </c>
      <c r="T45" s="131" t="s">
        <v>4</v>
      </c>
      <c r="U45" s="130" t="s">
        <v>5</v>
      </c>
      <c r="V45" s="130" t="s">
        <v>6</v>
      </c>
      <c r="W45" s="130" t="s">
        <v>7</v>
      </c>
      <c r="X45" s="130" t="s">
        <v>8</v>
      </c>
      <c r="Y45" s="289" t="s">
        <v>9</v>
      </c>
      <c r="Z45" s="48" t="s">
        <v>580</v>
      </c>
      <c r="AB45" s="293"/>
      <c r="AC45" s="130" t="s">
        <v>3</v>
      </c>
      <c r="AD45" s="131" t="s">
        <v>4</v>
      </c>
      <c r="AE45" s="130" t="s">
        <v>5</v>
      </c>
      <c r="AF45" s="130" t="s">
        <v>6</v>
      </c>
      <c r="AG45" s="130" t="s">
        <v>7</v>
      </c>
      <c r="AH45" s="130" t="s">
        <v>8</v>
      </c>
      <c r="AI45" s="289" t="s">
        <v>9</v>
      </c>
      <c r="AJ45" s="48" t="s">
        <v>580</v>
      </c>
    </row>
    <row r="46" spans="1:36" ht="28.2" thickBot="1" x14ac:dyDescent="0.35">
      <c r="A46" s="444" t="s">
        <v>60</v>
      </c>
      <c r="B46" s="445"/>
      <c r="C46" s="445"/>
      <c r="D46" s="445"/>
      <c r="E46" s="445"/>
      <c r="F46" s="445"/>
      <c r="G46" s="445"/>
      <c r="H46" s="446"/>
      <c r="J46" s="444" t="s">
        <v>60</v>
      </c>
      <c r="K46" s="445"/>
      <c r="L46" s="445"/>
      <c r="M46" s="445"/>
      <c r="N46" s="445"/>
      <c r="O46" s="445"/>
      <c r="P46" s="446"/>
      <c r="R46" s="302" t="s">
        <v>179</v>
      </c>
      <c r="S46" s="16" t="s">
        <v>61</v>
      </c>
      <c r="T46" s="16" t="s">
        <v>62</v>
      </c>
      <c r="U46" s="17">
        <v>3</v>
      </c>
      <c r="V46" s="17">
        <v>0</v>
      </c>
      <c r="W46" s="17">
        <v>0</v>
      </c>
      <c r="X46" s="17">
        <v>3</v>
      </c>
      <c r="Y46" s="17">
        <v>5</v>
      </c>
      <c r="Z46" s="17" t="s">
        <v>582</v>
      </c>
      <c r="AB46" s="104" t="s">
        <v>179</v>
      </c>
      <c r="AC46" s="16" t="s">
        <v>61</v>
      </c>
      <c r="AD46" s="16" t="s">
        <v>62</v>
      </c>
      <c r="AE46" s="17">
        <v>3</v>
      </c>
      <c r="AF46" s="17">
        <v>0</v>
      </c>
      <c r="AG46" s="17">
        <v>0</v>
      </c>
      <c r="AH46" s="17">
        <v>3</v>
      </c>
      <c r="AI46" s="17">
        <v>5</v>
      </c>
      <c r="AJ46" s="18" t="s">
        <v>582</v>
      </c>
    </row>
    <row r="47" spans="1:36" ht="27.6" x14ac:dyDescent="0.3">
      <c r="A47" s="20" t="s">
        <v>3</v>
      </c>
      <c r="B47" s="21" t="s">
        <v>4</v>
      </c>
      <c r="C47" s="22" t="s">
        <v>5</v>
      </c>
      <c r="D47" s="22" t="s">
        <v>6</v>
      </c>
      <c r="E47" s="22" t="s">
        <v>7</v>
      </c>
      <c r="F47" s="22" t="s">
        <v>8</v>
      </c>
      <c r="G47" s="269" t="s">
        <v>9</v>
      </c>
      <c r="H47" s="128" t="s">
        <v>580</v>
      </c>
      <c r="J47" s="20" t="s">
        <v>3</v>
      </c>
      <c r="K47" s="21" t="s">
        <v>4</v>
      </c>
      <c r="L47" s="22" t="s">
        <v>5</v>
      </c>
      <c r="M47" s="22" t="s">
        <v>6</v>
      </c>
      <c r="N47" s="22" t="s">
        <v>7</v>
      </c>
      <c r="O47" s="22" t="s">
        <v>8</v>
      </c>
      <c r="P47" s="23" t="s">
        <v>9</v>
      </c>
      <c r="R47" s="302" t="s">
        <v>179</v>
      </c>
      <c r="S47" s="16" t="s">
        <v>569</v>
      </c>
      <c r="T47" s="16" t="s">
        <v>570</v>
      </c>
      <c r="U47" s="17">
        <v>3</v>
      </c>
      <c r="V47" s="17">
        <v>0</v>
      </c>
      <c r="W47" s="17">
        <v>0</v>
      </c>
      <c r="X47" s="17">
        <v>3</v>
      </c>
      <c r="Y47" s="290">
        <v>4</v>
      </c>
      <c r="Z47" s="290"/>
      <c r="AB47" s="113" t="s">
        <v>179</v>
      </c>
      <c r="AC47" s="42" t="s">
        <v>63</v>
      </c>
      <c r="AD47" s="42" t="s">
        <v>64</v>
      </c>
      <c r="AE47" s="43">
        <v>3</v>
      </c>
      <c r="AF47" s="43">
        <v>0</v>
      </c>
      <c r="AG47" s="43">
        <v>2</v>
      </c>
      <c r="AH47" s="43">
        <v>4</v>
      </c>
      <c r="AI47" s="43">
        <v>7</v>
      </c>
      <c r="AJ47" s="44" t="s">
        <v>582</v>
      </c>
    </row>
    <row r="48" spans="1:36" x14ac:dyDescent="0.3">
      <c r="A48" s="15" t="s">
        <v>61</v>
      </c>
      <c r="B48" s="16" t="s">
        <v>62</v>
      </c>
      <c r="C48" s="17">
        <v>3</v>
      </c>
      <c r="D48" s="17">
        <v>0</v>
      </c>
      <c r="E48" s="17">
        <v>0</v>
      </c>
      <c r="F48" s="17">
        <v>3</v>
      </c>
      <c r="G48" s="268">
        <v>5</v>
      </c>
      <c r="H48" s="18" t="s">
        <v>582</v>
      </c>
      <c r="J48" s="57" t="s">
        <v>414</v>
      </c>
      <c r="K48" s="58" t="s">
        <v>415</v>
      </c>
      <c r="L48" s="59">
        <v>3</v>
      </c>
      <c r="M48" s="59">
        <v>0</v>
      </c>
      <c r="N48" s="59">
        <v>2</v>
      </c>
      <c r="O48" s="59">
        <v>4</v>
      </c>
      <c r="P48" s="60">
        <v>7</v>
      </c>
      <c r="R48" s="302" t="s">
        <v>179</v>
      </c>
      <c r="S48" s="16" t="s">
        <v>63</v>
      </c>
      <c r="T48" s="16" t="s">
        <v>64</v>
      </c>
      <c r="U48" s="17">
        <v>3</v>
      </c>
      <c r="V48" s="17">
        <v>0</v>
      </c>
      <c r="W48" s="17">
        <v>2</v>
      </c>
      <c r="X48" s="17">
        <v>4</v>
      </c>
      <c r="Y48" s="17">
        <v>7</v>
      </c>
      <c r="Z48" s="17" t="s">
        <v>582</v>
      </c>
      <c r="AB48" s="414"/>
      <c r="AC48" s="396"/>
      <c r="AD48" s="396"/>
      <c r="AE48" s="396"/>
      <c r="AF48" s="396"/>
      <c r="AG48" s="396"/>
      <c r="AH48" s="396"/>
      <c r="AI48" s="396"/>
      <c r="AJ48" s="291"/>
    </row>
    <row r="49" spans="1:36" x14ac:dyDescent="0.3">
      <c r="A49" s="15" t="s">
        <v>569</v>
      </c>
      <c r="B49" s="16" t="s">
        <v>570</v>
      </c>
      <c r="C49" s="17">
        <v>3</v>
      </c>
      <c r="D49" s="17">
        <v>0</v>
      </c>
      <c r="E49" s="17">
        <v>0</v>
      </c>
      <c r="F49" s="17">
        <v>3</v>
      </c>
      <c r="G49" s="270">
        <v>4</v>
      </c>
      <c r="H49" s="18"/>
      <c r="J49" s="57" t="s">
        <v>416</v>
      </c>
      <c r="K49" s="61" t="s">
        <v>417</v>
      </c>
      <c r="L49" s="59">
        <v>3</v>
      </c>
      <c r="M49" s="59">
        <v>0</v>
      </c>
      <c r="N49" s="59">
        <v>0</v>
      </c>
      <c r="O49" s="59">
        <v>3</v>
      </c>
      <c r="P49" s="60">
        <v>4</v>
      </c>
      <c r="R49" s="302" t="s">
        <v>179</v>
      </c>
      <c r="S49" s="16" t="s">
        <v>43</v>
      </c>
      <c r="T49" s="16" t="s">
        <v>65</v>
      </c>
      <c r="U49" s="17">
        <v>2</v>
      </c>
      <c r="V49" s="17">
        <v>0</v>
      </c>
      <c r="W49" s="17">
        <v>2</v>
      </c>
      <c r="X49" s="17">
        <v>3</v>
      </c>
      <c r="Y49" s="17">
        <v>5</v>
      </c>
      <c r="Z49" s="17"/>
      <c r="AB49" s="109"/>
      <c r="AC49" s="387"/>
      <c r="AD49" s="387"/>
      <c r="AE49" s="388"/>
      <c r="AF49" s="388"/>
      <c r="AG49" s="388"/>
      <c r="AH49" s="388"/>
      <c r="AI49" s="388"/>
      <c r="AJ49" s="409"/>
    </row>
    <row r="50" spans="1:36" ht="15" thickBot="1" x14ac:dyDescent="0.35">
      <c r="A50" s="15" t="s">
        <v>63</v>
      </c>
      <c r="B50" s="16" t="s">
        <v>64</v>
      </c>
      <c r="C50" s="17">
        <v>3</v>
      </c>
      <c r="D50" s="17">
        <v>0</v>
      </c>
      <c r="E50" s="17">
        <v>2</v>
      </c>
      <c r="F50" s="17">
        <v>4</v>
      </c>
      <c r="G50" s="268">
        <v>7</v>
      </c>
      <c r="H50" s="18" t="s">
        <v>582</v>
      </c>
      <c r="J50" s="57" t="s">
        <v>418</v>
      </c>
      <c r="K50" s="61" t="s">
        <v>419</v>
      </c>
      <c r="L50" s="59">
        <v>0</v>
      </c>
      <c r="M50" s="59">
        <v>2</v>
      </c>
      <c r="N50" s="59">
        <v>0</v>
      </c>
      <c r="O50" s="59">
        <v>1</v>
      </c>
      <c r="P50" s="60">
        <v>1</v>
      </c>
      <c r="R50" s="303" t="s">
        <v>179</v>
      </c>
      <c r="S50" s="42" t="s">
        <v>43</v>
      </c>
      <c r="T50" s="42" t="s">
        <v>66</v>
      </c>
      <c r="U50" s="43">
        <v>2</v>
      </c>
      <c r="V50" s="43">
        <v>0</v>
      </c>
      <c r="W50" s="43">
        <v>2</v>
      </c>
      <c r="X50" s="43">
        <v>3</v>
      </c>
      <c r="Y50" s="43">
        <v>5</v>
      </c>
      <c r="Z50" s="43"/>
      <c r="AB50" s="415"/>
      <c r="AC50" s="397"/>
      <c r="AD50" s="397"/>
      <c r="AE50" s="398"/>
      <c r="AF50" s="398"/>
      <c r="AG50" s="398"/>
      <c r="AH50" s="398"/>
      <c r="AI50" s="398"/>
      <c r="AJ50" s="377"/>
    </row>
    <row r="51" spans="1:36" ht="15" thickBot="1" x14ac:dyDescent="0.35">
      <c r="A51" s="15" t="s">
        <v>43</v>
      </c>
      <c r="B51" s="16" t="s">
        <v>65</v>
      </c>
      <c r="C51" s="17">
        <v>2</v>
      </c>
      <c r="D51" s="17">
        <v>0</v>
      </c>
      <c r="E51" s="17">
        <v>2</v>
      </c>
      <c r="F51" s="17">
        <v>3</v>
      </c>
      <c r="G51" s="268">
        <v>5</v>
      </c>
      <c r="H51" s="18"/>
      <c r="J51" s="57" t="s">
        <v>402</v>
      </c>
      <c r="K51" s="58" t="s">
        <v>420</v>
      </c>
      <c r="L51" s="59">
        <v>3</v>
      </c>
      <c r="M51" s="59">
        <v>0</v>
      </c>
      <c r="N51" s="59">
        <v>0</v>
      </c>
      <c r="O51" s="59">
        <v>3</v>
      </c>
      <c r="P51" s="60">
        <v>5</v>
      </c>
      <c r="R51" s="124"/>
      <c r="S51" s="125"/>
      <c r="T51" s="126" t="s">
        <v>181</v>
      </c>
      <c r="U51" s="127">
        <f>SUM(U46:U50)</f>
        <v>13</v>
      </c>
      <c r="V51" s="127">
        <f t="shared" ref="V51:Y51" si="5">SUM(V46:V50)</f>
        <v>0</v>
      </c>
      <c r="W51" s="127">
        <f t="shared" si="5"/>
        <v>6</v>
      </c>
      <c r="X51" s="127">
        <f t="shared" si="5"/>
        <v>16</v>
      </c>
      <c r="Y51" s="283">
        <f t="shared" si="5"/>
        <v>26</v>
      </c>
      <c r="Z51" s="136"/>
      <c r="AB51" s="380"/>
      <c r="AC51" s="378"/>
      <c r="AD51" s="381" t="s">
        <v>181</v>
      </c>
      <c r="AE51" s="382">
        <f>SUM(AE46:AE50)</f>
        <v>6</v>
      </c>
      <c r="AF51" s="382">
        <f t="shared" ref="AF51:AI51" si="6">SUM(AF46:AF50)</f>
        <v>0</v>
      </c>
      <c r="AG51" s="382">
        <f t="shared" si="6"/>
        <v>2</v>
      </c>
      <c r="AH51" s="382">
        <f t="shared" si="6"/>
        <v>7</v>
      </c>
      <c r="AI51" s="383">
        <f t="shared" si="6"/>
        <v>12</v>
      </c>
      <c r="AJ51" s="379"/>
    </row>
    <row r="52" spans="1:36" ht="15" thickBot="1" x14ac:dyDescent="0.35">
      <c r="A52" s="15" t="s">
        <v>43</v>
      </c>
      <c r="B52" s="16" t="s">
        <v>66</v>
      </c>
      <c r="C52" s="17">
        <v>2</v>
      </c>
      <c r="D52" s="17">
        <v>0</v>
      </c>
      <c r="E52" s="17">
        <v>2</v>
      </c>
      <c r="F52" s="17">
        <v>3</v>
      </c>
      <c r="G52" s="268">
        <v>5</v>
      </c>
      <c r="H52" s="18"/>
      <c r="J52" s="57" t="s">
        <v>305</v>
      </c>
      <c r="K52" s="58" t="s">
        <v>425</v>
      </c>
      <c r="L52" s="59">
        <v>3</v>
      </c>
      <c r="M52" s="59">
        <v>0</v>
      </c>
      <c r="N52" s="59">
        <v>0</v>
      </c>
      <c r="O52" s="59">
        <v>3</v>
      </c>
      <c r="P52" s="60">
        <v>5</v>
      </c>
      <c r="R52" s="51"/>
      <c r="Z52" s="52"/>
      <c r="AB52" s="51"/>
      <c r="AJ52" s="52"/>
    </row>
    <row r="53" spans="1:36" ht="15" thickBot="1" x14ac:dyDescent="0.35">
      <c r="A53" s="522" t="s">
        <v>67</v>
      </c>
      <c r="B53" s="476" t="s">
        <v>68</v>
      </c>
      <c r="C53" s="481">
        <v>3</v>
      </c>
      <c r="D53" s="481">
        <v>0</v>
      </c>
      <c r="E53" s="481">
        <v>0</v>
      </c>
      <c r="F53" s="481">
        <v>3</v>
      </c>
      <c r="G53" s="481">
        <v>5</v>
      </c>
      <c r="H53" s="520"/>
      <c r="J53" s="62" t="s">
        <v>305</v>
      </c>
      <c r="K53" s="63" t="s">
        <v>421</v>
      </c>
      <c r="L53" s="59">
        <v>3</v>
      </c>
      <c r="M53" s="59">
        <v>0</v>
      </c>
      <c r="N53" s="59">
        <v>0</v>
      </c>
      <c r="O53" s="59">
        <v>3</v>
      </c>
      <c r="P53" s="64">
        <v>5</v>
      </c>
      <c r="R53" s="494" t="s">
        <v>69</v>
      </c>
      <c r="S53" s="495"/>
      <c r="T53" s="495"/>
      <c r="U53" s="495"/>
      <c r="V53" s="495"/>
      <c r="W53" s="495"/>
      <c r="X53" s="495"/>
      <c r="Y53" s="495"/>
      <c r="Z53" s="496"/>
      <c r="AB53" s="494" t="s">
        <v>69</v>
      </c>
      <c r="AC53" s="495"/>
      <c r="AD53" s="495"/>
      <c r="AE53" s="495"/>
      <c r="AF53" s="495"/>
      <c r="AG53" s="495"/>
      <c r="AH53" s="495"/>
      <c r="AI53" s="495"/>
      <c r="AJ53" s="496"/>
    </row>
    <row r="54" spans="1:36" ht="15" thickBot="1" x14ac:dyDescent="0.35">
      <c r="A54" s="522"/>
      <c r="B54" s="476"/>
      <c r="C54" s="481"/>
      <c r="D54" s="481"/>
      <c r="E54" s="481"/>
      <c r="F54" s="481"/>
      <c r="G54" s="481"/>
      <c r="H54" s="520"/>
      <c r="J54" s="57" t="s">
        <v>305</v>
      </c>
      <c r="K54" s="58" t="s">
        <v>78</v>
      </c>
      <c r="L54" s="59">
        <v>3</v>
      </c>
      <c r="M54" s="59">
        <v>0</v>
      </c>
      <c r="N54" s="59">
        <v>0</v>
      </c>
      <c r="O54" s="59">
        <v>3</v>
      </c>
      <c r="P54" s="60">
        <v>5</v>
      </c>
      <c r="R54" s="293"/>
      <c r="S54" s="130" t="s">
        <v>3</v>
      </c>
      <c r="T54" s="131" t="s">
        <v>4</v>
      </c>
      <c r="U54" s="130" t="s">
        <v>5</v>
      </c>
      <c r="V54" s="130" t="s">
        <v>6</v>
      </c>
      <c r="W54" s="130" t="s">
        <v>7</v>
      </c>
      <c r="X54" s="130" t="s">
        <v>8</v>
      </c>
      <c r="Y54" s="289" t="s">
        <v>9</v>
      </c>
      <c r="Z54" s="48" t="s">
        <v>580</v>
      </c>
      <c r="AB54" s="293"/>
      <c r="AC54" s="130" t="s">
        <v>3</v>
      </c>
      <c r="AD54" s="131" t="s">
        <v>4</v>
      </c>
      <c r="AE54" s="130" t="s">
        <v>5</v>
      </c>
      <c r="AF54" s="130" t="s">
        <v>6</v>
      </c>
      <c r="AG54" s="130" t="s">
        <v>7</v>
      </c>
      <c r="AH54" s="130" t="s">
        <v>8</v>
      </c>
      <c r="AI54" s="289" t="s">
        <v>9</v>
      </c>
      <c r="AJ54" s="48" t="s">
        <v>580</v>
      </c>
    </row>
    <row r="55" spans="1:36" ht="15" thickBot="1" x14ac:dyDescent="0.35">
      <c r="A55" s="468" t="s">
        <v>22</v>
      </c>
      <c r="B55" s="469"/>
      <c r="C55" s="322">
        <f>SUM(C48:C53)</f>
        <v>16</v>
      </c>
      <c r="D55" s="322">
        <f>SUM(D48:D53)</f>
        <v>0</v>
      </c>
      <c r="E55" s="322">
        <f>SUM(E48:E53)</f>
        <v>6</v>
      </c>
      <c r="F55" s="322">
        <f>SUM(F48:F53)</f>
        <v>19</v>
      </c>
      <c r="G55" s="323">
        <f>SUM(G48:G53)</f>
        <v>31</v>
      </c>
      <c r="H55" s="349"/>
      <c r="J55" s="447" t="s">
        <v>22</v>
      </c>
      <c r="K55" s="448"/>
      <c r="L55" s="69">
        <f>SUM(L48:L54)</f>
        <v>18</v>
      </c>
      <c r="M55" s="69">
        <f>SUM(M48:M54)</f>
        <v>2</v>
      </c>
      <c r="N55" s="69">
        <f>SUM(N48:N54)</f>
        <v>2</v>
      </c>
      <c r="O55" s="194">
        <f>SUM(O48:O54)</f>
        <v>20</v>
      </c>
      <c r="P55" s="195">
        <f>SUM(P48:P54)</f>
        <v>32</v>
      </c>
      <c r="R55" s="104" t="s">
        <v>179</v>
      </c>
      <c r="S55" s="16" t="s">
        <v>70</v>
      </c>
      <c r="T55" s="16" t="s">
        <v>71</v>
      </c>
      <c r="U55" s="17">
        <v>3</v>
      </c>
      <c r="V55" s="17">
        <v>0</v>
      </c>
      <c r="W55" s="17">
        <v>0</v>
      </c>
      <c r="X55" s="17">
        <v>3</v>
      </c>
      <c r="Y55" s="268">
        <v>5</v>
      </c>
      <c r="Z55" s="18"/>
      <c r="AB55" s="113" t="s">
        <v>179</v>
      </c>
      <c r="AC55" s="42" t="s">
        <v>70</v>
      </c>
      <c r="AD55" s="42" t="s">
        <v>71</v>
      </c>
      <c r="AE55" s="43">
        <v>3</v>
      </c>
      <c r="AF55" s="43">
        <v>0</v>
      </c>
      <c r="AG55" s="43">
        <v>0</v>
      </c>
      <c r="AH55" s="43">
        <v>3</v>
      </c>
      <c r="AI55" s="271">
        <v>5</v>
      </c>
      <c r="AJ55" s="44"/>
    </row>
    <row r="56" spans="1:36" ht="15" thickBot="1" x14ac:dyDescent="0.35">
      <c r="A56" s="444" t="s">
        <v>69</v>
      </c>
      <c r="B56" s="445"/>
      <c r="C56" s="445"/>
      <c r="D56" s="445"/>
      <c r="E56" s="445"/>
      <c r="F56" s="445"/>
      <c r="G56" s="445"/>
      <c r="H56" s="446"/>
      <c r="J56" s="444" t="s">
        <v>69</v>
      </c>
      <c r="K56" s="445"/>
      <c r="L56" s="445"/>
      <c r="M56" s="445"/>
      <c r="N56" s="445"/>
      <c r="O56" s="445"/>
      <c r="P56" s="446"/>
      <c r="R56" s="104" t="s">
        <v>179</v>
      </c>
      <c r="S56" s="16" t="s">
        <v>72</v>
      </c>
      <c r="T56" s="16" t="s">
        <v>73</v>
      </c>
      <c r="U56" s="17">
        <v>2</v>
      </c>
      <c r="V56" s="17">
        <v>2</v>
      </c>
      <c r="W56" s="17">
        <v>0</v>
      </c>
      <c r="X56" s="17">
        <v>3</v>
      </c>
      <c r="Y56" s="268">
        <v>5</v>
      </c>
      <c r="Z56" s="18" t="s">
        <v>583</v>
      </c>
      <c r="AB56" s="416"/>
      <c r="AC56" s="399"/>
      <c r="AD56" s="399"/>
      <c r="AE56" s="400"/>
      <c r="AF56" s="400"/>
      <c r="AG56" s="400"/>
      <c r="AH56" s="400"/>
      <c r="AI56" s="400"/>
      <c r="AJ56" s="251"/>
    </row>
    <row r="57" spans="1:36" x14ac:dyDescent="0.3">
      <c r="A57" s="20" t="s">
        <v>3</v>
      </c>
      <c r="B57" s="21" t="s">
        <v>4</v>
      </c>
      <c r="C57" s="22" t="s">
        <v>5</v>
      </c>
      <c r="D57" s="22" t="s">
        <v>6</v>
      </c>
      <c r="E57" s="22" t="s">
        <v>7</v>
      </c>
      <c r="F57" s="22" t="s">
        <v>8</v>
      </c>
      <c r="G57" s="269" t="s">
        <v>9</v>
      </c>
      <c r="H57" s="128" t="s">
        <v>580</v>
      </c>
      <c r="J57" s="20" t="s">
        <v>3</v>
      </c>
      <c r="K57" s="21" t="s">
        <v>4</v>
      </c>
      <c r="L57" s="22" t="s">
        <v>5</v>
      </c>
      <c r="M57" s="22" t="s">
        <v>6</v>
      </c>
      <c r="N57" s="22" t="s">
        <v>7</v>
      </c>
      <c r="O57" s="22" t="s">
        <v>8</v>
      </c>
      <c r="P57" s="23" t="s">
        <v>9</v>
      </c>
      <c r="R57" s="104" t="s">
        <v>179</v>
      </c>
      <c r="S57" s="16" t="s">
        <v>74</v>
      </c>
      <c r="T57" s="16" t="s">
        <v>75</v>
      </c>
      <c r="U57" s="17">
        <v>2</v>
      </c>
      <c r="V57" s="17">
        <v>0</v>
      </c>
      <c r="W57" s="17">
        <v>0</v>
      </c>
      <c r="X57" s="17">
        <v>2</v>
      </c>
      <c r="Y57" s="268">
        <v>4</v>
      </c>
      <c r="Z57" s="18"/>
      <c r="AB57" s="109"/>
      <c r="AC57" s="387"/>
      <c r="AD57" s="387"/>
      <c r="AE57" s="388"/>
      <c r="AF57" s="388"/>
      <c r="AG57" s="388"/>
      <c r="AH57" s="388"/>
      <c r="AI57" s="388"/>
      <c r="AJ57" s="409"/>
    </row>
    <row r="58" spans="1:36" x14ac:dyDescent="0.3">
      <c r="A58" s="15" t="s">
        <v>70</v>
      </c>
      <c r="B58" s="16" t="s">
        <v>71</v>
      </c>
      <c r="C58" s="17">
        <v>3</v>
      </c>
      <c r="D58" s="17">
        <v>0</v>
      </c>
      <c r="E58" s="17">
        <v>0</v>
      </c>
      <c r="F58" s="17">
        <v>3</v>
      </c>
      <c r="G58" s="268">
        <v>5</v>
      </c>
      <c r="H58" s="18"/>
      <c r="J58" s="57" t="s">
        <v>427</v>
      </c>
      <c r="K58" s="58" t="s">
        <v>422</v>
      </c>
      <c r="L58" s="59">
        <v>3</v>
      </c>
      <c r="M58" s="59">
        <v>0</v>
      </c>
      <c r="N58" s="59">
        <v>2</v>
      </c>
      <c r="O58" s="59">
        <v>4</v>
      </c>
      <c r="P58" s="60">
        <v>7</v>
      </c>
      <c r="R58" s="104" t="s">
        <v>179</v>
      </c>
      <c r="S58" s="16" t="s">
        <v>43</v>
      </c>
      <c r="T58" s="16" t="s">
        <v>76</v>
      </c>
      <c r="U58" s="17">
        <v>2</v>
      </c>
      <c r="V58" s="17">
        <v>0</v>
      </c>
      <c r="W58" s="17">
        <v>2</v>
      </c>
      <c r="X58" s="17">
        <v>3</v>
      </c>
      <c r="Y58" s="268">
        <v>5</v>
      </c>
      <c r="Z58" s="18"/>
      <c r="AB58" s="109"/>
      <c r="AC58" s="387"/>
      <c r="AD58" s="387"/>
      <c r="AE58" s="388"/>
      <c r="AF58" s="388"/>
      <c r="AG58" s="388"/>
      <c r="AH58" s="388"/>
      <c r="AI58" s="388"/>
      <c r="AJ58" s="409"/>
    </row>
    <row r="59" spans="1:36" ht="15" thickBot="1" x14ac:dyDescent="0.35">
      <c r="A59" s="15" t="s">
        <v>72</v>
      </c>
      <c r="B59" s="16" t="s">
        <v>73</v>
      </c>
      <c r="C59" s="17">
        <v>2</v>
      </c>
      <c r="D59" s="17">
        <v>2</v>
      </c>
      <c r="E59" s="17">
        <v>0</v>
      </c>
      <c r="F59" s="17">
        <v>3</v>
      </c>
      <c r="G59" s="268">
        <v>5</v>
      </c>
      <c r="H59" s="18" t="s">
        <v>583</v>
      </c>
      <c r="J59" s="57" t="s">
        <v>428</v>
      </c>
      <c r="K59" s="61" t="s">
        <v>423</v>
      </c>
      <c r="L59" s="59">
        <v>3</v>
      </c>
      <c r="M59" s="59">
        <v>2</v>
      </c>
      <c r="N59" s="59">
        <v>0</v>
      </c>
      <c r="O59" s="59">
        <v>4</v>
      </c>
      <c r="P59" s="60">
        <v>7</v>
      </c>
      <c r="R59" s="113" t="s">
        <v>179</v>
      </c>
      <c r="S59" s="42" t="s">
        <v>43</v>
      </c>
      <c r="T59" s="42" t="s">
        <v>77</v>
      </c>
      <c r="U59" s="43">
        <v>2</v>
      </c>
      <c r="V59" s="43">
        <v>0</v>
      </c>
      <c r="W59" s="43">
        <v>2</v>
      </c>
      <c r="X59" s="43">
        <v>3</v>
      </c>
      <c r="Y59" s="271">
        <v>5</v>
      </c>
      <c r="Z59" s="44"/>
      <c r="AB59" s="415"/>
      <c r="AC59" s="397"/>
      <c r="AD59" s="397"/>
      <c r="AE59" s="398"/>
      <c r="AF59" s="398"/>
      <c r="AG59" s="398"/>
      <c r="AH59" s="398"/>
      <c r="AI59" s="398"/>
      <c r="AJ59" s="377"/>
    </row>
    <row r="60" spans="1:36" ht="28.2" thickBot="1" x14ac:dyDescent="0.35">
      <c r="A60" s="15" t="s">
        <v>74</v>
      </c>
      <c r="B60" s="16" t="s">
        <v>75</v>
      </c>
      <c r="C60" s="17">
        <v>2</v>
      </c>
      <c r="D60" s="17">
        <v>2</v>
      </c>
      <c r="E60" s="17">
        <v>0</v>
      </c>
      <c r="F60" s="17">
        <v>3</v>
      </c>
      <c r="G60" s="268">
        <v>4</v>
      </c>
      <c r="H60" s="18"/>
      <c r="J60" s="57" t="s">
        <v>429</v>
      </c>
      <c r="K60" s="61" t="s">
        <v>424</v>
      </c>
      <c r="L60" s="59">
        <v>3</v>
      </c>
      <c r="M60" s="59">
        <v>0</v>
      </c>
      <c r="N60" s="59">
        <v>2</v>
      </c>
      <c r="O60" s="59">
        <v>4</v>
      </c>
      <c r="P60" s="60">
        <v>7</v>
      </c>
      <c r="R60" s="124"/>
      <c r="S60" s="125"/>
      <c r="T60" s="126" t="s">
        <v>181</v>
      </c>
      <c r="U60" s="127">
        <f>SUM(U55:U59)</f>
        <v>11</v>
      </c>
      <c r="V60" s="127">
        <f t="shared" ref="V60:Y60" si="7">SUM(V55:V59)</f>
        <v>2</v>
      </c>
      <c r="W60" s="127">
        <f t="shared" si="7"/>
        <v>4</v>
      </c>
      <c r="X60" s="127">
        <f t="shared" si="7"/>
        <v>14</v>
      </c>
      <c r="Y60" s="283">
        <f t="shared" si="7"/>
        <v>24</v>
      </c>
      <c r="Z60" s="136"/>
      <c r="AB60" s="380"/>
      <c r="AC60" s="378"/>
      <c r="AD60" s="381" t="s">
        <v>181</v>
      </c>
      <c r="AE60" s="382">
        <f>SUM(AE55:AE59)</f>
        <v>3</v>
      </c>
      <c r="AF60" s="382">
        <f t="shared" ref="AF60:AI60" si="8">SUM(AF55:AF59)</f>
        <v>0</v>
      </c>
      <c r="AG60" s="382">
        <f t="shared" si="8"/>
        <v>0</v>
      </c>
      <c r="AH60" s="382">
        <f t="shared" si="8"/>
        <v>3</v>
      </c>
      <c r="AI60" s="383">
        <f t="shared" si="8"/>
        <v>5</v>
      </c>
      <c r="AJ60" s="379"/>
    </row>
    <row r="61" spans="1:36" ht="15" thickBot="1" x14ac:dyDescent="0.35">
      <c r="A61" s="15" t="s">
        <v>43</v>
      </c>
      <c r="B61" s="16" t="s">
        <v>76</v>
      </c>
      <c r="C61" s="17">
        <v>2</v>
      </c>
      <c r="D61" s="17">
        <v>0</v>
      </c>
      <c r="E61" s="17">
        <v>2</v>
      </c>
      <c r="F61" s="17">
        <v>3</v>
      </c>
      <c r="G61" s="268">
        <v>5</v>
      </c>
      <c r="H61" s="18"/>
      <c r="J61" s="57" t="s">
        <v>402</v>
      </c>
      <c r="K61" s="58" t="s">
        <v>435</v>
      </c>
      <c r="L61" s="59">
        <v>3</v>
      </c>
      <c r="M61" s="59">
        <v>0</v>
      </c>
      <c r="N61" s="59">
        <v>0</v>
      </c>
      <c r="O61" s="59">
        <v>3</v>
      </c>
      <c r="P61" s="60">
        <v>5</v>
      </c>
      <c r="R61" s="51"/>
      <c r="Z61" s="52"/>
      <c r="AB61" s="51"/>
      <c r="AJ61" s="52"/>
    </row>
    <row r="62" spans="1:36" ht="15" thickBot="1" x14ac:dyDescent="0.35">
      <c r="A62" s="15" t="s">
        <v>43</v>
      </c>
      <c r="B62" s="16" t="s">
        <v>77</v>
      </c>
      <c r="C62" s="17">
        <v>2</v>
      </c>
      <c r="D62" s="17">
        <v>0</v>
      </c>
      <c r="E62" s="17">
        <v>2</v>
      </c>
      <c r="F62" s="17">
        <v>3</v>
      </c>
      <c r="G62" s="268">
        <v>5</v>
      </c>
      <c r="H62" s="18"/>
      <c r="J62" s="57" t="s">
        <v>430</v>
      </c>
      <c r="K62" s="58" t="s">
        <v>426</v>
      </c>
      <c r="L62" s="59">
        <v>0</v>
      </c>
      <c r="M62" s="59">
        <v>0</v>
      </c>
      <c r="N62" s="59">
        <v>0</v>
      </c>
      <c r="O62" s="59">
        <v>0</v>
      </c>
      <c r="P62" s="60">
        <v>5</v>
      </c>
      <c r="R62" s="494" t="s">
        <v>79</v>
      </c>
      <c r="S62" s="495"/>
      <c r="T62" s="495"/>
      <c r="U62" s="495"/>
      <c r="V62" s="495"/>
      <c r="W62" s="495"/>
      <c r="X62" s="495"/>
      <c r="Y62" s="495"/>
      <c r="Z62" s="496"/>
      <c r="AB62" s="494" t="s">
        <v>79</v>
      </c>
      <c r="AC62" s="495"/>
      <c r="AD62" s="495"/>
      <c r="AE62" s="495"/>
      <c r="AF62" s="495"/>
      <c r="AG62" s="495"/>
      <c r="AH62" s="495"/>
      <c r="AI62" s="495"/>
      <c r="AJ62" s="496"/>
    </row>
    <row r="63" spans="1:36" ht="15" thickBot="1" x14ac:dyDescent="0.35">
      <c r="A63" s="522" t="s">
        <v>67</v>
      </c>
      <c r="B63" s="476" t="s">
        <v>78</v>
      </c>
      <c r="C63" s="481">
        <v>3</v>
      </c>
      <c r="D63" s="481">
        <v>0</v>
      </c>
      <c r="E63" s="481">
        <v>0</v>
      </c>
      <c r="F63" s="481">
        <v>3</v>
      </c>
      <c r="G63" s="480">
        <v>5</v>
      </c>
      <c r="H63" s="485"/>
      <c r="J63" s="447" t="s">
        <v>22</v>
      </c>
      <c r="K63" s="448"/>
      <c r="L63" s="69">
        <f>SUM(L56:L62)</f>
        <v>12</v>
      </c>
      <c r="M63" s="69">
        <f>SUM(M56:M62)</f>
        <v>2</v>
      </c>
      <c r="N63" s="69">
        <f>SUM(N56:N62)</f>
        <v>4</v>
      </c>
      <c r="O63" s="194">
        <f>SUM(O56:O62)</f>
        <v>15</v>
      </c>
      <c r="P63" s="195">
        <f>SUM(P56:P62)</f>
        <v>31</v>
      </c>
      <c r="R63" s="129"/>
      <c r="S63" s="130" t="s">
        <v>3</v>
      </c>
      <c r="T63" s="131" t="s">
        <v>4</v>
      </c>
      <c r="U63" s="130" t="s">
        <v>5</v>
      </c>
      <c r="V63" s="130" t="s">
        <v>6</v>
      </c>
      <c r="W63" s="130" t="s">
        <v>7</v>
      </c>
      <c r="X63" s="130" t="s">
        <v>8</v>
      </c>
      <c r="Y63" s="289" t="s">
        <v>9</v>
      </c>
      <c r="Z63" s="48" t="s">
        <v>580</v>
      </c>
      <c r="AB63" s="129"/>
      <c r="AC63" s="130" t="s">
        <v>3</v>
      </c>
      <c r="AD63" s="131" t="s">
        <v>4</v>
      </c>
      <c r="AE63" s="130" t="s">
        <v>5</v>
      </c>
      <c r="AF63" s="130" t="s">
        <v>6</v>
      </c>
      <c r="AG63" s="130" t="s">
        <v>7</v>
      </c>
      <c r="AH63" s="130" t="s">
        <v>8</v>
      </c>
      <c r="AI63" s="289" t="s">
        <v>9</v>
      </c>
      <c r="AJ63" s="48" t="s">
        <v>580</v>
      </c>
    </row>
    <row r="64" spans="1:36" x14ac:dyDescent="0.3">
      <c r="A64" s="522"/>
      <c r="B64" s="476"/>
      <c r="C64" s="481"/>
      <c r="D64" s="481"/>
      <c r="E64" s="481"/>
      <c r="F64" s="481"/>
      <c r="G64" s="480"/>
      <c r="H64" s="521"/>
      <c r="J64" s="51"/>
      <c r="P64" s="52"/>
      <c r="R64" s="104" t="s">
        <v>179</v>
      </c>
      <c r="S64" s="41" t="s">
        <v>82</v>
      </c>
      <c r="T64" s="42" t="s">
        <v>83</v>
      </c>
      <c r="U64" s="43">
        <v>3</v>
      </c>
      <c r="V64" s="43">
        <v>0</v>
      </c>
      <c r="W64" s="43">
        <v>0</v>
      </c>
      <c r="X64" s="43">
        <v>3</v>
      </c>
      <c r="Y64" s="271">
        <v>5</v>
      </c>
      <c r="Z64" s="18"/>
      <c r="AB64" s="113" t="s">
        <v>179</v>
      </c>
      <c r="AC64" s="41" t="s">
        <v>82</v>
      </c>
      <c r="AD64" s="42" t="s">
        <v>83</v>
      </c>
      <c r="AE64" s="43">
        <v>3</v>
      </c>
      <c r="AF64" s="43">
        <v>0</v>
      </c>
      <c r="AG64" s="43">
        <v>0</v>
      </c>
      <c r="AH64" s="43">
        <v>3</v>
      </c>
      <c r="AI64" s="271">
        <v>5</v>
      </c>
      <c r="AJ64" s="44"/>
    </row>
    <row r="65" spans="1:36" ht="15" thickBot="1" x14ac:dyDescent="0.35">
      <c r="A65" s="468" t="s">
        <v>22</v>
      </c>
      <c r="B65" s="469"/>
      <c r="C65" s="322">
        <f>SUM(C58:C63)</f>
        <v>14</v>
      </c>
      <c r="D65" s="322">
        <f>SUM(D58:D63)</f>
        <v>4</v>
      </c>
      <c r="E65" s="322">
        <f>SUM(E58:E63)</f>
        <v>4</v>
      </c>
      <c r="F65" s="322">
        <f>SUM(F58:F63)</f>
        <v>18</v>
      </c>
      <c r="G65" s="323">
        <f>SUM(G58:G63)</f>
        <v>29</v>
      </c>
      <c r="H65" s="324"/>
      <c r="J65" s="51"/>
      <c r="P65" s="52"/>
      <c r="R65" s="104" t="s">
        <v>179</v>
      </c>
      <c r="S65" s="15" t="s">
        <v>586</v>
      </c>
      <c r="T65" s="16" t="s">
        <v>80</v>
      </c>
      <c r="U65" s="17">
        <v>0</v>
      </c>
      <c r="V65" s="17">
        <v>10</v>
      </c>
      <c r="W65" s="17">
        <v>0</v>
      </c>
      <c r="X65" s="17">
        <v>5</v>
      </c>
      <c r="Y65" s="268">
        <v>17</v>
      </c>
      <c r="Z65" s="18" t="s">
        <v>584</v>
      </c>
      <c r="AB65" s="416"/>
      <c r="AC65" s="399"/>
      <c r="AD65" s="399"/>
      <c r="AE65" s="400"/>
      <c r="AF65" s="400"/>
      <c r="AG65" s="400"/>
      <c r="AH65" s="400"/>
      <c r="AI65" s="400"/>
      <c r="AJ65" s="251"/>
    </row>
    <row r="66" spans="1:36" ht="15" thickBot="1" x14ac:dyDescent="0.35">
      <c r="A66" s="444" t="s">
        <v>79</v>
      </c>
      <c r="B66" s="445"/>
      <c r="C66" s="445"/>
      <c r="D66" s="445"/>
      <c r="E66" s="445"/>
      <c r="F66" s="445"/>
      <c r="G66" s="445"/>
      <c r="H66" s="446"/>
      <c r="J66" s="444" t="s">
        <v>79</v>
      </c>
      <c r="K66" s="445"/>
      <c r="L66" s="445"/>
      <c r="M66" s="445"/>
      <c r="N66" s="445"/>
      <c r="O66" s="445"/>
      <c r="P66" s="446"/>
      <c r="R66" s="104" t="s">
        <v>179</v>
      </c>
      <c r="S66" s="15" t="s">
        <v>43</v>
      </c>
      <c r="T66" s="16" t="s">
        <v>81</v>
      </c>
      <c r="U66" s="17">
        <v>2</v>
      </c>
      <c r="V66" s="17">
        <v>0</v>
      </c>
      <c r="W66" s="17">
        <v>2</v>
      </c>
      <c r="X66" s="17">
        <v>3</v>
      </c>
      <c r="Y66" s="268">
        <v>5</v>
      </c>
      <c r="Z66" s="18"/>
      <c r="AB66" s="109"/>
      <c r="AC66" s="387"/>
      <c r="AD66" s="387"/>
      <c r="AE66" s="388"/>
      <c r="AF66" s="388"/>
      <c r="AG66" s="388"/>
      <c r="AH66" s="388"/>
      <c r="AI66" s="388"/>
      <c r="AJ66" s="409"/>
    </row>
    <row r="67" spans="1:36" ht="15" thickBot="1" x14ac:dyDescent="0.35">
      <c r="A67" s="25" t="s">
        <v>3</v>
      </c>
      <c r="B67" s="26" t="s">
        <v>4</v>
      </c>
      <c r="C67" s="27" t="s">
        <v>5</v>
      </c>
      <c r="D67" s="27" t="s">
        <v>6</v>
      </c>
      <c r="E67" s="27" t="s">
        <v>7</v>
      </c>
      <c r="F67" s="27" t="s">
        <v>8</v>
      </c>
      <c r="G67" s="272" t="s">
        <v>9</v>
      </c>
      <c r="H67" s="128" t="s">
        <v>580</v>
      </c>
      <c r="J67" s="20" t="s">
        <v>3</v>
      </c>
      <c r="K67" s="21" t="s">
        <v>4</v>
      </c>
      <c r="L67" s="22" t="s">
        <v>5</v>
      </c>
      <c r="M67" s="22" t="s">
        <v>6</v>
      </c>
      <c r="N67" s="22" t="s">
        <v>7</v>
      </c>
      <c r="O67" s="22" t="s">
        <v>8</v>
      </c>
      <c r="P67" s="23" t="s">
        <v>9</v>
      </c>
      <c r="R67" s="294" t="s">
        <v>179</v>
      </c>
      <c r="S67" s="295" t="s">
        <v>43</v>
      </c>
      <c r="T67" s="296" t="s">
        <v>85</v>
      </c>
      <c r="U67" s="297">
        <v>3</v>
      </c>
      <c r="V67" s="297">
        <v>0</v>
      </c>
      <c r="W67" s="297">
        <v>0</v>
      </c>
      <c r="X67" s="297">
        <v>3</v>
      </c>
      <c r="Y67" s="298">
        <v>5</v>
      </c>
      <c r="Z67" s="299"/>
      <c r="AB67" s="415"/>
      <c r="AC67" s="397"/>
      <c r="AD67" s="397"/>
      <c r="AE67" s="398"/>
      <c r="AF67" s="398"/>
      <c r="AG67" s="398"/>
      <c r="AH67" s="398"/>
      <c r="AI67" s="398"/>
      <c r="AJ67" s="377"/>
    </row>
    <row r="68" spans="1:36" ht="15" thickBot="1" x14ac:dyDescent="0.35">
      <c r="A68" s="15" t="s">
        <v>82</v>
      </c>
      <c r="B68" s="16" t="s">
        <v>83</v>
      </c>
      <c r="C68" s="17">
        <v>3</v>
      </c>
      <c r="D68" s="17">
        <v>0</v>
      </c>
      <c r="E68" s="17">
        <v>0</v>
      </c>
      <c r="F68" s="17">
        <v>3</v>
      </c>
      <c r="G68" s="268">
        <v>5</v>
      </c>
      <c r="H68" s="18"/>
      <c r="J68" s="57" t="s">
        <v>431</v>
      </c>
      <c r="K68" s="58" t="s">
        <v>432</v>
      </c>
      <c r="L68" s="59">
        <v>0</v>
      </c>
      <c r="M68" s="59">
        <v>0</v>
      </c>
      <c r="N68" s="59">
        <v>6</v>
      </c>
      <c r="O68" s="59">
        <v>3</v>
      </c>
      <c r="P68" s="60">
        <v>5</v>
      </c>
      <c r="R68" s="133"/>
      <c r="S68" s="134"/>
      <c r="T68" s="135" t="s">
        <v>181</v>
      </c>
      <c r="U68" s="134">
        <f>SUM(U64:U67)</f>
        <v>8</v>
      </c>
      <c r="V68" s="134">
        <f t="shared" ref="V68:Y68" si="9">SUM(V64:V67)</f>
        <v>10</v>
      </c>
      <c r="W68" s="134">
        <f t="shared" si="9"/>
        <v>2</v>
      </c>
      <c r="X68" s="134">
        <f t="shared" si="9"/>
        <v>14</v>
      </c>
      <c r="Y68" s="284">
        <f t="shared" si="9"/>
        <v>32</v>
      </c>
      <c r="Z68" s="136"/>
      <c r="AB68" s="401"/>
      <c r="AC68" s="402"/>
      <c r="AD68" s="403" t="s">
        <v>181</v>
      </c>
      <c r="AE68" s="402">
        <f>SUM(AE64:AE67)</f>
        <v>3</v>
      </c>
      <c r="AF68" s="402">
        <f t="shared" ref="AF68:AI68" si="10">SUM(AF64:AF67)</f>
        <v>0</v>
      </c>
      <c r="AG68" s="402">
        <f t="shared" si="10"/>
        <v>0</v>
      </c>
      <c r="AH68" s="402">
        <f t="shared" si="10"/>
        <v>3</v>
      </c>
      <c r="AI68" s="404">
        <f t="shared" si="10"/>
        <v>5</v>
      </c>
      <c r="AJ68" s="379"/>
    </row>
    <row r="69" spans="1:36" ht="15" thickBot="1" x14ac:dyDescent="0.35">
      <c r="A69" s="15" t="s">
        <v>586</v>
      </c>
      <c r="B69" s="16" t="s">
        <v>80</v>
      </c>
      <c r="C69" s="17">
        <v>0</v>
      </c>
      <c r="D69" s="17">
        <v>10</v>
      </c>
      <c r="E69" s="17">
        <v>0</v>
      </c>
      <c r="F69" s="17">
        <v>5</v>
      </c>
      <c r="G69" s="268">
        <v>17</v>
      </c>
      <c r="H69" s="18" t="s">
        <v>584</v>
      </c>
      <c r="J69" s="57" t="s">
        <v>433</v>
      </c>
      <c r="K69" s="61" t="s">
        <v>434</v>
      </c>
      <c r="L69" s="59">
        <v>2</v>
      </c>
      <c r="M69" s="59">
        <v>0</v>
      </c>
      <c r="N69" s="59">
        <v>0</v>
      </c>
      <c r="O69" s="59">
        <v>2</v>
      </c>
      <c r="P69" s="60">
        <v>3</v>
      </c>
      <c r="R69" s="51"/>
      <c r="Z69" s="52"/>
      <c r="AB69" s="51"/>
      <c r="AJ69" s="52"/>
    </row>
    <row r="70" spans="1:36" ht="15" thickBot="1" x14ac:dyDescent="0.35">
      <c r="A70" s="522" t="s">
        <v>43</v>
      </c>
      <c r="B70" s="476" t="s">
        <v>81</v>
      </c>
      <c r="C70" s="481">
        <v>2</v>
      </c>
      <c r="D70" s="481">
        <v>0</v>
      </c>
      <c r="E70" s="481">
        <v>2</v>
      </c>
      <c r="F70" s="481">
        <v>3</v>
      </c>
      <c r="G70" s="480">
        <v>5</v>
      </c>
      <c r="H70" s="485"/>
      <c r="J70" s="57" t="s">
        <v>402</v>
      </c>
      <c r="K70" s="61" t="s">
        <v>440</v>
      </c>
      <c r="L70" s="59">
        <v>3</v>
      </c>
      <c r="M70" s="59">
        <v>0</v>
      </c>
      <c r="N70" s="59">
        <v>0</v>
      </c>
      <c r="O70" s="59">
        <v>3</v>
      </c>
      <c r="P70" s="60">
        <v>5</v>
      </c>
      <c r="R70" s="494" t="s">
        <v>84</v>
      </c>
      <c r="S70" s="495"/>
      <c r="T70" s="495"/>
      <c r="U70" s="495"/>
      <c r="V70" s="495"/>
      <c r="W70" s="495"/>
      <c r="X70" s="495"/>
      <c r="Y70" s="495"/>
      <c r="Z70" s="496"/>
      <c r="AB70" s="494" t="s">
        <v>84</v>
      </c>
      <c r="AC70" s="495"/>
      <c r="AD70" s="495"/>
      <c r="AE70" s="495"/>
      <c r="AF70" s="495"/>
      <c r="AG70" s="495"/>
      <c r="AH70" s="495"/>
      <c r="AI70" s="495"/>
      <c r="AJ70" s="496"/>
    </row>
    <row r="71" spans="1:36" x14ac:dyDescent="0.3">
      <c r="A71" s="522"/>
      <c r="B71" s="476"/>
      <c r="C71" s="481"/>
      <c r="D71" s="481"/>
      <c r="E71" s="481"/>
      <c r="F71" s="481"/>
      <c r="G71" s="480"/>
      <c r="H71" s="521"/>
      <c r="J71" s="57" t="s">
        <v>402</v>
      </c>
      <c r="K71" s="61" t="s">
        <v>441</v>
      </c>
      <c r="L71" s="59">
        <v>3</v>
      </c>
      <c r="M71" s="59">
        <v>0</v>
      </c>
      <c r="N71" s="59">
        <v>0</v>
      </c>
      <c r="O71" s="59">
        <v>3</v>
      </c>
      <c r="P71" s="60">
        <v>5</v>
      </c>
      <c r="R71" s="300"/>
      <c r="S71" s="301" t="s">
        <v>3</v>
      </c>
      <c r="T71" s="107" t="s">
        <v>4</v>
      </c>
      <c r="U71" s="108" t="s">
        <v>5</v>
      </c>
      <c r="V71" s="108" t="s">
        <v>6</v>
      </c>
      <c r="W71" s="108" t="s">
        <v>7</v>
      </c>
      <c r="X71" s="108" t="s">
        <v>8</v>
      </c>
      <c r="Y71" s="287" t="s">
        <v>9</v>
      </c>
      <c r="Z71" s="48" t="s">
        <v>580</v>
      </c>
      <c r="AB71" s="300"/>
      <c r="AC71" s="301" t="s">
        <v>3</v>
      </c>
      <c r="AD71" s="107" t="s">
        <v>4</v>
      </c>
      <c r="AE71" s="108" t="s">
        <v>5</v>
      </c>
      <c r="AF71" s="108" t="s">
        <v>6</v>
      </c>
      <c r="AG71" s="108" t="s">
        <v>7</v>
      </c>
      <c r="AH71" s="108" t="s">
        <v>8</v>
      </c>
      <c r="AI71" s="287" t="s">
        <v>9</v>
      </c>
      <c r="AJ71" s="48" t="s">
        <v>580</v>
      </c>
    </row>
    <row r="72" spans="1:36" x14ac:dyDescent="0.3">
      <c r="A72" s="474" t="s">
        <v>43</v>
      </c>
      <c r="B72" s="476" t="s">
        <v>85</v>
      </c>
      <c r="C72" s="481">
        <v>3</v>
      </c>
      <c r="D72" s="481">
        <v>0</v>
      </c>
      <c r="E72" s="481">
        <v>0</v>
      </c>
      <c r="F72" s="481">
        <v>3</v>
      </c>
      <c r="G72" s="480">
        <v>5</v>
      </c>
      <c r="H72" s="485"/>
      <c r="J72" s="57" t="s">
        <v>67</v>
      </c>
      <c r="K72" s="58" t="s">
        <v>182</v>
      </c>
      <c r="L72" s="59">
        <v>3</v>
      </c>
      <c r="M72" s="59">
        <v>0</v>
      </c>
      <c r="N72" s="59">
        <v>0</v>
      </c>
      <c r="O72" s="59">
        <v>3</v>
      </c>
      <c r="P72" s="60">
        <v>5</v>
      </c>
      <c r="R72" s="137" t="s">
        <v>179</v>
      </c>
      <c r="S72" s="15" t="s">
        <v>587</v>
      </c>
      <c r="T72" s="16" t="s">
        <v>572</v>
      </c>
      <c r="U72" s="17">
        <v>3</v>
      </c>
      <c r="V72" s="17">
        <v>0</v>
      </c>
      <c r="W72" s="17">
        <v>0</v>
      </c>
      <c r="X72" s="17">
        <v>3</v>
      </c>
      <c r="Y72" s="273">
        <v>4</v>
      </c>
      <c r="Z72" s="53" t="s">
        <v>585</v>
      </c>
      <c r="AB72" s="405" t="s">
        <v>179</v>
      </c>
      <c r="AC72" s="41" t="s">
        <v>587</v>
      </c>
      <c r="AD72" s="42" t="s">
        <v>572</v>
      </c>
      <c r="AE72" s="43">
        <v>3</v>
      </c>
      <c r="AF72" s="43">
        <v>0</v>
      </c>
      <c r="AG72" s="43">
        <v>0</v>
      </c>
      <c r="AH72" s="43">
        <v>3</v>
      </c>
      <c r="AI72" s="406">
        <v>4</v>
      </c>
      <c r="AJ72" s="407" t="s">
        <v>585</v>
      </c>
    </row>
    <row r="73" spans="1:36" ht="15" thickBot="1" x14ac:dyDescent="0.35">
      <c r="A73" s="475"/>
      <c r="B73" s="476"/>
      <c r="C73" s="481"/>
      <c r="D73" s="481"/>
      <c r="E73" s="481"/>
      <c r="F73" s="481"/>
      <c r="G73" s="480"/>
      <c r="H73" s="521"/>
      <c r="J73" s="57" t="s">
        <v>67</v>
      </c>
      <c r="K73" s="61" t="s">
        <v>437</v>
      </c>
      <c r="L73" s="59">
        <v>3</v>
      </c>
      <c r="M73" s="59">
        <v>0</v>
      </c>
      <c r="N73" s="59">
        <v>0</v>
      </c>
      <c r="O73" s="59">
        <v>3</v>
      </c>
      <c r="P73" s="60">
        <v>5</v>
      </c>
      <c r="R73" s="104" t="s">
        <v>179</v>
      </c>
      <c r="S73" s="15" t="s">
        <v>43</v>
      </c>
      <c r="T73" s="16" t="s">
        <v>574</v>
      </c>
      <c r="U73" s="17">
        <v>3</v>
      </c>
      <c r="V73" s="17">
        <v>0</v>
      </c>
      <c r="W73" s="17">
        <v>0</v>
      </c>
      <c r="X73" s="29">
        <v>3</v>
      </c>
      <c r="Y73" s="268">
        <v>5</v>
      </c>
      <c r="Z73" s="18"/>
      <c r="AB73" s="416"/>
      <c r="AC73" s="399"/>
      <c r="AD73" s="399"/>
      <c r="AE73" s="400"/>
      <c r="AF73" s="400"/>
      <c r="AG73" s="400"/>
      <c r="AH73" s="408"/>
      <c r="AI73" s="400"/>
      <c r="AJ73" s="251"/>
    </row>
    <row r="74" spans="1:36" ht="15" thickBot="1" x14ac:dyDescent="0.35">
      <c r="A74" s="477" t="s">
        <v>22</v>
      </c>
      <c r="B74" s="478"/>
      <c r="C74" s="325">
        <f>SUM(C68:C72)</f>
        <v>8</v>
      </c>
      <c r="D74" s="325">
        <f>SUM(D68:D72)</f>
        <v>10</v>
      </c>
      <c r="E74" s="325">
        <f>SUM(E68:E72)</f>
        <v>2</v>
      </c>
      <c r="F74" s="325">
        <f>SUM(F68:F72)</f>
        <v>14</v>
      </c>
      <c r="G74" s="326">
        <f>SUM(G68:G72)</f>
        <v>32</v>
      </c>
      <c r="H74" s="278"/>
      <c r="J74" s="447" t="s">
        <v>22</v>
      </c>
      <c r="K74" s="448"/>
      <c r="L74" s="69">
        <f>SUM(L68:L73)</f>
        <v>14</v>
      </c>
      <c r="M74" s="69">
        <f>SUM(M68:M73)</f>
        <v>0</v>
      </c>
      <c r="N74" s="69">
        <f>SUM(N68:N73)</f>
        <v>6</v>
      </c>
      <c r="O74" s="194">
        <f>SUM(O68:O73)</f>
        <v>17</v>
      </c>
      <c r="P74" s="195">
        <f>SUM(P68:P73)</f>
        <v>28</v>
      </c>
      <c r="R74" s="487" t="s">
        <v>179</v>
      </c>
      <c r="S74" s="474" t="s">
        <v>573</v>
      </c>
      <c r="T74" s="509" t="s">
        <v>571</v>
      </c>
      <c r="U74" s="511">
        <v>0</v>
      </c>
      <c r="V74" s="511">
        <v>10</v>
      </c>
      <c r="W74" s="511">
        <v>0</v>
      </c>
      <c r="X74" s="513">
        <v>5</v>
      </c>
      <c r="Y74" s="511">
        <v>17</v>
      </c>
      <c r="Z74" s="485" t="s">
        <v>586</v>
      </c>
      <c r="AB74" s="515"/>
      <c r="AC74" s="517"/>
      <c r="AD74" s="517"/>
      <c r="AE74" s="499"/>
      <c r="AF74" s="499"/>
      <c r="AG74" s="499"/>
      <c r="AH74" s="497"/>
      <c r="AI74" s="499"/>
      <c r="AJ74" s="501"/>
    </row>
    <row r="75" spans="1:36" ht="15" thickBot="1" x14ac:dyDescent="0.35">
      <c r="A75" s="318"/>
      <c r="B75" s="37"/>
      <c r="C75" s="38"/>
      <c r="D75" s="38"/>
      <c r="E75" s="38"/>
      <c r="F75" s="38"/>
      <c r="G75" s="38"/>
      <c r="H75" s="324"/>
      <c r="J75" s="51"/>
      <c r="P75" s="52"/>
      <c r="R75" s="488"/>
      <c r="S75" s="508"/>
      <c r="T75" s="510"/>
      <c r="U75" s="512"/>
      <c r="V75" s="512"/>
      <c r="W75" s="512"/>
      <c r="X75" s="514"/>
      <c r="Y75" s="512"/>
      <c r="Z75" s="486"/>
      <c r="AB75" s="516"/>
      <c r="AC75" s="518"/>
      <c r="AD75" s="518"/>
      <c r="AE75" s="500"/>
      <c r="AF75" s="500"/>
      <c r="AG75" s="500"/>
      <c r="AH75" s="498"/>
      <c r="AI75" s="500"/>
      <c r="AJ75" s="502"/>
    </row>
    <row r="76" spans="1:36" ht="15" thickBot="1" x14ac:dyDescent="0.35">
      <c r="A76" s="444" t="s">
        <v>84</v>
      </c>
      <c r="B76" s="445"/>
      <c r="C76" s="445"/>
      <c r="D76" s="445"/>
      <c r="E76" s="445"/>
      <c r="F76" s="445"/>
      <c r="G76" s="445"/>
      <c r="H76" s="446"/>
      <c r="J76" s="444" t="s">
        <v>84</v>
      </c>
      <c r="K76" s="445"/>
      <c r="L76" s="445"/>
      <c r="M76" s="445"/>
      <c r="N76" s="445"/>
      <c r="O76" s="445"/>
      <c r="P76" s="446"/>
      <c r="R76" s="133"/>
      <c r="S76" s="134"/>
      <c r="T76" s="135" t="s">
        <v>181</v>
      </c>
      <c r="U76" s="134">
        <f>SUM(U72:U75)</f>
        <v>6</v>
      </c>
      <c r="V76" s="134">
        <f t="shared" ref="V76:Y76" si="11">SUM(V72:V75)</f>
        <v>10</v>
      </c>
      <c r="W76" s="134">
        <f t="shared" si="11"/>
        <v>0</v>
      </c>
      <c r="X76" s="134">
        <f t="shared" si="11"/>
        <v>11</v>
      </c>
      <c r="Y76" s="284">
        <f t="shared" si="11"/>
        <v>26</v>
      </c>
      <c r="Z76" s="136"/>
      <c r="AB76" s="401"/>
      <c r="AC76" s="402"/>
      <c r="AD76" s="403" t="s">
        <v>181</v>
      </c>
      <c r="AE76" s="402">
        <f>SUM(AE72:AE75)</f>
        <v>3</v>
      </c>
      <c r="AF76" s="402">
        <f t="shared" ref="AF76:AI76" si="12">SUM(AF72:AF75)</f>
        <v>0</v>
      </c>
      <c r="AG76" s="402">
        <f t="shared" si="12"/>
        <v>0</v>
      </c>
      <c r="AH76" s="402">
        <f t="shared" si="12"/>
        <v>3</v>
      </c>
      <c r="AI76" s="404">
        <f t="shared" si="12"/>
        <v>4</v>
      </c>
      <c r="AJ76" s="379"/>
    </row>
    <row r="77" spans="1:36" ht="15" thickBot="1" x14ac:dyDescent="0.35">
      <c r="A77" s="25" t="s">
        <v>3</v>
      </c>
      <c r="B77" s="26" t="s">
        <v>4</v>
      </c>
      <c r="C77" s="27" t="s">
        <v>5</v>
      </c>
      <c r="D77" s="27" t="s">
        <v>6</v>
      </c>
      <c r="E77" s="27" t="s">
        <v>7</v>
      </c>
      <c r="F77" s="27" t="s">
        <v>8</v>
      </c>
      <c r="G77" s="272" t="s">
        <v>9</v>
      </c>
      <c r="H77" s="128" t="s">
        <v>580</v>
      </c>
      <c r="J77" s="20" t="s">
        <v>3</v>
      </c>
      <c r="K77" s="21" t="s">
        <v>4</v>
      </c>
      <c r="L77" s="22" t="s">
        <v>5</v>
      </c>
      <c r="M77" s="22" t="s">
        <v>6</v>
      </c>
      <c r="N77" s="22" t="s">
        <v>7</v>
      </c>
      <c r="O77" s="22" t="s">
        <v>8</v>
      </c>
      <c r="P77" s="23" t="s">
        <v>9</v>
      </c>
      <c r="R77" s="51"/>
      <c r="Z77" s="52"/>
      <c r="AB77" s="51"/>
      <c r="AJ77" s="52"/>
    </row>
    <row r="78" spans="1:36" ht="27.6" x14ac:dyDescent="0.3">
      <c r="A78" s="15" t="s">
        <v>587</v>
      </c>
      <c r="B78" s="16" t="s">
        <v>572</v>
      </c>
      <c r="C78" s="17">
        <v>3</v>
      </c>
      <c r="D78" s="17">
        <v>0</v>
      </c>
      <c r="E78" s="17">
        <v>0</v>
      </c>
      <c r="F78" s="17">
        <v>3</v>
      </c>
      <c r="G78" s="273">
        <v>4</v>
      </c>
      <c r="H78" s="53" t="s">
        <v>585</v>
      </c>
      <c r="J78" s="57" t="s">
        <v>438</v>
      </c>
      <c r="K78" s="58" t="s">
        <v>439</v>
      </c>
      <c r="L78" s="59">
        <v>0</v>
      </c>
      <c r="M78" s="59">
        <v>0</v>
      </c>
      <c r="N78" s="59">
        <v>6</v>
      </c>
      <c r="O78" s="59">
        <v>3</v>
      </c>
      <c r="P78" s="60">
        <v>10</v>
      </c>
      <c r="R78" s="51"/>
      <c r="T78" s="243" t="s">
        <v>183</v>
      </c>
      <c r="U78" s="425">
        <f>SUM(X76,X68,X60,X51,X41,X31,X19,X8)</f>
        <v>114</v>
      </c>
      <c r="V78" s="425"/>
      <c r="W78" s="425"/>
      <c r="X78" s="426"/>
      <c r="Z78" s="52"/>
      <c r="AB78" s="51"/>
      <c r="AD78" s="243" t="s">
        <v>183</v>
      </c>
      <c r="AE78" s="425">
        <f>SUM(AH76,AH68,AH60,AH51,AH41,AH31,AH19,AH8)</f>
        <v>56</v>
      </c>
      <c r="AF78" s="425"/>
      <c r="AG78" s="425"/>
      <c r="AH78" s="426"/>
      <c r="AJ78" s="52"/>
    </row>
    <row r="79" spans="1:36" ht="15" thickBot="1" x14ac:dyDescent="0.35">
      <c r="A79" s="15" t="s">
        <v>43</v>
      </c>
      <c r="B79" s="16" t="s">
        <v>574</v>
      </c>
      <c r="C79" s="17">
        <v>3</v>
      </c>
      <c r="D79" s="17">
        <v>0</v>
      </c>
      <c r="E79" s="17">
        <v>0</v>
      </c>
      <c r="F79" s="29">
        <v>3</v>
      </c>
      <c r="G79" s="268">
        <v>5</v>
      </c>
      <c r="H79" s="18"/>
      <c r="J79" s="57" t="s">
        <v>564</v>
      </c>
      <c r="K79" s="61" t="s">
        <v>565</v>
      </c>
      <c r="L79" s="59">
        <v>4</v>
      </c>
      <c r="M79" s="59">
        <v>0</v>
      </c>
      <c r="N79" s="59">
        <v>0</v>
      </c>
      <c r="O79" s="59">
        <v>4</v>
      </c>
      <c r="P79" s="60">
        <v>4</v>
      </c>
      <c r="R79" s="51"/>
      <c r="T79" s="244" t="s">
        <v>9</v>
      </c>
      <c r="U79" s="427">
        <f>Y76+Y68+Y60+Y51+Y41+Y31+Y19+Y8</f>
        <v>199</v>
      </c>
      <c r="V79" s="427"/>
      <c r="W79" s="427"/>
      <c r="X79" s="428"/>
      <c r="Z79" s="52"/>
      <c r="AB79" s="51"/>
      <c r="AD79" s="244" t="s">
        <v>9</v>
      </c>
      <c r="AE79" s="427">
        <f>AI76+AI68+AI60+AI51+AI41+AI31+AI19+AI8</f>
        <v>88</v>
      </c>
      <c r="AF79" s="427"/>
      <c r="AG79" s="427"/>
      <c r="AH79" s="428"/>
      <c r="AJ79" s="52"/>
    </row>
    <row r="80" spans="1:36" x14ac:dyDescent="0.3">
      <c r="A80" s="522" t="s">
        <v>573</v>
      </c>
      <c r="B80" s="476" t="s">
        <v>571</v>
      </c>
      <c r="C80" s="481">
        <v>0</v>
      </c>
      <c r="D80" s="481">
        <v>10</v>
      </c>
      <c r="E80" s="481">
        <v>0</v>
      </c>
      <c r="F80" s="479">
        <v>5</v>
      </c>
      <c r="G80" s="480">
        <v>17</v>
      </c>
      <c r="H80" s="520" t="s">
        <v>586</v>
      </c>
      <c r="J80" s="57" t="s">
        <v>402</v>
      </c>
      <c r="K80" s="61" t="s">
        <v>566</v>
      </c>
      <c r="L80" s="59">
        <v>3</v>
      </c>
      <c r="M80" s="59">
        <v>0</v>
      </c>
      <c r="N80" s="59">
        <v>0</v>
      </c>
      <c r="O80" s="59">
        <v>3</v>
      </c>
      <c r="P80" s="60">
        <v>5</v>
      </c>
      <c r="R80" s="138"/>
      <c r="S80" s="38"/>
      <c r="Y80" s="260"/>
      <c r="Z80" s="242"/>
      <c r="AB80" s="138"/>
      <c r="AC80" s="38"/>
      <c r="AI80" s="260"/>
      <c r="AJ80" s="242"/>
    </row>
    <row r="81" spans="1:36" x14ac:dyDescent="0.3">
      <c r="A81" s="522"/>
      <c r="B81" s="476"/>
      <c r="C81" s="481"/>
      <c r="D81" s="481"/>
      <c r="E81" s="481"/>
      <c r="F81" s="479"/>
      <c r="G81" s="480"/>
      <c r="H81" s="520" t="s">
        <v>586</v>
      </c>
      <c r="J81" s="57" t="s">
        <v>402</v>
      </c>
      <c r="K81" s="58" t="s">
        <v>81</v>
      </c>
      <c r="L81" s="59">
        <v>3</v>
      </c>
      <c r="M81" s="59">
        <v>0</v>
      </c>
      <c r="N81" s="59">
        <v>0</v>
      </c>
      <c r="O81" s="59">
        <v>3</v>
      </c>
      <c r="P81" s="60">
        <v>5</v>
      </c>
      <c r="R81" s="138"/>
      <c r="S81" s="230"/>
      <c r="Y81" s="239"/>
      <c r="Z81" s="32"/>
      <c r="AB81" s="138"/>
      <c r="AC81" s="230"/>
      <c r="AI81" s="239"/>
      <c r="AJ81" s="32"/>
    </row>
    <row r="82" spans="1:36" x14ac:dyDescent="0.3">
      <c r="A82" s="522" t="s">
        <v>67</v>
      </c>
      <c r="B82" s="476" t="s">
        <v>437</v>
      </c>
      <c r="C82" s="481">
        <v>3</v>
      </c>
      <c r="D82" s="481">
        <v>0</v>
      </c>
      <c r="E82" s="481">
        <v>0</v>
      </c>
      <c r="F82" s="479">
        <v>3</v>
      </c>
      <c r="G82" s="480">
        <v>5</v>
      </c>
      <c r="H82" s="485"/>
      <c r="J82" s="57" t="s">
        <v>67</v>
      </c>
      <c r="K82" s="58" t="s">
        <v>436</v>
      </c>
      <c r="L82" s="59">
        <v>3</v>
      </c>
      <c r="M82" s="59">
        <v>0</v>
      </c>
      <c r="N82" s="59">
        <v>0</v>
      </c>
      <c r="O82" s="59">
        <v>3</v>
      </c>
      <c r="P82" s="60">
        <v>5</v>
      </c>
      <c r="R82" s="138"/>
      <c r="S82" s="38"/>
      <c r="T82" s="37"/>
      <c r="U82" s="38"/>
      <c r="V82" s="38"/>
      <c r="W82" s="38"/>
      <c r="X82" s="38"/>
      <c r="Y82" s="38"/>
      <c r="Z82" s="14"/>
      <c r="AB82" s="138"/>
      <c r="AC82" s="38"/>
      <c r="AD82" s="37"/>
      <c r="AE82" s="38"/>
      <c r="AF82" s="38"/>
      <c r="AG82" s="38"/>
      <c r="AH82" s="38"/>
      <c r="AI82" s="38"/>
      <c r="AJ82" s="14"/>
    </row>
    <row r="83" spans="1:36" ht="15" thickBot="1" x14ac:dyDescent="0.35">
      <c r="A83" s="522"/>
      <c r="B83" s="476"/>
      <c r="C83" s="481"/>
      <c r="D83" s="481"/>
      <c r="E83" s="481"/>
      <c r="F83" s="479"/>
      <c r="G83" s="480"/>
      <c r="H83" s="521"/>
      <c r="J83" s="57" t="s">
        <v>442</v>
      </c>
      <c r="K83" s="58" t="s">
        <v>443</v>
      </c>
      <c r="L83" s="59">
        <v>2</v>
      </c>
      <c r="M83" s="59">
        <v>0</v>
      </c>
      <c r="N83" s="59">
        <v>0</v>
      </c>
      <c r="O83" s="59">
        <v>2</v>
      </c>
      <c r="P83" s="60">
        <v>3</v>
      </c>
      <c r="R83" s="138"/>
      <c r="S83" s="38"/>
      <c r="Y83" s="38"/>
      <c r="Z83" s="14"/>
      <c r="AB83" s="138"/>
      <c r="AC83" s="38"/>
      <c r="AI83" s="38"/>
      <c r="AJ83" s="14"/>
    </row>
    <row r="84" spans="1:36" ht="15" thickBot="1" x14ac:dyDescent="0.35">
      <c r="A84" s="472" t="s">
        <v>22</v>
      </c>
      <c r="B84" s="473"/>
      <c r="C84" s="225">
        <f>SUM(C78:C82)</f>
        <v>9</v>
      </c>
      <c r="D84" s="225">
        <f>SUM(D78:D82)</f>
        <v>10</v>
      </c>
      <c r="E84" s="225">
        <f>SUM(E78:E82)</f>
        <v>0</v>
      </c>
      <c r="F84" s="226">
        <f>SUM(F78:F82)</f>
        <v>14</v>
      </c>
      <c r="G84" s="274">
        <f>SUM(G78:G82)</f>
        <v>31</v>
      </c>
      <c r="H84" s="350"/>
      <c r="J84" s="30" t="s">
        <v>22</v>
      </c>
      <c r="K84" s="31"/>
      <c r="L84" s="69">
        <f>SUM(L77:L83)</f>
        <v>15</v>
      </c>
      <c r="M84" s="69">
        <f>SUM(M77:M83)</f>
        <v>0</v>
      </c>
      <c r="N84" s="69">
        <f>SUM(N77:N83)</f>
        <v>6</v>
      </c>
      <c r="O84" s="194">
        <f>SUM(O77:O83)</f>
        <v>18</v>
      </c>
      <c r="P84" s="195">
        <f>SUM(P77:P83)</f>
        <v>32</v>
      </c>
      <c r="R84" s="138"/>
      <c r="S84" s="38"/>
      <c r="Y84" s="38"/>
      <c r="Z84" s="14"/>
      <c r="AB84" s="138"/>
      <c r="AC84" s="38"/>
      <c r="AI84" s="38"/>
      <c r="AJ84" s="14"/>
    </row>
    <row r="85" spans="1:36" ht="68.400000000000006" customHeight="1" x14ac:dyDescent="0.3">
      <c r="A85" s="429" t="s">
        <v>575</v>
      </c>
      <c r="B85" s="33" t="s">
        <v>86</v>
      </c>
      <c r="C85" s="432">
        <f>SUM(F84,F74,F65,F55,F45,F34,F24,F12)</f>
        <v>143</v>
      </c>
      <c r="D85" s="433"/>
      <c r="E85" s="433"/>
      <c r="F85" s="433"/>
      <c r="G85" s="434"/>
      <c r="H85" s="330"/>
      <c r="J85" s="429" t="s">
        <v>575</v>
      </c>
      <c r="K85" s="33" t="s">
        <v>86</v>
      </c>
      <c r="L85" s="584">
        <f>SUM(VALUE(O84),VALUE(O74),VALUE(O63),VALUE(O55),VALUE(O45),VALUE(O34),VALUE(O21),VALUE(O11))</f>
        <v>148</v>
      </c>
      <c r="M85" s="585"/>
      <c r="N85" s="585"/>
      <c r="O85" s="585"/>
      <c r="P85" s="586"/>
      <c r="R85" s="138"/>
      <c r="S85" s="211"/>
      <c r="T85" s="212"/>
      <c r="U85" s="213"/>
      <c r="V85" s="213"/>
      <c r="W85" s="213"/>
      <c r="X85" s="213"/>
      <c r="Y85" s="215"/>
      <c r="Z85" s="139"/>
      <c r="AB85" s="138"/>
      <c r="AC85" s="211"/>
      <c r="AD85" s="212"/>
      <c r="AE85" s="213"/>
      <c r="AF85" s="213"/>
      <c r="AG85" s="213"/>
      <c r="AH85" s="213"/>
      <c r="AI85" s="215"/>
      <c r="AJ85" s="139"/>
    </row>
    <row r="86" spans="1:36" x14ac:dyDescent="0.3">
      <c r="A86" s="430"/>
      <c r="B86" s="34" t="s">
        <v>87</v>
      </c>
      <c r="C86" s="435">
        <f>SUM(C84,C74,C65,C55,C45,C34,C24,C12)</f>
        <v>109</v>
      </c>
      <c r="D86" s="436"/>
      <c r="E86" s="436"/>
      <c r="F86" s="436"/>
      <c r="G86" s="437"/>
      <c r="H86" s="331"/>
      <c r="J86" s="430"/>
      <c r="K86" s="34" t="s">
        <v>87</v>
      </c>
      <c r="L86" s="435">
        <f>SUM(L84,L74,L63,L55,L45,L34,L21,L11)</f>
        <v>121</v>
      </c>
      <c r="M86" s="436"/>
      <c r="N86" s="436"/>
      <c r="O86" s="436"/>
      <c r="P86" s="437"/>
      <c r="R86" s="138"/>
      <c r="S86" s="211"/>
      <c r="T86" s="215"/>
      <c r="U86" s="215"/>
      <c r="V86" s="215"/>
      <c r="W86" s="215"/>
      <c r="X86" s="215"/>
      <c r="Y86" s="215"/>
      <c r="Z86" s="139"/>
      <c r="AB86" s="138"/>
      <c r="AC86" s="211"/>
      <c r="AD86" s="215"/>
      <c r="AE86" s="215"/>
      <c r="AF86" s="215"/>
      <c r="AG86" s="215"/>
      <c r="AH86" s="215"/>
      <c r="AI86" s="215"/>
      <c r="AJ86" s="139"/>
    </row>
    <row r="87" spans="1:36" ht="14.4" customHeight="1" thickBot="1" x14ac:dyDescent="0.35">
      <c r="A87" s="430"/>
      <c r="B87" s="34" t="s">
        <v>88</v>
      </c>
      <c r="C87" s="435">
        <f>SUM(D84,D74,D65,D55,D45,D34,D24,D12)</f>
        <v>30</v>
      </c>
      <c r="D87" s="436"/>
      <c r="E87" s="436"/>
      <c r="F87" s="436"/>
      <c r="G87" s="437"/>
      <c r="H87" s="331"/>
      <c r="J87" s="430"/>
      <c r="K87" s="34" t="s">
        <v>88</v>
      </c>
      <c r="L87" s="435">
        <f>SUM(M84,M74,M63,M55,M45,M34,M21,M11)</f>
        <v>14</v>
      </c>
      <c r="M87" s="436"/>
      <c r="N87" s="436"/>
      <c r="O87" s="436"/>
      <c r="P87" s="437"/>
      <c r="R87" s="54"/>
      <c r="S87" s="55"/>
      <c r="T87" s="55"/>
      <c r="U87" s="55"/>
      <c r="V87" s="55"/>
      <c r="W87" s="55"/>
      <c r="X87" s="55"/>
      <c r="Y87" s="55"/>
      <c r="Z87" s="56"/>
      <c r="AB87" s="54"/>
      <c r="AC87" s="55"/>
      <c r="AD87" s="55"/>
      <c r="AE87" s="55"/>
      <c r="AF87" s="55"/>
      <c r="AG87" s="55"/>
      <c r="AH87" s="55"/>
      <c r="AI87" s="55"/>
      <c r="AJ87" s="56"/>
    </row>
    <row r="88" spans="1:36" x14ac:dyDescent="0.3">
      <c r="A88" s="430"/>
      <c r="B88" s="34" t="s">
        <v>89</v>
      </c>
      <c r="C88" s="435">
        <f>SUM(E84,E74,E65,E55,E45,E34,E24,E12)</f>
        <v>38</v>
      </c>
      <c r="D88" s="436"/>
      <c r="E88" s="436"/>
      <c r="F88" s="436"/>
      <c r="G88" s="437"/>
      <c r="H88" s="331"/>
      <c r="J88" s="430"/>
      <c r="K88" s="34" t="s">
        <v>89</v>
      </c>
      <c r="L88" s="435">
        <f>SUM(N84,N74,N63,N55,N45,N34,N21,N11)</f>
        <v>40</v>
      </c>
      <c r="M88" s="436"/>
      <c r="N88" s="436"/>
      <c r="O88" s="436"/>
      <c r="P88" s="437"/>
      <c r="R88" s="238"/>
      <c r="S88" s="38"/>
      <c r="T88" s="37"/>
      <c r="U88" s="38"/>
      <c r="V88" s="38"/>
      <c r="W88" s="38"/>
      <c r="X88" s="38"/>
      <c r="Y88" s="38"/>
      <c r="Z88" s="38"/>
      <c r="AB88" s="238"/>
      <c r="AC88" s="38"/>
      <c r="AD88" s="37"/>
      <c r="AE88" s="38"/>
      <c r="AF88" s="38"/>
      <c r="AG88" s="38"/>
      <c r="AH88" s="38"/>
      <c r="AI88" s="38"/>
      <c r="AJ88" s="38"/>
    </row>
    <row r="89" spans="1:36" x14ac:dyDescent="0.3">
      <c r="A89" s="430"/>
      <c r="B89" s="34" t="s">
        <v>90</v>
      </c>
      <c r="C89" s="435">
        <f>SUM(G84,G74,G65,G55,G45,G34,G24,G12)</f>
        <v>242</v>
      </c>
      <c r="D89" s="436"/>
      <c r="E89" s="436"/>
      <c r="F89" s="436"/>
      <c r="G89" s="437"/>
      <c r="H89" s="331"/>
      <c r="J89" s="430"/>
      <c r="K89" s="34" t="s">
        <v>90</v>
      </c>
      <c r="L89" s="587">
        <f>SUM(P84,P74,P63,P55,P45,P34,P21,P11)</f>
        <v>243</v>
      </c>
      <c r="M89" s="588"/>
      <c r="N89" s="588"/>
      <c r="O89" s="588"/>
      <c r="P89" s="589"/>
      <c r="R89" s="238"/>
      <c r="S89" s="38"/>
      <c r="Y89" s="38"/>
      <c r="Z89" s="38"/>
      <c r="AB89" s="238"/>
      <c r="AC89" s="38"/>
      <c r="AI89" s="38"/>
      <c r="AJ89" s="38"/>
    </row>
    <row r="90" spans="1:36" x14ac:dyDescent="0.3">
      <c r="A90" s="430"/>
      <c r="B90" s="35" t="s">
        <v>91</v>
      </c>
      <c r="C90" s="435">
        <f>SUM(G82,G79,G72,G63,G62,G61,G53,G52,G51,G41,G31,G30,G70)</f>
        <v>65</v>
      </c>
      <c r="D90" s="436"/>
      <c r="E90" s="436"/>
      <c r="F90" s="436"/>
      <c r="G90" s="437"/>
      <c r="H90" s="331"/>
      <c r="J90" s="430"/>
      <c r="K90" s="35" t="s">
        <v>91</v>
      </c>
      <c r="L90" s="587">
        <f>SUM(P29,P51,P52,P53,P54,P61,P70,P71,P72,P73,P80,P81,P82)</f>
        <v>65</v>
      </c>
      <c r="M90" s="588"/>
      <c r="N90" s="588"/>
      <c r="O90" s="588"/>
      <c r="P90" s="589"/>
      <c r="R90" s="238"/>
      <c r="S90" s="38"/>
      <c r="Y90" s="38"/>
      <c r="Z90" s="38"/>
      <c r="AB90" s="238"/>
      <c r="AC90" s="38"/>
      <c r="AI90" s="38"/>
      <c r="AJ90" s="38"/>
    </row>
    <row r="91" spans="1:36" ht="15" thickBot="1" x14ac:dyDescent="0.35">
      <c r="A91" s="431"/>
      <c r="B91" s="36" t="s">
        <v>92</v>
      </c>
      <c r="C91" s="438">
        <f>C90/C89*100</f>
        <v>26.859504132231404</v>
      </c>
      <c r="D91" s="439"/>
      <c r="E91" s="439"/>
      <c r="F91" s="439"/>
      <c r="G91" s="440"/>
      <c r="H91" s="330"/>
      <c r="J91" s="431"/>
      <c r="K91" s="36" t="s">
        <v>92</v>
      </c>
      <c r="L91" s="438">
        <f>L90/L89*100</f>
        <v>26.748971193415638</v>
      </c>
      <c r="M91" s="439"/>
      <c r="N91" s="439"/>
      <c r="O91" s="439"/>
      <c r="P91" s="440"/>
      <c r="R91" s="238"/>
      <c r="S91" s="211"/>
      <c r="T91" s="212"/>
      <c r="U91" s="213"/>
      <c r="V91" s="213"/>
      <c r="W91" s="213"/>
      <c r="X91" s="213"/>
      <c r="Y91" s="215"/>
      <c r="Z91" s="215"/>
      <c r="AB91" s="238"/>
      <c r="AC91" s="211"/>
      <c r="AD91" s="212"/>
      <c r="AE91" s="213"/>
      <c r="AF91" s="213"/>
      <c r="AG91" s="213"/>
      <c r="AH91" s="213"/>
      <c r="AI91" s="215"/>
      <c r="AJ91" s="215"/>
    </row>
    <row r="92" spans="1:36" ht="18" thickBot="1" x14ac:dyDescent="0.35">
      <c r="A92" s="461" t="s">
        <v>93</v>
      </c>
      <c r="B92" s="462"/>
      <c r="C92" s="462"/>
      <c r="D92" s="462"/>
      <c r="E92" s="462"/>
      <c r="F92" s="462"/>
      <c r="G92" s="463"/>
      <c r="H92" s="351"/>
      <c r="J92" s="453"/>
      <c r="K92" s="218" t="s">
        <v>499</v>
      </c>
      <c r="L92" s="455"/>
      <c r="M92" s="456"/>
      <c r="N92" s="456"/>
      <c r="O92" s="456"/>
      <c r="P92" s="457"/>
      <c r="R92" s="238"/>
      <c r="S92" s="211"/>
      <c r="T92" s="215"/>
      <c r="U92" s="215"/>
      <c r="V92" s="215"/>
      <c r="W92" s="215"/>
      <c r="X92" s="215"/>
      <c r="Y92" s="215"/>
      <c r="Z92" s="215"/>
      <c r="AB92" s="238"/>
      <c r="AC92" s="211"/>
      <c r="AD92" s="215"/>
      <c r="AE92" s="215"/>
      <c r="AF92" s="215"/>
      <c r="AG92" s="215"/>
      <c r="AH92" s="215"/>
      <c r="AI92" s="215"/>
      <c r="AJ92" s="215"/>
    </row>
    <row r="93" spans="1:36" ht="18" thickBot="1" x14ac:dyDescent="0.35">
      <c r="J93" s="454"/>
      <c r="K93" s="219" t="s">
        <v>500</v>
      </c>
      <c r="L93" s="458"/>
      <c r="M93" s="459"/>
      <c r="N93" s="459"/>
      <c r="O93" s="459"/>
      <c r="P93" s="460"/>
    </row>
  </sheetData>
  <mergeCells count="165">
    <mergeCell ref="H63:H64"/>
    <mergeCell ref="H72:H73"/>
    <mergeCell ref="H70:H71"/>
    <mergeCell ref="H80:H81"/>
    <mergeCell ref="H82:H83"/>
    <mergeCell ref="A2:H2"/>
    <mergeCell ref="A3:H3"/>
    <mergeCell ref="A13:H13"/>
    <mergeCell ref="A25:H25"/>
    <mergeCell ref="A36:H36"/>
    <mergeCell ref="A46:H46"/>
    <mergeCell ref="A56:H56"/>
    <mergeCell ref="A66:H66"/>
    <mergeCell ref="A76:H76"/>
    <mergeCell ref="A80:A81"/>
    <mergeCell ref="B80:B81"/>
    <mergeCell ref="B72:B73"/>
    <mergeCell ref="A65:B65"/>
    <mergeCell ref="A70:A71"/>
    <mergeCell ref="B70:B71"/>
    <mergeCell ref="G70:G71"/>
    <mergeCell ref="A55:B55"/>
    <mergeCell ref="A63:A64"/>
    <mergeCell ref="B63:B64"/>
    <mergeCell ref="U78:X78"/>
    <mergeCell ref="U79:X79"/>
    <mergeCell ref="AB3:AJ3"/>
    <mergeCell ref="AB13:AJ13"/>
    <mergeCell ref="AB24:AJ24"/>
    <mergeCell ref="AB34:AJ34"/>
    <mergeCell ref="AB44:AJ44"/>
    <mergeCell ref="AB53:AJ53"/>
    <mergeCell ref="AB62:AJ62"/>
    <mergeCell ref="AB70:AJ70"/>
    <mergeCell ref="AB74:AB75"/>
    <mergeCell ref="AC74:AC75"/>
    <mergeCell ref="AD74:AD75"/>
    <mergeCell ref="AE74:AE75"/>
    <mergeCell ref="AF74:AF75"/>
    <mergeCell ref="AG74:AG75"/>
    <mergeCell ref="AH74:AH75"/>
    <mergeCell ref="AI74:AI75"/>
    <mergeCell ref="AJ74:AJ75"/>
    <mergeCell ref="AE78:AH78"/>
    <mergeCell ref="AE79:AH79"/>
    <mergeCell ref="R62:Z62"/>
    <mergeCell ref="R70:Z70"/>
    <mergeCell ref="R74:R75"/>
    <mergeCell ref="S74:S75"/>
    <mergeCell ref="T74:T75"/>
    <mergeCell ref="U74:U75"/>
    <mergeCell ref="V74:V75"/>
    <mergeCell ref="W74:W75"/>
    <mergeCell ref="X74:X75"/>
    <mergeCell ref="Y74:Y75"/>
    <mergeCell ref="Z74:Z75"/>
    <mergeCell ref="A1:AJ1"/>
    <mergeCell ref="R2:Z2"/>
    <mergeCell ref="AB2:AJ2"/>
    <mergeCell ref="R3:Z3"/>
    <mergeCell ref="R13:Z13"/>
    <mergeCell ref="R24:Z24"/>
    <mergeCell ref="R34:Z34"/>
    <mergeCell ref="R44:Z44"/>
    <mergeCell ref="R53:Z53"/>
    <mergeCell ref="H21:H22"/>
    <mergeCell ref="H32:H33"/>
    <mergeCell ref="H43:H44"/>
    <mergeCell ref="H53:H54"/>
    <mergeCell ref="J66:P66"/>
    <mergeCell ref="A74:B74"/>
    <mergeCell ref="A72:A73"/>
    <mergeCell ref="C91:G91"/>
    <mergeCell ref="J76:P76"/>
    <mergeCell ref="J85:J91"/>
    <mergeCell ref="L85:P85"/>
    <mergeCell ref="L86:P86"/>
    <mergeCell ref="J25:P25"/>
    <mergeCell ref="J13:P13"/>
    <mergeCell ref="J36:P36"/>
    <mergeCell ref="C82:C83"/>
    <mergeCell ref="D82:D83"/>
    <mergeCell ref="E82:E83"/>
    <mergeCell ref="F72:F73"/>
    <mergeCell ref="G72:G73"/>
    <mergeCell ref="C80:C81"/>
    <mergeCell ref="D80:D81"/>
    <mergeCell ref="E80:E81"/>
    <mergeCell ref="F80:F81"/>
    <mergeCell ref="G80:G81"/>
    <mergeCell ref="C72:C73"/>
    <mergeCell ref="D72:D73"/>
    <mergeCell ref="E72:E73"/>
    <mergeCell ref="C70:C71"/>
    <mergeCell ref="D70:D71"/>
    <mergeCell ref="E70:E71"/>
    <mergeCell ref="J92:J93"/>
    <mergeCell ref="L92:P93"/>
    <mergeCell ref="A32:A33"/>
    <mergeCell ref="B32:B33"/>
    <mergeCell ref="C32:C33"/>
    <mergeCell ref="D32:D33"/>
    <mergeCell ref="E32:E33"/>
    <mergeCell ref="F32:F33"/>
    <mergeCell ref="G32:G33"/>
    <mergeCell ref="A53:A54"/>
    <mergeCell ref="B53:B54"/>
    <mergeCell ref="C53:C54"/>
    <mergeCell ref="D53:D54"/>
    <mergeCell ref="E53:E54"/>
    <mergeCell ref="F53:F54"/>
    <mergeCell ref="G53:G54"/>
    <mergeCell ref="A34:B34"/>
    <mergeCell ref="A43:A44"/>
    <mergeCell ref="B43:B44"/>
    <mergeCell ref="A92:G92"/>
    <mergeCell ref="F82:F83"/>
    <mergeCell ref="G82:G83"/>
    <mergeCell ref="A84:B84"/>
    <mergeCell ref="A85:A91"/>
    <mergeCell ref="C89:G89"/>
    <mergeCell ref="C90:G90"/>
    <mergeCell ref="C43:C44"/>
    <mergeCell ref="D43:D44"/>
    <mergeCell ref="A24:B24"/>
    <mergeCell ref="A45:B45"/>
    <mergeCell ref="A21:A22"/>
    <mergeCell ref="B21:B22"/>
    <mergeCell ref="C21:C22"/>
    <mergeCell ref="D21:D22"/>
    <mergeCell ref="E21:E22"/>
    <mergeCell ref="C63:C64"/>
    <mergeCell ref="D63:D64"/>
    <mergeCell ref="E63:E64"/>
    <mergeCell ref="F63:F64"/>
    <mergeCell ref="G63:G64"/>
    <mergeCell ref="C85:G85"/>
    <mergeCell ref="C86:G86"/>
    <mergeCell ref="A82:A83"/>
    <mergeCell ref="B82:B83"/>
    <mergeCell ref="F70:F71"/>
    <mergeCell ref="J74:K74"/>
    <mergeCell ref="L87:P87"/>
    <mergeCell ref="L88:P88"/>
    <mergeCell ref="L89:P89"/>
    <mergeCell ref="L90:P90"/>
    <mergeCell ref="L91:P91"/>
    <mergeCell ref="A12:B12"/>
    <mergeCell ref="J2:P2"/>
    <mergeCell ref="J3:P3"/>
    <mergeCell ref="J11:K11"/>
    <mergeCell ref="J21:K21"/>
    <mergeCell ref="J34:K34"/>
    <mergeCell ref="J45:K45"/>
    <mergeCell ref="J55:K55"/>
    <mergeCell ref="J63:K63"/>
    <mergeCell ref="J46:P46"/>
    <mergeCell ref="J56:P56"/>
    <mergeCell ref="F21:F22"/>
    <mergeCell ref="G21:G22"/>
    <mergeCell ref="E43:E44"/>
    <mergeCell ref="F43:F44"/>
    <mergeCell ref="G43:G44"/>
    <mergeCell ref="C87:G87"/>
    <mergeCell ref="C88:G88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F96D71-E3AA-40EF-A3A9-3DFC32EACD06}">
  <dimension ref="A1:AJ93"/>
  <sheetViews>
    <sheetView topLeftCell="T70" zoomScale="107" zoomScaleNormal="107" workbookViewId="0">
      <selection activeCell="O70" sqref="O70"/>
    </sheetView>
  </sheetViews>
  <sheetFormatPr defaultRowHeight="14.4" x14ac:dyDescent="0.3"/>
  <cols>
    <col min="2" max="2" width="37.21875" bestFit="1" customWidth="1"/>
    <col min="8" max="8" width="26.88671875" customWidth="1"/>
    <col min="10" max="10" width="11.5546875" customWidth="1"/>
    <col min="11" max="11" width="42" customWidth="1"/>
    <col min="12" max="12" width="5.109375" customWidth="1"/>
    <col min="13" max="13" width="4.109375" customWidth="1"/>
    <col min="14" max="14" width="2.88671875" bestFit="1" customWidth="1"/>
    <col min="15" max="15" width="4.5546875" bestFit="1" customWidth="1"/>
    <col min="16" max="16" width="7.44140625" customWidth="1"/>
    <col min="18" max="18" width="16.33203125" customWidth="1"/>
    <col min="19" max="19" width="9.109375" customWidth="1"/>
    <col min="20" max="20" width="41.88671875" customWidth="1"/>
    <col min="21" max="21" width="6.33203125" customWidth="1"/>
    <col min="22" max="22" width="4.5546875" customWidth="1"/>
    <col min="23" max="23" width="5.6640625" customWidth="1"/>
    <col min="24" max="24" width="4.5546875" customWidth="1"/>
    <col min="25" max="25" width="7.44140625" customWidth="1"/>
    <col min="26" max="26" width="21.21875" customWidth="1"/>
    <col min="28" max="28" width="16.33203125" customWidth="1"/>
    <col min="29" max="29" width="9.109375" customWidth="1"/>
    <col min="30" max="30" width="41.88671875" customWidth="1"/>
    <col min="31" max="31" width="6.33203125" customWidth="1"/>
    <col min="32" max="32" width="4.5546875" customWidth="1"/>
    <col min="33" max="33" width="5.6640625" customWidth="1"/>
    <col min="34" max="34" width="4.5546875" customWidth="1"/>
    <col min="35" max="35" width="7.44140625" customWidth="1"/>
    <col min="36" max="36" width="22.44140625" customWidth="1"/>
  </cols>
  <sheetData>
    <row r="1" spans="1:36" ht="24" customHeight="1" thickBot="1" x14ac:dyDescent="0.35">
      <c r="A1" s="571" t="s">
        <v>579</v>
      </c>
      <c r="B1" s="572"/>
      <c r="C1" s="572"/>
      <c r="D1" s="572"/>
      <c r="E1" s="572"/>
      <c r="F1" s="572"/>
      <c r="G1" s="572"/>
      <c r="H1" s="572"/>
      <c r="I1" s="572"/>
      <c r="J1" s="572"/>
      <c r="K1" s="572"/>
      <c r="L1" s="572"/>
      <c r="M1" s="572"/>
      <c r="N1" s="572"/>
      <c r="O1" s="572"/>
      <c r="P1" s="572"/>
      <c r="Q1" s="572"/>
      <c r="R1" s="572"/>
      <c r="S1" s="572"/>
      <c r="T1" s="572"/>
      <c r="U1" s="572"/>
      <c r="V1" s="572"/>
      <c r="W1" s="572"/>
      <c r="X1" s="572"/>
      <c r="Y1" s="572"/>
      <c r="Z1" s="572"/>
      <c r="AA1" s="572"/>
      <c r="AB1" s="572"/>
      <c r="AC1" s="572"/>
      <c r="AD1" s="572"/>
      <c r="AE1" s="572"/>
      <c r="AF1" s="572"/>
      <c r="AG1" s="572"/>
      <c r="AH1" s="572"/>
      <c r="AI1" s="572"/>
      <c r="AJ1" s="573"/>
    </row>
    <row r="2" spans="1:36" ht="64.8" customHeight="1" thickBot="1" x14ac:dyDescent="0.35">
      <c r="A2" s="482" t="s">
        <v>0</v>
      </c>
      <c r="B2" s="483"/>
      <c r="C2" s="483"/>
      <c r="D2" s="483"/>
      <c r="E2" s="483"/>
      <c r="F2" s="483"/>
      <c r="G2" s="483"/>
      <c r="H2" s="484"/>
      <c r="J2" s="482" t="s">
        <v>233</v>
      </c>
      <c r="K2" s="483"/>
      <c r="L2" s="483"/>
      <c r="M2" s="483"/>
      <c r="N2" s="483"/>
      <c r="O2" s="483"/>
      <c r="P2" s="484"/>
      <c r="R2" s="482" t="s">
        <v>334</v>
      </c>
      <c r="S2" s="483"/>
      <c r="T2" s="483"/>
      <c r="U2" s="483"/>
      <c r="V2" s="483"/>
      <c r="W2" s="483"/>
      <c r="X2" s="483"/>
      <c r="Y2" s="483"/>
      <c r="Z2" s="484"/>
      <c r="AB2" s="482" t="s">
        <v>335</v>
      </c>
      <c r="AC2" s="483"/>
      <c r="AD2" s="483"/>
      <c r="AE2" s="483"/>
      <c r="AF2" s="483"/>
      <c r="AG2" s="483"/>
      <c r="AH2" s="483"/>
      <c r="AI2" s="483"/>
      <c r="AJ2" s="484"/>
    </row>
    <row r="3" spans="1:36" ht="15" thickBot="1" x14ac:dyDescent="0.35">
      <c r="A3" s="545" t="s">
        <v>2</v>
      </c>
      <c r="B3" s="546"/>
      <c r="C3" s="546"/>
      <c r="D3" s="546"/>
      <c r="E3" s="546"/>
      <c r="F3" s="546"/>
      <c r="G3" s="546"/>
      <c r="H3" s="547"/>
      <c r="J3" s="444" t="s">
        <v>2</v>
      </c>
      <c r="K3" s="445"/>
      <c r="L3" s="445"/>
      <c r="M3" s="445"/>
      <c r="N3" s="445"/>
      <c r="O3" s="445"/>
      <c r="P3" s="446"/>
      <c r="R3" s="491" t="s">
        <v>2</v>
      </c>
      <c r="S3" s="492"/>
      <c r="T3" s="492"/>
      <c r="U3" s="492"/>
      <c r="V3" s="492"/>
      <c r="W3" s="492"/>
      <c r="X3" s="492"/>
      <c r="Y3" s="492"/>
      <c r="Z3" s="493"/>
      <c r="AB3" s="491" t="s">
        <v>2</v>
      </c>
      <c r="AC3" s="492"/>
      <c r="AD3" s="492"/>
      <c r="AE3" s="492"/>
      <c r="AF3" s="492"/>
      <c r="AG3" s="492"/>
      <c r="AH3" s="492"/>
      <c r="AI3" s="492"/>
      <c r="AJ3" s="493"/>
    </row>
    <row r="4" spans="1:36" x14ac:dyDescent="0.3">
      <c r="A4" s="1" t="s">
        <v>3</v>
      </c>
      <c r="B4" s="2" t="s">
        <v>4</v>
      </c>
      <c r="C4" s="3" t="s">
        <v>5</v>
      </c>
      <c r="D4" s="3" t="s">
        <v>6</v>
      </c>
      <c r="E4" s="3" t="s">
        <v>7</v>
      </c>
      <c r="F4" s="3" t="s">
        <v>8</v>
      </c>
      <c r="G4" s="266" t="s">
        <v>9</v>
      </c>
      <c r="H4" s="128" t="s">
        <v>580</v>
      </c>
      <c r="J4" s="20" t="s">
        <v>3</v>
      </c>
      <c r="K4" s="21" t="s">
        <v>4</v>
      </c>
      <c r="L4" s="22" t="s">
        <v>5</v>
      </c>
      <c r="M4" s="22" t="s">
        <v>6</v>
      </c>
      <c r="N4" s="22" t="s">
        <v>7</v>
      </c>
      <c r="O4" s="22" t="s">
        <v>8</v>
      </c>
      <c r="P4" s="23" t="s">
        <v>9</v>
      </c>
      <c r="R4" s="292"/>
      <c r="S4" s="119" t="s">
        <v>3</v>
      </c>
      <c r="T4" s="120" t="s">
        <v>4</v>
      </c>
      <c r="U4" s="119" t="s">
        <v>5</v>
      </c>
      <c r="V4" s="119" t="s">
        <v>6</v>
      </c>
      <c r="W4" s="119" t="s">
        <v>7</v>
      </c>
      <c r="X4" s="119" t="s">
        <v>8</v>
      </c>
      <c r="Y4" s="286" t="s">
        <v>9</v>
      </c>
      <c r="Z4" s="132" t="s">
        <v>580</v>
      </c>
      <c r="AB4" s="292"/>
      <c r="AC4" s="119" t="s">
        <v>3</v>
      </c>
      <c r="AD4" s="120" t="s">
        <v>4</v>
      </c>
      <c r="AE4" s="119" t="s">
        <v>5</v>
      </c>
      <c r="AF4" s="119" t="s">
        <v>6</v>
      </c>
      <c r="AG4" s="119" t="s">
        <v>7</v>
      </c>
      <c r="AH4" s="119" t="s">
        <v>8</v>
      </c>
      <c r="AI4" s="286" t="s">
        <v>9</v>
      </c>
      <c r="AJ4" s="132" t="s">
        <v>580</v>
      </c>
    </row>
    <row r="5" spans="1:36" x14ac:dyDescent="0.3">
      <c r="A5" s="5" t="s">
        <v>508</v>
      </c>
      <c r="B5" s="6" t="s">
        <v>11</v>
      </c>
      <c r="C5" s="7">
        <v>2</v>
      </c>
      <c r="D5" s="7">
        <v>0</v>
      </c>
      <c r="E5" s="7">
        <v>0</v>
      </c>
      <c r="F5" s="7">
        <v>2</v>
      </c>
      <c r="G5" s="264">
        <v>2</v>
      </c>
      <c r="H5" s="8"/>
      <c r="J5" s="57" t="s">
        <v>267</v>
      </c>
      <c r="K5" s="58" t="s">
        <v>268</v>
      </c>
      <c r="L5" s="59">
        <v>2</v>
      </c>
      <c r="M5" s="59">
        <v>2</v>
      </c>
      <c r="N5" s="59">
        <v>0</v>
      </c>
      <c r="O5" s="59">
        <v>3</v>
      </c>
      <c r="P5" s="60">
        <v>4</v>
      </c>
      <c r="R5" s="104" t="s">
        <v>179</v>
      </c>
      <c r="S5" s="5" t="s">
        <v>16</v>
      </c>
      <c r="T5" s="6" t="s">
        <v>17</v>
      </c>
      <c r="U5" s="7">
        <v>3</v>
      </c>
      <c r="V5" s="7">
        <v>0</v>
      </c>
      <c r="W5" s="7">
        <v>4</v>
      </c>
      <c r="X5" s="7">
        <v>5</v>
      </c>
      <c r="Y5" s="264">
        <v>7</v>
      </c>
      <c r="Z5" s="8"/>
      <c r="AB5" s="104" t="s">
        <v>179</v>
      </c>
      <c r="AC5" s="5" t="s">
        <v>16</v>
      </c>
      <c r="AD5" s="6" t="s">
        <v>17</v>
      </c>
      <c r="AE5" s="7">
        <v>3</v>
      </c>
      <c r="AF5" s="7">
        <v>0</v>
      </c>
      <c r="AG5" s="7">
        <v>4</v>
      </c>
      <c r="AH5" s="7">
        <v>5</v>
      </c>
      <c r="AI5" s="264">
        <v>7</v>
      </c>
      <c r="AJ5" s="8"/>
    </row>
    <row r="6" spans="1:36" x14ac:dyDescent="0.3">
      <c r="A6" s="9" t="s">
        <v>507</v>
      </c>
      <c r="B6" s="6" t="s">
        <v>13</v>
      </c>
      <c r="C6" s="7">
        <v>2</v>
      </c>
      <c r="D6" s="7">
        <v>0</v>
      </c>
      <c r="E6" s="7">
        <v>0</v>
      </c>
      <c r="F6" s="7">
        <v>2</v>
      </c>
      <c r="G6" s="264">
        <v>2</v>
      </c>
      <c r="H6" s="8"/>
      <c r="J6" s="57" t="s">
        <v>97</v>
      </c>
      <c r="K6" s="61" t="s">
        <v>98</v>
      </c>
      <c r="L6" s="59">
        <v>3</v>
      </c>
      <c r="M6" s="59">
        <v>2</v>
      </c>
      <c r="N6" s="59">
        <v>0</v>
      </c>
      <c r="O6" s="59">
        <v>4</v>
      </c>
      <c r="P6" s="60">
        <v>6</v>
      </c>
      <c r="R6" s="104" t="s">
        <v>179</v>
      </c>
      <c r="S6" s="5" t="s">
        <v>18</v>
      </c>
      <c r="T6" s="6" t="s">
        <v>19</v>
      </c>
      <c r="U6" s="7">
        <v>3</v>
      </c>
      <c r="V6" s="7">
        <v>0</v>
      </c>
      <c r="W6" s="7">
        <v>2</v>
      </c>
      <c r="X6" s="7">
        <v>4</v>
      </c>
      <c r="Y6" s="264">
        <v>7</v>
      </c>
      <c r="Z6" s="8"/>
      <c r="AB6" s="104" t="s">
        <v>179</v>
      </c>
      <c r="AC6" s="5" t="s">
        <v>18</v>
      </c>
      <c r="AD6" s="6" t="s">
        <v>19</v>
      </c>
      <c r="AE6" s="7">
        <v>3</v>
      </c>
      <c r="AF6" s="7">
        <v>0</v>
      </c>
      <c r="AG6" s="7">
        <v>2</v>
      </c>
      <c r="AH6" s="7">
        <v>4</v>
      </c>
      <c r="AI6" s="264">
        <v>7</v>
      </c>
      <c r="AJ6" s="8"/>
    </row>
    <row r="7" spans="1:36" ht="15" thickBot="1" x14ac:dyDescent="0.35">
      <c r="A7" s="9" t="s">
        <v>560</v>
      </c>
      <c r="B7" s="6" t="s">
        <v>14</v>
      </c>
      <c r="C7" s="7">
        <v>0</v>
      </c>
      <c r="D7" s="7">
        <v>2</v>
      </c>
      <c r="E7" s="7">
        <v>0</v>
      </c>
      <c r="F7" s="7">
        <v>1</v>
      </c>
      <c r="G7" s="264">
        <v>4</v>
      </c>
      <c r="H7" s="8"/>
      <c r="J7" s="57" t="s">
        <v>99</v>
      </c>
      <c r="K7" s="61" t="s">
        <v>100</v>
      </c>
      <c r="L7" s="59">
        <v>3</v>
      </c>
      <c r="M7" s="59">
        <v>0</v>
      </c>
      <c r="N7" s="59">
        <v>2</v>
      </c>
      <c r="O7" s="59">
        <v>4</v>
      </c>
      <c r="P7" s="60">
        <v>6</v>
      </c>
      <c r="R7" s="113" t="s">
        <v>179</v>
      </c>
      <c r="S7" s="49" t="s">
        <v>20</v>
      </c>
      <c r="T7" s="39" t="s">
        <v>21</v>
      </c>
      <c r="U7" s="40">
        <v>3</v>
      </c>
      <c r="V7" s="40">
        <v>0</v>
      </c>
      <c r="W7" s="40">
        <v>0</v>
      </c>
      <c r="X7" s="40">
        <v>3</v>
      </c>
      <c r="Y7" s="267">
        <v>5</v>
      </c>
      <c r="Z7" s="50"/>
      <c r="AB7" s="113" t="s">
        <v>179</v>
      </c>
      <c r="AC7" s="49" t="s">
        <v>20</v>
      </c>
      <c r="AD7" s="39" t="s">
        <v>21</v>
      </c>
      <c r="AE7" s="40">
        <v>3</v>
      </c>
      <c r="AF7" s="40">
        <v>0</v>
      </c>
      <c r="AG7" s="40">
        <v>0</v>
      </c>
      <c r="AH7" s="40">
        <v>3</v>
      </c>
      <c r="AI7" s="267">
        <v>5</v>
      </c>
      <c r="AJ7" s="50"/>
    </row>
    <row r="8" spans="1:36" ht="15" thickBot="1" x14ac:dyDescent="0.35">
      <c r="A8" s="9" t="s">
        <v>562</v>
      </c>
      <c r="B8" s="6" t="s">
        <v>15</v>
      </c>
      <c r="C8" s="7">
        <v>2</v>
      </c>
      <c r="D8" s="7">
        <v>0</v>
      </c>
      <c r="E8" s="7">
        <v>0</v>
      </c>
      <c r="F8" s="7">
        <v>2</v>
      </c>
      <c r="G8" s="264">
        <v>2</v>
      </c>
      <c r="H8" s="8"/>
      <c r="J8" s="57" t="s">
        <v>101</v>
      </c>
      <c r="K8" s="58" t="s">
        <v>102</v>
      </c>
      <c r="L8" s="59">
        <v>3</v>
      </c>
      <c r="M8" s="59">
        <v>0</v>
      </c>
      <c r="N8" s="59">
        <v>2</v>
      </c>
      <c r="O8" s="59">
        <v>4</v>
      </c>
      <c r="P8" s="60">
        <v>6</v>
      </c>
      <c r="R8" s="114"/>
      <c r="S8" s="115"/>
      <c r="T8" s="112" t="s">
        <v>180</v>
      </c>
      <c r="U8" s="116">
        <f>SUM(U5:U7)</f>
        <v>9</v>
      </c>
      <c r="V8" s="116">
        <f>SUM(V5:V7)</f>
        <v>0</v>
      </c>
      <c r="W8" s="116">
        <f>SUM(W5:W7)</f>
        <v>6</v>
      </c>
      <c r="X8" s="116">
        <f>SUM(X5:X7)</f>
        <v>12</v>
      </c>
      <c r="Y8" s="280">
        <f>SUM(Y5:Y7)</f>
        <v>19</v>
      </c>
      <c r="Z8" s="117"/>
      <c r="AB8" s="114"/>
      <c r="AC8" s="115"/>
      <c r="AD8" s="112" t="s">
        <v>180</v>
      </c>
      <c r="AE8" s="116">
        <f>SUM(AE5:AE7)</f>
        <v>9</v>
      </c>
      <c r="AF8" s="116">
        <f>SUM(AF5:AF7)</f>
        <v>0</v>
      </c>
      <c r="AG8" s="116">
        <f>SUM(AG5:AG7)</f>
        <v>6</v>
      </c>
      <c r="AH8" s="116">
        <f>SUM(AH5:AH7)</f>
        <v>12</v>
      </c>
      <c r="AI8" s="280">
        <f>SUM(AI5:AI7)</f>
        <v>19</v>
      </c>
      <c r="AJ8" s="117"/>
    </row>
    <row r="9" spans="1:36" x14ac:dyDescent="0.3">
      <c r="A9" s="5" t="s">
        <v>16</v>
      </c>
      <c r="B9" s="6" t="s">
        <v>17</v>
      </c>
      <c r="C9" s="7">
        <v>3</v>
      </c>
      <c r="D9" s="7">
        <v>0</v>
      </c>
      <c r="E9" s="7">
        <v>4</v>
      </c>
      <c r="F9" s="7">
        <v>5</v>
      </c>
      <c r="G9" s="264">
        <v>7</v>
      </c>
      <c r="H9" s="8"/>
      <c r="J9" s="57" t="s">
        <v>503</v>
      </c>
      <c r="K9" s="58" t="s">
        <v>269</v>
      </c>
      <c r="L9" s="59">
        <v>2</v>
      </c>
      <c r="M9" s="59">
        <v>0</v>
      </c>
      <c r="N9" s="59">
        <v>0</v>
      </c>
      <c r="O9" s="59">
        <v>2</v>
      </c>
      <c r="P9" s="60">
        <v>2</v>
      </c>
      <c r="R9" s="51"/>
      <c r="Z9" s="52"/>
      <c r="AB9" s="51"/>
      <c r="AJ9" s="52"/>
    </row>
    <row r="10" spans="1:36" x14ac:dyDescent="0.3">
      <c r="A10" s="5" t="s">
        <v>18</v>
      </c>
      <c r="B10" s="6" t="s">
        <v>19</v>
      </c>
      <c r="C10" s="7">
        <v>3</v>
      </c>
      <c r="D10" s="7">
        <v>0</v>
      </c>
      <c r="E10" s="7">
        <v>2</v>
      </c>
      <c r="F10" s="7">
        <v>4</v>
      </c>
      <c r="G10" s="264">
        <v>7</v>
      </c>
      <c r="H10" s="8"/>
      <c r="J10" s="62" t="s">
        <v>105</v>
      </c>
      <c r="K10" s="63" t="s">
        <v>263</v>
      </c>
      <c r="L10" s="59">
        <v>3</v>
      </c>
      <c r="M10" s="59">
        <v>0</v>
      </c>
      <c r="N10" s="59">
        <v>0</v>
      </c>
      <c r="O10" s="59">
        <v>3</v>
      </c>
      <c r="P10" s="64">
        <v>5</v>
      </c>
      <c r="R10" s="51"/>
      <c r="Z10" s="52"/>
      <c r="AB10" s="51"/>
      <c r="AJ10" s="52"/>
    </row>
    <row r="11" spans="1:36" ht="15" thickBot="1" x14ac:dyDescent="0.35">
      <c r="A11" s="10" t="s">
        <v>20</v>
      </c>
      <c r="B11" s="11" t="s">
        <v>21</v>
      </c>
      <c r="C11" s="12">
        <v>3</v>
      </c>
      <c r="D11" s="12">
        <v>0</v>
      </c>
      <c r="E11" s="12">
        <v>0</v>
      </c>
      <c r="F11" s="12">
        <v>3</v>
      </c>
      <c r="G11" s="12">
        <v>5</v>
      </c>
      <c r="H11" s="13"/>
      <c r="J11" s="65" t="s">
        <v>504</v>
      </c>
      <c r="K11" s="66" t="s">
        <v>108</v>
      </c>
      <c r="L11" s="67">
        <v>0</v>
      </c>
      <c r="M11" s="67">
        <v>2</v>
      </c>
      <c r="N11" s="67">
        <v>0</v>
      </c>
      <c r="O11" s="67">
        <v>1</v>
      </c>
      <c r="P11" s="68">
        <v>4</v>
      </c>
      <c r="R11" s="51"/>
      <c r="Z11" s="52"/>
      <c r="AB11" s="51"/>
      <c r="AJ11" s="52"/>
    </row>
    <row r="12" spans="1:36" ht="15" customHeight="1" thickBot="1" x14ac:dyDescent="0.35">
      <c r="A12" s="590" t="s">
        <v>22</v>
      </c>
      <c r="B12" s="580"/>
      <c r="C12" s="354">
        <f>SUM(C5:C11)</f>
        <v>15</v>
      </c>
      <c r="D12" s="354">
        <f>SUM(D5:D11)</f>
        <v>2</v>
      </c>
      <c r="E12" s="354">
        <f>SUM(E5:E11)</f>
        <v>6</v>
      </c>
      <c r="F12" s="371">
        <f>SUM(F5:F11)</f>
        <v>19</v>
      </c>
      <c r="G12" s="372">
        <f>SUM(G5:G11)</f>
        <v>29</v>
      </c>
      <c r="H12" s="373"/>
      <c r="J12" s="447" t="s">
        <v>22</v>
      </c>
      <c r="K12" s="523"/>
      <c r="L12" s="69">
        <f>SUM(L5:L11)</f>
        <v>16</v>
      </c>
      <c r="M12" s="69">
        <f>SUM(M5:M11)</f>
        <v>6</v>
      </c>
      <c r="N12" s="69">
        <f>SUM(N5:N11)</f>
        <v>4</v>
      </c>
      <c r="O12" s="69">
        <f>SUM(O5:O11)</f>
        <v>21</v>
      </c>
      <c r="P12" s="70">
        <f>SUM(P5:P11)</f>
        <v>33</v>
      </c>
      <c r="R12" s="51"/>
      <c r="Z12" s="52"/>
      <c r="AB12" s="51"/>
      <c r="AJ12" s="52"/>
    </row>
    <row r="13" spans="1:36" ht="15" thickBot="1" x14ac:dyDescent="0.35">
      <c r="A13" s="444" t="s">
        <v>23</v>
      </c>
      <c r="B13" s="445"/>
      <c r="C13" s="445"/>
      <c r="D13" s="445"/>
      <c r="E13" s="445"/>
      <c r="F13" s="445"/>
      <c r="G13" s="445"/>
      <c r="H13" s="446"/>
      <c r="J13" s="444" t="s">
        <v>23</v>
      </c>
      <c r="K13" s="445"/>
      <c r="L13" s="445"/>
      <c r="M13" s="445"/>
      <c r="N13" s="445"/>
      <c r="O13" s="445"/>
      <c r="P13" s="446"/>
      <c r="R13" s="494" t="s">
        <v>23</v>
      </c>
      <c r="S13" s="495"/>
      <c r="T13" s="495"/>
      <c r="U13" s="495"/>
      <c r="V13" s="495"/>
      <c r="W13" s="495"/>
      <c r="X13" s="495"/>
      <c r="Y13" s="495"/>
      <c r="Z13" s="496"/>
      <c r="AB13" s="494" t="s">
        <v>23</v>
      </c>
      <c r="AC13" s="495"/>
      <c r="AD13" s="495"/>
      <c r="AE13" s="495"/>
      <c r="AF13" s="495"/>
      <c r="AG13" s="495"/>
      <c r="AH13" s="495"/>
      <c r="AI13" s="495"/>
      <c r="AJ13" s="496"/>
    </row>
    <row r="14" spans="1:36" x14ac:dyDescent="0.3">
      <c r="A14" s="1" t="s">
        <v>3</v>
      </c>
      <c r="B14" s="2" t="s">
        <v>4</v>
      </c>
      <c r="C14" s="3" t="s">
        <v>5</v>
      </c>
      <c r="D14" s="3" t="s">
        <v>6</v>
      </c>
      <c r="E14" s="3" t="s">
        <v>7</v>
      </c>
      <c r="F14" s="3" t="s">
        <v>8</v>
      </c>
      <c r="G14" s="266" t="s">
        <v>9</v>
      </c>
      <c r="H14" s="128" t="s">
        <v>580</v>
      </c>
      <c r="J14" s="71" t="s">
        <v>3</v>
      </c>
      <c r="K14" s="72" t="s">
        <v>4</v>
      </c>
      <c r="L14" s="73" t="s">
        <v>5</v>
      </c>
      <c r="M14" s="73" t="s">
        <v>6</v>
      </c>
      <c r="N14" s="73" t="s">
        <v>7</v>
      </c>
      <c r="O14" s="73" t="s">
        <v>8</v>
      </c>
      <c r="P14" s="74" t="s">
        <v>9</v>
      </c>
      <c r="R14" s="105"/>
      <c r="S14" s="106" t="s">
        <v>3</v>
      </c>
      <c r="T14" s="107" t="s">
        <v>4</v>
      </c>
      <c r="U14" s="108" t="s">
        <v>5</v>
      </c>
      <c r="V14" s="108" t="s">
        <v>6</v>
      </c>
      <c r="W14" s="108" t="s">
        <v>7</v>
      </c>
      <c r="X14" s="108" t="s">
        <v>8</v>
      </c>
      <c r="Y14" s="287" t="s">
        <v>9</v>
      </c>
      <c r="Z14" s="48" t="s">
        <v>580</v>
      </c>
      <c r="AB14" s="105"/>
      <c r="AC14" s="106" t="s">
        <v>3</v>
      </c>
      <c r="AD14" s="107" t="s">
        <v>4</v>
      </c>
      <c r="AE14" s="108" t="s">
        <v>5</v>
      </c>
      <c r="AF14" s="108" t="s">
        <v>6</v>
      </c>
      <c r="AG14" s="108" t="s">
        <v>7</v>
      </c>
      <c r="AH14" s="108" t="s">
        <v>8</v>
      </c>
      <c r="AI14" s="287" t="s">
        <v>9</v>
      </c>
      <c r="AJ14" s="48" t="s">
        <v>580</v>
      </c>
    </row>
    <row r="15" spans="1:36" x14ac:dyDescent="0.3">
      <c r="A15" s="10" t="s">
        <v>510</v>
      </c>
      <c r="B15" s="11" t="s">
        <v>25</v>
      </c>
      <c r="C15" s="12">
        <v>2</v>
      </c>
      <c r="D15" s="12">
        <v>0</v>
      </c>
      <c r="E15" s="12">
        <v>0</v>
      </c>
      <c r="F15" s="12">
        <v>2</v>
      </c>
      <c r="G15" s="265">
        <v>2</v>
      </c>
      <c r="H15" s="222"/>
      <c r="J15" s="57" t="s">
        <v>109</v>
      </c>
      <c r="K15" s="61" t="s">
        <v>110</v>
      </c>
      <c r="L15" s="59">
        <v>2</v>
      </c>
      <c r="M15" s="59">
        <v>0</v>
      </c>
      <c r="N15" s="59">
        <v>2</v>
      </c>
      <c r="O15" s="59">
        <v>3</v>
      </c>
      <c r="P15" s="60">
        <v>4</v>
      </c>
      <c r="R15" s="104" t="s">
        <v>179</v>
      </c>
      <c r="S15" s="10" t="s">
        <v>30</v>
      </c>
      <c r="T15" s="11" t="s">
        <v>31</v>
      </c>
      <c r="U15" s="12">
        <v>3</v>
      </c>
      <c r="V15" s="12">
        <v>0</v>
      </c>
      <c r="W15" s="12">
        <v>2</v>
      </c>
      <c r="X15" s="12">
        <v>4</v>
      </c>
      <c r="Y15" s="265">
        <v>7</v>
      </c>
      <c r="Z15" s="13" t="s">
        <v>18</v>
      </c>
      <c r="AB15" s="104" t="s">
        <v>179</v>
      </c>
      <c r="AC15" s="10" t="s">
        <v>30</v>
      </c>
      <c r="AD15" s="11" t="s">
        <v>31</v>
      </c>
      <c r="AE15" s="12">
        <v>3</v>
      </c>
      <c r="AF15" s="12">
        <v>0</v>
      </c>
      <c r="AG15" s="12">
        <v>2</v>
      </c>
      <c r="AH15" s="12">
        <v>4</v>
      </c>
      <c r="AI15" s="265">
        <v>7</v>
      </c>
      <c r="AJ15" s="13" t="s">
        <v>18</v>
      </c>
    </row>
    <row r="16" spans="1:36" x14ac:dyDescent="0.3">
      <c r="A16" s="10" t="s">
        <v>509</v>
      </c>
      <c r="B16" s="11" t="s">
        <v>27</v>
      </c>
      <c r="C16" s="12">
        <v>2</v>
      </c>
      <c r="D16" s="12">
        <v>0</v>
      </c>
      <c r="E16" s="12">
        <v>0</v>
      </c>
      <c r="F16" s="12">
        <v>2</v>
      </c>
      <c r="G16" s="265">
        <v>2</v>
      </c>
      <c r="H16" s="222"/>
      <c r="J16" s="57" t="s">
        <v>111</v>
      </c>
      <c r="K16" s="61" t="s">
        <v>264</v>
      </c>
      <c r="L16" s="59">
        <v>3</v>
      </c>
      <c r="M16" s="59">
        <v>0</v>
      </c>
      <c r="N16" s="59">
        <v>0</v>
      </c>
      <c r="O16" s="59">
        <v>3</v>
      </c>
      <c r="P16" s="60">
        <v>4</v>
      </c>
      <c r="R16" s="104" t="s">
        <v>179</v>
      </c>
      <c r="S16" s="10" t="s">
        <v>32</v>
      </c>
      <c r="T16" s="11" t="s">
        <v>33</v>
      </c>
      <c r="U16" s="12">
        <v>3</v>
      </c>
      <c r="V16" s="12">
        <v>0</v>
      </c>
      <c r="W16" s="12">
        <v>0</v>
      </c>
      <c r="X16" s="12">
        <v>3</v>
      </c>
      <c r="Y16" s="265">
        <v>5</v>
      </c>
      <c r="Z16" s="13" t="s">
        <v>20</v>
      </c>
      <c r="AB16" s="113" t="s">
        <v>179</v>
      </c>
      <c r="AC16" s="49" t="s">
        <v>32</v>
      </c>
      <c r="AD16" s="39" t="s">
        <v>33</v>
      </c>
      <c r="AE16" s="40">
        <v>3</v>
      </c>
      <c r="AF16" s="40">
        <v>0</v>
      </c>
      <c r="AG16" s="40">
        <v>0</v>
      </c>
      <c r="AH16" s="40">
        <v>3</v>
      </c>
      <c r="AI16" s="267">
        <v>5</v>
      </c>
      <c r="AJ16" s="50" t="s">
        <v>20</v>
      </c>
    </row>
    <row r="17" spans="1:36" x14ac:dyDescent="0.3">
      <c r="A17" s="10" t="s">
        <v>561</v>
      </c>
      <c r="B17" s="11" t="s">
        <v>28</v>
      </c>
      <c r="C17" s="12">
        <v>0</v>
      </c>
      <c r="D17" s="12">
        <v>2</v>
      </c>
      <c r="E17" s="12">
        <v>0</v>
      </c>
      <c r="F17" s="12">
        <v>1</v>
      </c>
      <c r="G17" s="265">
        <v>4</v>
      </c>
      <c r="H17" s="222"/>
      <c r="J17" s="57" t="s">
        <v>112</v>
      </c>
      <c r="K17" s="61" t="s">
        <v>113</v>
      </c>
      <c r="L17" s="59">
        <v>3</v>
      </c>
      <c r="M17" s="59">
        <v>2</v>
      </c>
      <c r="N17" s="59">
        <v>0</v>
      </c>
      <c r="O17" s="59">
        <v>4</v>
      </c>
      <c r="P17" s="60">
        <v>6</v>
      </c>
      <c r="R17" s="104" t="s">
        <v>179</v>
      </c>
      <c r="S17" s="10" t="s">
        <v>34</v>
      </c>
      <c r="T17" s="11" t="s">
        <v>35</v>
      </c>
      <c r="U17" s="12">
        <v>3</v>
      </c>
      <c r="V17" s="12">
        <v>0</v>
      </c>
      <c r="W17" s="12">
        <v>0</v>
      </c>
      <c r="X17" s="12">
        <v>3</v>
      </c>
      <c r="Y17" s="265">
        <v>4</v>
      </c>
      <c r="Z17" s="13"/>
      <c r="AB17" s="416"/>
      <c r="AC17" s="419"/>
      <c r="AD17" s="419"/>
      <c r="AE17" s="420"/>
      <c r="AF17" s="420"/>
      <c r="AG17" s="420"/>
      <c r="AH17" s="420"/>
      <c r="AI17" s="420"/>
      <c r="AJ17" s="423"/>
    </row>
    <row r="18" spans="1:36" ht="28.2" thickBot="1" x14ac:dyDescent="0.35">
      <c r="A18" s="10" t="s">
        <v>563</v>
      </c>
      <c r="B18" s="11" t="s">
        <v>29</v>
      </c>
      <c r="C18" s="12">
        <v>2</v>
      </c>
      <c r="D18" s="12">
        <v>0</v>
      </c>
      <c r="E18" s="12">
        <v>0</v>
      </c>
      <c r="F18" s="12">
        <v>2</v>
      </c>
      <c r="G18" s="265">
        <v>2</v>
      </c>
      <c r="H18" s="222"/>
      <c r="J18" s="57" t="s">
        <v>116</v>
      </c>
      <c r="K18" s="61" t="s">
        <v>117</v>
      </c>
      <c r="L18" s="59">
        <v>3</v>
      </c>
      <c r="M18" s="59">
        <v>0</v>
      </c>
      <c r="N18" s="59">
        <v>2</v>
      </c>
      <c r="O18" s="59">
        <v>4</v>
      </c>
      <c r="P18" s="60">
        <v>6</v>
      </c>
      <c r="R18" s="109" t="s">
        <v>179</v>
      </c>
      <c r="S18" s="49" t="s">
        <v>567</v>
      </c>
      <c r="T18" s="39" t="s">
        <v>568</v>
      </c>
      <c r="U18" s="40">
        <v>2</v>
      </c>
      <c r="V18" s="40">
        <v>2</v>
      </c>
      <c r="W18" s="40">
        <v>0</v>
      </c>
      <c r="X18" s="40">
        <v>3</v>
      </c>
      <c r="Y18" s="267">
        <v>4</v>
      </c>
      <c r="Z18" s="50"/>
      <c r="AB18" s="415"/>
      <c r="AC18" s="421"/>
      <c r="AD18" s="421"/>
      <c r="AE18" s="422"/>
      <c r="AF18" s="422"/>
      <c r="AG18" s="422"/>
      <c r="AH18" s="422"/>
      <c r="AI18" s="422"/>
      <c r="AJ18" s="424"/>
    </row>
    <row r="19" spans="1:36" ht="15" thickBot="1" x14ac:dyDescent="0.35">
      <c r="A19" s="10" t="s">
        <v>30</v>
      </c>
      <c r="B19" s="11" t="s">
        <v>31</v>
      </c>
      <c r="C19" s="12">
        <v>3</v>
      </c>
      <c r="D19" s="12">
        <v>0</v>
      </c>
      <c r="E19" s="12">
        <v>2</v>
      </c>
      <c r="F19" s="12">
        <v>4</v>
      </c>
      <c r="G19" s="265">
        <v>7</v>
      </c>
      <c r="H19" s="13" t="s">
        <v>18</v>
      </c>
      <c r="J19" s="57" t="s">
        <v>505</v>
      </c>
      <c r="K19" s="61" t="s">
        <v>119</v>
      </c>
      <c r="L19" s="59">
        <v>2</v>
      </c>
      <c r="M19" s="59">
        <v>0</v>
      </c>
      <c r="N19" s="59">
        <v>0</v>
      </c>
      <c r="O19" s="59">
        <v>2</v>
      </c>
      <c r="P19" s="60">
        <v>2</v>
      </c>
      <c r="R19" s="110"/>
      <c r="S19" s="111"/>
      <c r="T19" s="112" t="s">
        <v>180</v>
      </c>
      <c r="U19" s="110">
        <f>SUM(U15:U18)</f>
        <v>11</v>
      </c>
      <c r="V19" s="110">
        <f t="shared" ref="V19:Y19" si="0">SUM(V15:V18)</f>
        <v>2</v>
      </c>
      <c r="W19" s="110">
        <f t="shared" si="0"/>
        <v>2</v>
      </c>
      <c r="X19" s="110">
        <f t="shared" si="0"/>
        <v>13</v>
      </c>
      <c r="Y19" s="281">
        <f t="shared" si="0"/>
        <v>20</v>
      </c>
      <c r="Z19" s="123"/>
      <c r="AB19" s="417"/>
      <c r="AC19" s="385"/>
      <c r="AD19" s="384" t="s">
        <v>180</v>
      </c>
      <c r="AE19" s="417">
        <f>SUM(AE15:AE18)</f>
        <v>6</v>
      </c>
      <c r="AF19" s="417">
        <f t="shared" ref="AF19:AI19" si="1">SUM(AF15:AF18)</f>
        <v>0</v>
      </c>
      <c r="AG19" s="417">
        <f t="shared" si="1"/>
        <v>2</v>
      </c>
      <c r="AH19" s="417">
        <f t="shared" si="1"/>
        <v>7</v>
      </c>
      <c r="AI19" s="418">
        <f t="shared" si="1"/>
        <v>12</v>
      </c>
      <c r="AJ19" s="386"/>
    </row>
    <row r="20" spans="1:36" x14ac:dyDescent="0.3">
      <c r="A20" s="10" t="s">
        <v>32</v>
      </c>
      <c r="B20" s="11" t="s">
        <v>33</v>
      </c>
      <c r="C20" s="12">
        <v>3</v>
      </c>
      <c r="D20" s="12">
        <v>0</v>
      </c>
      <c r="E20" s="12">
        <v>0</v>
      </c>
      <c r="F20" s="12">
        <v>3</v>
      </c>
      <c r="G20" s="265">
        <v>5</v>
      </c>
      <c r="H20" s="13" t="s">
        <v>20</v>
      </c>
      <c r="J20" s="57" t="s">
        <v>114</v>
      </c>
      <c r="K20" s="58" t="s">
        <v>115</v>
      </c>
      <c r="L20" s="59">
        <v>2</v>
      </c>
      <c r="M20" s="59">
        <v>0</v>
      </c>
      <c r="N20" s="59">
        <v>2</v>
      </c>
      <c r="O20" s="59">
        <v>3</v>
      </c>
      <c r="P20" s="60">
        <v>5</v>
      </c>
      <c r="R20" s="51"/>
      <c r="Z20" s="52"/>
      <c r="AB20" s="51"/>
      <c r="AJ20" s="52"/>
    </row>
    <row r="21" spans="1:36" x14ac:dyDescent="0.3">
      <c r="A21" s="555" t="s">
        <v>34</v>
      </c>
      <c r="B21" s="556" t="s">
        <v>35</v>
      </c>
      <c r="C21" s="534">
        <v>3</v>
      </c>
      <c r="D21" s="534">
        <v>0</v>
      </c>
      <c r="E21" s="534">
        <v>0</v>
      </c>
      <c r="F21" s="534">
        <v>3</v>
      </c>
      <c r="G21" s="557">
        <v>4</v>
      </c>
      <c r="H21" s="574"/>
      <c r="J21" s="57" t="s">
        <v>506</v>
      </c>
      <c r="K21" s="58" t="s">
        <v>121</v>
      </c>
      <c r="L21" s="59">
        <v>0</v>
      </c>
      <c r="M21" s="59">
        <v>2</v>
      </c>
      <c r="N21" s="59">
        <v>0</v>
      </c>
      <c r="O21" s="59">
        <v>1</v>
      </c>
      <c r="P21" s="60">
        <v>4</v>
      </c>
      <c r="R21" s="51"/>
      <c r="Z21" s="52"/>
      <c r="AB21" s="51"/>
      <c r="AJ21" s="52"/>
    </row>
    <row r="22" spans="1:36" x14ac:dyDescent="0.3">
      <c r="A22" s="555"/>
      <c r="B22" s="556"/>
      <c r="C22" s="534"/>
      <c r="D22" s="534"/>
      <c r="E22" s="534"/>
      <c r="F22" s="534"/>
      <c r="G22" s="557"/>
      <c r="H22" s="575"/>
      <c r="J22" s="477" t="s">
        <v>22</v>
      </c>
      <c r="K22" s="581"/>
      <c r="L22" s="75">
        <f>SUM(L15:L21)</f>
        <v>15</v>
      </c>
      <c r="M22" s="75">
        <f t="shared" ref="M22:P22" si="2">SUM(M15:M21)</f>
        <v>4</v>
      </c>
      <c r="N22" s="75">
        <f t="shared" si="2"/>
        <v>6</v>
      </c>
      <c r="O22" s="75">
        <f t="shared" si="2"/>
        <v>20</v>
      </c>
      <c r="P22" s="76">
        <f t="shared" si="2"/>
        <v>31</v>
      </c>
      <c r="R22" s="51"/>
      <c r="Z22" s="52"/>
      <c r="AB22" s="51"/>
      <c r="AJ22" s="52"/>
    </row>
    <row r="23" spans="1:36" ht="28.2" thickBot="1" x14ac:dyDescent="0.35">
      <c r="A23" s="246" t="s">
        <v>567</v>
      </c>
      <c r="B23" s="232" t="s">
        <v>568</v>
      </c>
      <c r="C23" s="12">
        <v>2</v>
      </c>
      <c r="D23" s="12">
        <v>2</v>
      </c>
      <c r="E23" s="12">
        <v>0</v>
      </c>
      <c r="F23" s="12">
        <v>3</v>
      </c>
      <c r="G23" s="265">
        <v>4</v>
      </c>
      <c r="H23" s="13"/>
      <c r="J23" s="51"/>
      <c r="P23" s="52"/>
      <c r="R23" s="51"/>
      <c r="Z23" s="52"/>
      <c r="AB23" s="51"/>
      <c r="AJ23" s="52"/>
    </row>
    <row r="24" spans="1:36" ht="15" thickBot="1" x14ac:dyDescent="0.35">
      <c r="A24" s="526" t="s">
        <v>22</v>
      </c>
      <c r="B24" s="527"/>
      <c r="C24" s="333">
        <f>SUM(C15:C23)</f>
        <v>17</v>
      </c>
      <c r="D24" s="333">
        <f>SUM(D15:D23)</f>
        <v>4</v>
      </c>
      <c r="E24" s="333">
        <f>SUM(E15:E23)</f>
        <v>2</v>
      </c>
      <c r="F24" s="333">
        <f>SUM(F15:F23)</f>
        <v>20</v>
      </c>
      <c r="G24" s="334">
        <f>SUM(G15:G23)</f>
        <v>30</v>
      </c>
      <c r="H24" s="348"/>
      <c r="J24" s="51"/>
      <c r="P24" s="52"/>
      <c r="R24" s="494" t="s">
        <v>36</v>
      </c>
      <c r="S24" s="495"/>
      <c r="T24" s="495"/>
      <c r="U24" s="495"/>
      <c r="V24" s="495"/>
      <c r="W24" s="495"/>
      <c r="X24" s="495"/>
      <c r="Y24" s="495"/>
      <c r="Z24" s="496"/>
      <c r="AB24" s="494" t="s">
        <v>36</v>
      </c>
      <c r="AC24" s="495"/>
      <c r="AD24" s="495"/>
      <c r="AE24" s="495"/>
      <c r="AF24" s="495"/>
      <c r="AG24" s="495"/>
      <c r="AH24" s="495"/>
      <c r="AI24" s="495"/>
      <c r="AJ24" s="496"/>
    </row>
    <row r="25" spans="1:36" ht="15" thickBot="1" x14ac:dyDescent="0.35">
      <c r="A25" s="444" t="s">
        <v>36</v>
      </c>
      <c r="B25" s="445"/>
      <c r="C25" s="445"/>
      <c r="D25" s="445"/>
      <c r="E25" s="445"/>
      <c r="F25" s="445"/>
      <c r="G25" s="445"/>
      <c r="H25" s="446"/>
      <c r="J25" s="444" t="s">
        <v>36</v>
      </c>
      <c r="K25" s="445"/>
      <c r="L25" s="445"/>
      <c r="M25" s="445"/>
      <c r="N25" s="445"/>
      <c r="O25" s="445"/>
      <c r="P25" s="446"/>
      <c r="R25" s="118"/>
      <c r="S25" s="119" t="s">
        <v>3</v>
      </c>
      <c r="T25" s="120" t="s">
        <v>4</v>
      </c>
      <c r="U25" s="108" t="s">
        <v>5</v>
      </c>
      <c r="V25" s="108" t="s">
        <v>6</v>
      </c>
      <c r="W25" s="108" t="s">
        <v>7</v>
      </c>
      <c r="X25" s="121" t="s">
        <v>8</v>
      </c>
      <c r="Y25" s="288" t="s">
        <v>9</v>
      </c>
      <c r="Z25" s="48" t="s">
        <v>580</v>
      </c>
      <c r="AB25" s="118"/>
      <c r="AC25" s="119" t="s">
        <v>3</v>
      </c>
      <c r="AD25" s="120" t="s">
        <v>4</v>
      </c>
      <c r="AE25" s="119" t="s">
        <v>5</v>
      </c>
      <c r="AF25" s="119" t="s">
        <v>6</v>
      </c>
      <c r="AG25" s="119" t="s">
        <v>7</v>
      </c>
      <c r="AH25" s="389" t="s">
        <v>8</v>
      </c>
      <c r="AI25" s="288" t="s">
        <v>9</v>
      </c>
      <c r="AJ25" s="390" t="s">
        <v>580</v>
      </c>
    </row>
    <row r="26" spans="1:36" x14ac:dyDescent="0.3">
      <c r="A26" s="1" t="s">
        <v>3</v>
      </c>
      <c r="B26" s="2" t="s">
        <v>4</v>
      </c>
      <c r="C26" s="3" t="s">
        <v>5</v>
      </c>
      <c r="D26" s="3" t="s">
        <v>6</v>
      </c>
      <c r="E26" s="3" t="s">
        <v>7</v>
      </c>
      <c r="F26" s="3" t="s">
        <v>8</v>
      </c>
      <c r="G26" s="266" t="s">
        <v>9</v>
      </c>
      <c r="H26" s="128" t="s">
        <v>580</v>
      </c>
      <c r="J26" s="20" t="s">
        <v>3</v>
      </c>
      <c r="K26" s="21" t="s">
        <v>4</v>
      </c>
      <c r="L26" s="22" t="s">
        <v>5</v>
      </c>
      <c r="M26" s="22" t="s">
        <v>6</v>
      </c>
      <c r="N26" s="22" t="s">
        <v>7</v>
      </c>
      <c r="O26" s="22" t="s">
        <v>8</v>
      </c>
      <c r="P26" s="23" t="s">
        <v>9</v>
      </c>
      <c r="R26" s="104" t="s">
        <v>179</v>
      </c>
      <c r="S26" s="15" t="s">
        <v>37</v>
      </c>
      <c r="T26" s="16" t="s">
        <v>38</v>
      </c>
      <c r="U26" s="17">
        <v>3</v>
      </c>
      <c r="V26" s="17">
        <v>0</v>
      </c>
      <c r="W26" s="17">
        <v>2</v>
      </c>
      <c r="X26" s="17">
        <v>4</v>
      </c>
      <c r="Y26" s="268">
        <v>5</v>
      </c>
      <c r="Z26" s="18" t="s">
        <v>30</v>
      </c>
      <c r="AB26" s="104" t="s">
        <v>179</v>
      </c>
      <c r="AC26" s="16" t="s">
        <v>37</v>
      </c>
      <c r="AD26" s="16" t="s">
        <v>38</v>
      </c>
      <c r="AE26" s="17">
        <v>3</v>
      </c>
      <c r="AF26" s="17">
        <v>0</v>
      </c>
      <c r="AG26" s="17">
        <v>2</v>
      </c>
      <c r="AH26" s="17">
        <v>4</v>
      </c>
      <c r="AI26" s="17">
        <v>5</v>
      </c>
      <c r="AJ26" s="18" t="s">
        <v>30</v>
      </c>
    </row>
    <row r="27" spans="1:36" x14ac:dyDescent="0.3">
      <c r="A27" s="15" t="s">
        <v>37</v>
      </c>
      <c r="B27" s="16" t="s">
        <v>38</v>
      </c>
      <c r="C27" s="17">
        <v>3</v>
      </c>
      <c r="D27" s="17">
        <v>0</v>
      </c>
      <c r="E27" s="17">
        <v>2</v>
      </c>
      <c r="F27" s="17">
        <v>4</v>
      </c>
      <c r="G27" s="268">
        <v>5</v>
      </c>
      <c r="H27" s="18" t="s">
        <v>30</v>
      </c>
      <c r="J27" s="164" t="s">
        <v>270</v>
      </c>
      <c r="K27" s="165" t="s">
        <v>234</v>
      </c>
      <c r="L27" s="166">
        <v>3</v>
      </c>
      <c r="M27" s="166">
        <v>0</v>
      </c>
      <c r="N27" s="166">
        <v>0</v>
      </c>
      <c r="O27" s="166">
        <v>3</v>
      </c>
      <c r="P27" s="167">
        <v>6</v>
      </c>
      <c r="R27" s="104" t="s">
        <v>179</v>
      </c>
      <c r="S27" s="19" t="s">
        <v>39</v>
      </c>
      <c r="T27" s="16" t="s">
        <v>40</v>
      </c>
      <c r="U27" s="17">
        <v>3</v>
      </c>
      <c r="V27" s="17">
        <v>0</v>
      </c>
      <c r="W27" s="17">
        <v>2</v>
      </c>
      <c r="X27" s="17">
        <v>4</v>
      </c>
      <c r="Y27" s="268">
        <v>7</v>
      </c>
      <c r="Z27" s="18"/>
      <c r="AB27" s="104" t="s">
        <v>179</v>
      </c>
      <c r="AC27" s="391" t="s">
        <v>39</v>
      </c>
      <c r="AD27" s="16" t="s">
        <v>40</v>
      </c>
      <c r="AE27" s="17">
        <v>3</v>
      </c>
      <c r="AF27" s="17">
        <v>0</v>
      </c>
      <c r="AG27" s="17">
        <v>2</v>
      </c>
      <c r="AH27" s="17">
        <v>4</v>
      </c>
      <c r="AI27" s="17">
        <v>7</v>
      </c>
      <c r="AJ27" s="18"/>
    </row>
    <row r="28" spans="1:36" x14ac:dyDescent="0.3">
      <c r="A28" s="19" t="s">
        <v>39</v>
      </c>
      <c r="B28" s="16" t="s">
        <v>40</v>
      </c>
      <c r="C28" s="17">
        <v>3</v>
      </c>
      <c r="D28" s="17">
        <v>0</v>
      </c>
      <c r="E28" s="17">
        <v>2</v>
      </c>
      <c r="F28" s="17">
        <v>4</v>
      </c>
      <c r="G28" s="268">
        <v>7</v>
      </c>
      <c r="H28" s="18"/>
      <c r="J28" s="168" t="s">
        <v>271</v>
      </c>
      <c r="K28" s="250" t="s">
        <v>272</v>
      </c>
      <c r="L28" s="169">
        <v>2</v>
      </c>
      <c r="M28" s="169">
        <v>0</v>
      </c>
      <c r="N28" s="169">
        <v>2</v>
      </c>
      <c r="O28" s="169">
        <v>3</v>
      </c>
      <c r="P28" s="170">
        <v>4</v>
      </c>
      <c r="R28" s="104" t="s">
        <v>179</v>
      </c>
      <c r="S28" s="15" t="s">
        <v>41</v>
      </c>
      <c r="T28" s="16" t="s">
        <v>42</v>
      </c>
      <c r="U28" s="17">
        <v>2</v>
      </c>
      <c r="V28" s="17">
        <v>0</v>
      </c>
      <c r="W28" s="17">
        <v>0</v>
      </c>
      <c r="X28" s="17">
        <v>2</v>
      </c>
      <c r="Y28" s="268">
        <v>3</v>
      </c>
      <c r="Z28" s="18" t="s">
        <v>581</v>
      </c>
      <c r="AB28" s="109"/>
      <c r="AC28" s="387"/>
      <c r="AD28" s="387"/>
      <c r="AE28" s="388"/>
      <c r="AF28" s="388"/>
      <c r="AG28" s="388"/>
      <c r="AH28" s="388"/>
      <c r="AI28" s="388"/>
      <c r="AJ28" s="409"/>
    </row>
    <row r="29" spans="1:36" x14ac:dyDescent="0.3">
      <c r="A29" s="15" t="s">
        <v>41</v>
      </c>
      <c r="B29" s="16" t="s">
        <v>42</v>
      </c>
      <c r="C29" s="17">
        <v>2</v>
      </c>
      <c r="D29" s="17">
        <v>0</v>
      </c>
      <c r="E29" s="17">
        <v>0</v>
      </c>
      <c r="F29" s="17">
        <v>2</v>
      </c>
      <c r="G29" s="268">
        <v>3</v>
      </c>
      <c r="H29" s="18" t="s">
        <v>581</v>
      </c>
      <c r="J29" s="164" t="s">
        <v>122</v>
      </c>
      <c r="K29" s="165" t="s">
        <v>123</v>
      </c>
      <c r="L29" s="166">
        <v>2</v>
      </c>
      <c r="M29" s="166">
        <v>0</v>
      </c>
      <c r="N29" s="166">
        <v>2</v>
      </c>
      <c r="O29" s="166">
        <v>3</v>
      </c>
      <c r="P29" s="171">
        <v>5</v>
      </c>
      <c r="R29" s="104" t="s">
        <v>179</v>
      </c>
      <c r="S29" s="15" t="s">
        <v>43</v>
      </c>
      <c r="T29" s="16" t="s">
        <v>44</v>
      </c>
      <c r="U29" s="17">
        <v>2</v>
      </c>
      <c r="V29" s="17">
        <v>0</v>
      </c>
      <c r="W29" s="17">
        <v>2</v>
      </c>
      <c r="X29" s="17">
        <v>3</v>
      </c>
      <c r="Y29" s="268">
        <v>5</v>
      </c>
      <c r="Z29" s="18"/>
      <c r="AB29" s="109"/>
      <c r="AC29" s="387"/>
      <c r="AD29" s="387"/>
      <c r="AE29" s="388"/>
      <c r="AF29" s="388"/>
      <c r="AG29" s="388"/>
      <c r="AH29" s="388"/>
      <c r="AI29" s="388"/>
      <c r="AJ29" s="409"/>
    </row>
    <row r="30" spans="1:36" ht="15" thickBot="1" x14ac:dyDescent="0.35">
      <c r="A30" s="15" t="s">
        <v>43</v>
      </c>
      <c r="B30" s="16" t="s">
        <v>44</v>
      </c>
      <c r="C30" s="17">
        <v>2</v>
      </c>
      <c r="D30" s="17">
        <v>0</v>
      </c>
      <c r="E30" s="17">
        <v>2</v>
      </c>
      <c r="F30" s="17">
        <v>3</v>
      </c>
      <c r="G30" s="268">
        <v>5</v>
      </c>
      <c r="H30" s="18"/>
      <c r="J30" s="164" t="s">
        <v>273</v>
      </c>
      <c r="K30" s="165" t="s">
        <v>148</v>
      </c>
      <c r="L30" s="166">
        <v>3</v>
      </c>
      <c r="M30" s="166">
        <v>0</v>
      </c>
      <c r="N30" s="166">
        <v>0</v>
      </c>
      <c r="O30" s="166">
        <v>3</v>
      </c>
      <c r="P30" s="167">
        <v>4</v>
      </c>
      <c r="R30" s="113" t="s">
        <v>179</v>
      </c>
      <c r="S30" s="41" t="s">
        <v>43</v>
      </c>
      <c r="T30" s="42" t="s">
        <v>45</v>
      </c>
      <c r="U30" s="43">
        <v>2</v>
      </c>
      <c r="V30" s="43">
        <v>0</v>
      </c>
      <c r="W30" s="43">
        <v>2</v>
      </c>
      <c r="X30" s="43">
        <v>3</v>
      </c>
      <c r="Y30" s="271">
        <v>5</v>
      </c>
      <c r="Z30" s="44"/>
      <c r="AB30" s="109"/>
      <c r="AC30" s="387"/>
      <c r="AD30" s="387"/>
      <c r="AE30" s="388"/>
      <c r="AF30" s="388"/>
      <c r="AG30" s="388"/>
      <c r="AH30" s="388"/>
      <c r="AI30" s="388"/>
      <c r="AJ30" s="409"/>
    </row>
    <row r="31" spans="1:36" ht="15" thickBot="1" x14ac:dyDescent="0.35">
      <c r="A31" s="15" t="s">
        <v>43</v>
      </c>
      <c r="B31" s="16" t="s">
        <v>45</v>
      </c>
      <c r="C31" s="17">
        <v>2</v>
      </c>
      <c r="D31" s="17">
        <v>0</v>
      </c>
      <c r="E31" s="17">
        <v>2</v>
      </c>
      <c r="F31" s="17">
        <v>3</v>
      </c>
      <c r="G31" s="268">
        <v>5</v>
      </c>
      <c r="H31" s="18"/>
      <c r="J31" s="172" t="s">
        <v>128</v>
      </c>
      <c r="K31" s="173" t="s">
        <v>129</v>
      </c>
      <c r="L31" s="174">
        <v>2</v>
      </c>
      <c r="M31" s="174">
        <v>2</v>
      </c>
      <c r="N31" s="174">
        <v>0</v>
      </c>
      <c r="O31" s="174">
        <v>3</v>
      </c>
      <c r="P31" s="175">
        <v>5</v>
      </c>
      <c r="R31" s="114"/>
      <c r="S31" s="122"/>
      <c r="T31" s="112" t="s">
        <v>180</v>
      </c>
      <c r="U31" s="111">
        <f>SUM(U26:U30)</f>
        <v>12</v>
      </c>
      <c r="V31" s="111">
        <f t="shared" ref="V31:Y31" si="3">SUM(V26:V30)</f>
        <v>0</v>
      </c>
      <c r="W31" s="111">
        <f t="shared" si="3"/>
        <v>8</v>
      </c>
      <c r="X31" s="111">
        <f t="shared" si="3"/>
        <v>16</v>
      </c>
      <c r="Y31" s="282">
        <f t="shared" si="3"/>
        <v>25</v>
      </c>
      <c r="Z31" s="123"/>
      <c r="AB31" s="410"/>
      <c r="AC31" s="392"/>
      <c r="AD31" s="393" t="s">
        <v>180</v>
      </c>
      <c r="AE31" s="394">
        <f>SUM(AE26:AE30)</f>
        <v>6</v>
      </c>
      <c r="AF31" s="394">
        <f t="shared" ref="AF31:AI31" si="4">SUM(AF26:AF30)</f>
        <v>0</v>
      </c>
      <c r="AG31" s="394">
        <f t="shared" si="4"/>
        <v>4</v>
      </c>
      <c r="AH31" s="394">
        <f t="shared" si="4"/>
        <v>8</v>
      </c>
      <c r="AI31" s="394">
        <f t="shared" si="4"/>
        <v>12</v>
      </c>
      <c r="AJ31" s="411"/>
    </row>
    <row r="32" spans="1:36" x14ac:dyDescent="0.3">
      <c r="A32" s="522" t="s">
        <v>46</v>
      </c>
      <c r="B32" s="476" t="s">
        <v>47</v>
      </c>
      <c r="C32" s="481">
        <v>3</v>
      </c>
      <c r="D32" s="481">
        <v>0</v>
      </c>
      <c r="E32" s="481">
        <v>0</v>
      </c>
      <c r="F32" s="481">
        <v>3</v>
      </c>
      <c r="G32" s="480">
        <v>5</v>
      </c>
      <c r="H32" s="485"/>
      <c r="J32" s="164" t="s">
        <v>507</v>
      </c>
      <c r="K32" s="165" t="s">
        <v>131</v>
      </c>
      <c r="L32" s="166">
        <v>2</v>
      </c>
      <c r="M32" s="166">
        <v>0</v>
      </c>
      <c r="N32" s="166">
        <v>0</v>
      </c>
      <c r="O32" s="166">
        <v>2</v>
      </c>
      <c r="P32" s="167">
        <v>2</v>
      </c>
      <c r="R32" s="51"/>
      <c r="Z32" s="52"/>
      <c r="AB32" s="51"/>
      <c r="AJ32" s="52"/>
    </row>
    <row r="33" spans="1:36" ht="28.2" thickBot="1" x14ac:dyDescent="0.35">
      <c r="A33" s="522"/>
      <c r="B33" s="476"/>
      <c r="C33" s="481"/>
      <c r="D33" s="481"/>
      <c r="E33" s="481"/>
      <c r="F33" s="481"/>
      <c r="G33" s="480"/>
      <c r="H33" s="521"/>
      <c r="J33" s="164" t="s">
        <v>508</v>
      </c>
      <c r="K33" s="165" t="s">
        <v>274</v>
      </c>
      <c r="L33" s="166">
        <v>2</v>
      </c>
      <c r="M33" s="166">
        <v>0</v>
      </c>
      <c r="N33" s="166">
        <v>0</v>
      </c>
      <c r="O33" s="166">
        <v>2</v>
      </c>
      <c r="P33" s="167">
        <v>2</v>
      </c>
      <c r="R33" s="51"/>
      <c r="Z33" s="52"/>
      <c r="AB33" s="51"/>
      <c r="AJ33" s="52"/>
    </row>
    <row r="34" spans="1:36" ht="15" thickBot="1" x14ac:dyDescent="0.35">
      <c r="A34" s="592" t="s">
        <v>22</v>
      </c>
      <c r="B34" s="581"/>
      <c r="C34" s="275">
        <f>SUM(C27:C32)</f>
        <v>15</v>
      </c>
      <c r="D34" s="275">
        <f>SUM(D27:D32)</f>
        <v>0</v>
      </c>
      <c r="E34" s="275">
        <f>SUM(E27:E32)</f>
        <v>8</v>
      </c>
      <c r="F34" s="275">
        <f>SUM(F27:F32)</f>
        <v>19</v>
      </c>
      <c r="G34" s="275">
        <f>SUM(G27:G32)</f>
        <v>30</v>
      </c>
      <c r="H34" s="277"/>
      <c r="J34" s="164" t="s">
        <v>210</v>
      </c>
      <c r="K34" s="165" t="s">
        <v>130</v>
      </c>
      <c r="L34" s="166">
        <v>2</v>
      </c>
      <c r="M34" s="166">
        <v>0</v>
      </c>
      <c r="N34" s="166">
        <v>0</v>
      </c>
      <c r="O34" s="166">
        <v>2</v>
      </c>
      <c r="P34" s="167">
        <v>3</v>
      </c>
      <c r="R34" s="494" t="s">
        <v>48</v>
      </c>
      <c r="S34" s="495"/>
      <c r="T34" s="495"/>
      <c r="U34" s="495"/>
      <c r="V34" s="495"/>
      <c r="W34" s="495"/>
      <c r="X34" s="495"/>
      <c r="Y34" s="495"/>
      <c r="Z34" s="496"/>
      <c r="AB34" s="494" t="s">
        <v>48</v>
      </c>
      <c r="AC34" s="495"/>
      <c r="AD34" s="495"/>
      <c r="AE34" s="495"/>
      <c r="AF34" s="495"/>
      <c r="AG34" s="495"/>
      <c r="AH34" s="495"/>
      <c r="AI34" s="495"/>
      <c r="AJ34" s="496"/>
    </row>
    <row r="35" spans="1:36" ht="15" thickBot="1" x14ac:dyDescent="0.35">
      <c r="A35" s="318"/>
      <c r="B35" s="37"/>
      <c r="C35" s="259"/>
      <c r="D35" s="259"/>
      <c r="E35" s="259"/>
      <c r="F35" s="259"/>
      <c r="G35" s="259"/>
      <c r="H35" s="335"/>
      <c r="J35" s="542" t="s">
        <v>22</v>
      </c>
      <c r="K35" s="591"/>
      <c r="L35" s="83">
        <f>SUM(L27:L34)</f>
        <v>18</v>
      </c>
      <c r="M35" s="83">
        <f>SUM(M27:M34)</f>
        <v>2</v>
      </c>
      <c r="N35" s="83">
        <f>SUM(N27:N34)</f>
        <v>4</v>
      </c>
      <c r="O35" s="83">
        <f>SUM(O27:O34)</f>
        <v>21</v>
      </c>
      <c r="P35" s="84">
        <f>SUM(P27:P34)</f>
        <v>31</v>
      </c>
      <c r="R35" s="118"/>
      <c r="S35" s="108" t="s">
        <v>3</v>
      </c>
      <c r="T35" s="107" t="s">
        <v>4</v>
      </c>
      <c r="U35" s="108" t="s">
        <v>5</v>
      </c>
      <c r="V35" s="108" t="s">
        <v>6</v>
      </c>
      <c r="W35" s="108" t="s">
        <v>7</v>
      </c>
      <c r="X35" s="108" t="s">
        <v>8</v>
      </c>
      <c r="Y35" s="287" t="s">
        <v>9</v>
      </c>
      <c r="Z35" s="48" t="s">
        <v>580</v>
      </c>
      <c r="AB35" s="118"/>
      <c r="AC35" s="119" t="s">
        <v>3</v>
      </c>
      <c r="AD35" s="120" t="s">
        <v>4</v>
      </c>
      <c r="AE35" s="119" t="s">
        <v>5</v>
      </c>
      <c r="AF35" s="119" t="s">
        <v>6</v>
      </c>
      <c r="AG35" s="119" t="s">
        <v>7</v>
      </c>
      <c r="AH35" s="119" t="s">
        <v>8</v>
      </c>
      <c r="AI35" s="286" t="s">
        <v>9</v>
      </c>
      <c r="AJ35" s="390" t="s">
        <v>580</v>
      </c>
    </row>
    <row r="36" spans="1:36" ht="15" thickBot="1" x14ac:dyDescent="0.35">
      <c r="A36" s="444" t="s">
        <v>48</v>
      </c>
      <c r="B36" s="445"/>
      <c r="C36" s="445"/>
      <c r="D36" s="445"/>
      <c r="E36" s="445"/>
      <c r="F36" s="445"/>
      <c r="G36" s="445"/>
      <c r="H36" s="446"/>
      <c r="J36" s="444" t="s">
        <v>48</v>
      </c>
      <c r="K36" s="445"/>
      <c r="L36" s="445"/>
      <c r="M36" s="445"/>
      <c r="N36" s="445"/>
      <c r="O36" s="445"/>
      <c r="P36" s="446"/>
      <c r="R36" s="104" t="s">
        <v>179</v>
      </c>
      <c r="S36" s="15" t="s">
        <v>49</v>
      </c>
      <c r="T36" s="16" t="s">
        <v>50</v>
      </c>
      <c r="U36" s="17">
        <v>3</v>
      </c>
      <c r="V36" s="17">
        <v>0</v>
      </c>
      <c r="W36" s="17">
        <v>2</v>
      </c>
      <c r="X36" s="17">
        <v>4</v>
      </c>
      <c r="Y36" s="268">
        <v>5</v>
      </c>
      <c r="Z36" s="18" t="s">
        <v>37</v>
      </c>
      <c r="AB36" s="104" t="s">
        <v>179</v>
      </c>
      <c r="AC36" s="16" t="s">
        <v>49</v>
      </c>
      <c r="AD36" s="16" t="s">
        <v>50</v>
      </c>
      <c r="AE36" s="17">
        <v>3</v>
      </c>
      <c r="AF36" s="17">
        <v>0</v>
      </c>
      <c r="AG36" s="17">
        <v>2</v>
      </c>
      <c r="AH36" s="17">
        <v>4</v>
      </c>
      <c r="AI36" s="17">
        <v>5</v>
      </c>
      <c r="AJ36" s="18" t="s">
        <v>37</v>
      </c>
    </row>
    <row r="37" spans="1:36" x14ac:dyDescent="0.3">
      <c r="A37" s="20" t="s">
        <v>3</v>
      </c>
      <c r="B37" s="21" t="s">
        <v>4</v>
      </c>
      <c r="C37" s="22" t="s">
        <v>5</v>
      </c>
      <c r="D37" s="22" t="s">
        <v>6</v>
      </c>
      <c r="E37" s="22" t="s">
        <v>7</v>
      </c>
      <c r="F37" s="22" t="s">
        <v>8</v>
      </c>
      <c r="G37" s="269" t="s">
        <v>9</v>
      </c>
      <c r="H37" s="128" t="s">
        <v>580</v>
      </c>
      <c r="J37" s="20" t="s">
        <v>3</v>
      </c>
      <c r="K37" s="21" t="s">
        <v>4</v>
      </c>
      <c r="L37" s="22" t="s">
        <v>5</v>
      </c>
      <c r="M37" s="22" t="s">
        <v>6</v>
      </c>
      <c r="N37" s="22" t="s">
        <v>7</v>
      </c>
      <c r="O37" s="22" t="s">
        <v>8</v>
      </c>
      <c r="P37" s="23" t="s">
        <v>9</v>
      </c>
      <c r="R37" s="104" t="s">
        <v>179</v>
      </c>
      <c r="S37" s="15" t="s">
        <v>51</v>
      </c>
      <c r="T37" s="16" t="s">
        <v>52</v>
      </c>
      <c r="U37" s="17">
        <v>3</v>
      </c>
      <c r="V37" s="17">
        <v>0</v>
      </c>
      <c r="W37" s="17">
        <v>2</v>
      </c>
      <c r="X37" s="17">
        <v>4</v>
      </c>
      <c r="Y37" s="268">
        <v>7</v>
      </c>
      <c r="Z37" s="18" t="s">
        <v>39</v>
      </c>
      <c r="AB37" s="104" t="s">
        <v>179</v>
      </c>
      <c r="AC37" s="16" t="s">
        <v>51</v>
      </c>
      <c r="AD37" s="16" t="s">
        <v>52</v>
      </c>
      <c r="AE37" s="17">
        <v>3</v>
      </c>
      <c r="AF37" s="17">
        <v>0</v>
      </c>
      <c r="AG37" s="17">
        <v>2</v>
      </c>
      <c r="AH37" s="17">
        <v>4</v>
      </c>
      <c r="AI37" s="17">
        <v>7</v>
      </c>
      <c r="AJ37" s="18" t="s">
        <v>39</v>
      </c>
    </row>
    <row r="38" spans="1:36" x14ac:dyDescent="0.3">
      <c r="A38" s="15" t="s">
        <v>49</v>
      </c>
      <c r="B38" s="16" t="s">
        <v>50</v>
      </c>
      <c r="C38" s="17">
        <v>3</v>
      </c>
      <c r="D38" s="17">
        <v>0</v>
      </c>
      <c r="E38" s="17">
        <v>2</v>
      </c>
      <c r="F38" s="17">
        <v>4</v>
      </c>
      <c r="G38" s="268">
        <v>5</v>
      </c>
      <c r="H38" s="18" t="s">
        <v>37</v>
      </c>
      <c r="J38" s="57" t="s">
        <v>275</v>
      </c>
      <c r="K38" s="61" t="s">
        <v>235</v>
      </c>
      <c r="L38" s="59">
        <v>3</v>
      </c>
      <c r="M38" s="59">
        <v>0</v>
      </c>
      <c r="N38" s="59">
        <v>0</v>
      </c>
      <c r="O38" s="59">
        <v>3</v>
      </c>
      <c r="P38" s="60">
        <v>6</v>
      </c>
      <c r="R38" s="104" t="s">
        <v>179</v>
      </c>
      <c r="S38" s="15" t="s">
        <v>53</v>
      </c>
      <c r="T38" s="16" t="s">
        <v>54</v>
      </c>
      <c r="U38" s="17">
        <v>2</v>
      </c>
      <c r="V38" s="17">
        <v>0</v>
      </c>
      <c r="W38" s="17">
        <v>0</v>
      </c>
      <c r="X38" s="17">
        <v>2</v>
      </c>
      <c r="Y38" s="268">
        <v>3</v>
      </c>
      <c r="Z38" s="18" t="s">
        <v>41</v>
      </c>
      <c r="AB38" s="104" t="s">
        <v>179</v>
      </c>
      <c r="AC38" s="16" t="s">
        <v>58</v>
      </c>
      <c r="AD38" s="16" t="s">
        <v>59</v>
      </c>
      <c r="AE38" s="375">
        <v>3</v>
      </c>
      <c r="AF38" s="375">
        <v>0</v>
      </c>
      <c r="AG38" s="375">
        <v>4</v>
      </c>
      <c r="AH38" s="375">
        <v>5</v>
      </c>
      <c r="AI38" s="375">
        <v>7</v>
      </c>
      <c r="AJ38" s="376" t="s">
        <v>16</v>
      </c>
    </row>
    <row r="39" spans="1:36" x14ac:dyDescent="0.3">
      <c r="A39" s="15" t="s">
        <v>51</v>
      </c>
      <c r="B39" s="16" t="s">
        <v>52</v>
      </c>
      <c r="C39" s="17">
        <v>3</v>
      </c>
      <c r="D39" s="17">
        <v>0</v>
      </c>
      <c r="E39" s="17">
        <v>2</v>
      </c>
      <c r="F39" s="17">
        <v>4</v>
      </c>
      <c r="G39" s="268">
        <v>7</v>
      </c>
      <c r="H39" s="18" t="s">
        <v>39</v>
      </c>
      <c r="J39" s="85" t="s">
        <v>276</v>
      </c>
      <c r="K39" s="61" t="s">
        <v>277</v>
      </c>
      <c r="L39" s="59">
        <v>2</v>
      </c>
      <c r="M39" s="59">
        <v>0</v>
      </c>
      <c r="N39" s="59">
        <v>2</v>
      </c>
      <c r="O39" s="59">
        <v>3</v>
      </c>
      <c r="P39" s="64">
        <v>5</v>
      </c>
      <c r="R39" s="104" t="s">
        <v>179</v>
      </c>
      <c r="S39" s="15" t="s">
        <v>43</v>
      </c>
      <c r="T39" s="16" t="s">
        <v>55</v>
      </c>
      <c r="U39" s="17">
        <v>2</v>
      </c>
      <c r="V39" s="17">
        <v>0</v>
      </c>
      <c r="W39" s="17">
        <v>2</v>
      </c>
      <c r="X39" s="17">
        <v>3</v>
      </c>
      <c r="Y39" s="268">
        <v>5</v>
      </c>
      <c r="Z39" s="18"/>
      <c r="AB39" s="109"/>
      <c r="AC39" s="387"/>
      <c r="AD39" s="387"/>
      <c r="AE39" s="388"/>
      <c r="AF39" s="388"/>
      <c r="AG39" s="388"/>
      <c r="AH39" s="388"/>
      <c r="AI39" s="388"/>
      <c r="AJ39" s="409"/>
    </row>
    <row r="40" spans="1:36" ht="15" thickBot="1" x14ac:dyDescent="0.35">
      <c r="A40" s="15" t="s">
        <v>53</v>
      </c>
      <c r="B40" s="16" t="s">
        <v>54</v>
      </c>
      <c r="C40" s="17">
        <v>2</v>
      </c>
      <c r="D40" s="17">
        <v>0</v>
      </c>
      <c r="E40" s="17">
        <v>0</v>
      </c>
      <c r="F40" s="17">
        <v>2</v>
      </c>
      <c r="G40" s="268">
        <v>3</v>
      </c>
      <c r="H40" s="18" t="s">
        <v>41</v>
      </c>
      <c r="J40" s="86" t="s">
        <v>278</v>
      </c>
      <c r="K40" s="87" t="s">
        <v>279</v>
      </c>
      <c r="L40" s="88">
        <v>2</v>
      </c>
      <c r="M40" s="88">
        <v>0</v>
      </c>
      <c r="N40" s="88">
        <v>2</v>
      </c>
      <c r="O40" s="88">
        <v>3</v>
      </c>
      <c r="P40" s="89">
        <v>4</v>
      </c>
      <c r="R40" s="113" t="s">
        <v>179</v>
      </c>
      <c r="S40" s="41" t="s">
        <v>58</v>
      </c>
      <c r="T40" s="42" t="s">
        <v>59</v>
      </c>
      <c r="U40" s="304">
        <v>3</v>
      </c>
      <c r="V40" s="304">
        <v>0</v>
      </c>
      <c r="W40" s="304">
        <v>4</v>
      </c>
      <c r="X40" s="304">
        <v>5</v>
      </c>
      <c r="Y40" s="305">
        <v>7</v>
      </c>
      <c r="Z40" s="306" t="s">
        <v>16</v>
      </c>
      <c r="AB40" s="51"/>
      <c r="AJ40" s="52"/>
    </row>
    <row r="41" spans="1:36" ht="15" thickBot="1" x14ac:dyDescent="0.35">
      <c r="A41" s="15" t="s">
        <v>43</v>
      </c>
      <c r="B41" s="16" t="s">
        <v>55</v>
      </c>
      <c r="C41" s="17">
        <v>2</v>
      </c>
      <c r="D41" s="17">
        <v>0</v>
      </c>
      <c r="E41" s="17">
        <v>2</v>
      </c>
      <c r="F41" s="17">
        <v>3</v>
      </c>
      <c r="G41" s="268">
        <v>5</v>
      </c>
      <c r="H41" s="18"/>
      <c r="J41" s="90" t="s">
        <v>138</v>
      </c>
      <c r="K41" s="91" t="s">
        <v>139</v>
      </c>
      <c r="L41" s="92">
        <v>3</v>
      </c>
      <c r="M41" s="92">
        <v>0</v>
      </c>
      <c r="N41" s="92">
        <v>0</v>
      </c>
      <c r="O41" s="92">
        <v>3</v>
      </c>
      <c r="P41" s="93">
        <v>5</v>
      </c>
      <c r="R41" s="256"/>
      <c r="S41" s="257"/>
      <c r="T41" s="257" t="s">
        <v>180</v>
      </c>
      <c r="U41" s="258">
        <f>SUM(U36:U40)</f>
        <v>13</v>
      </c>
      <c r="V41" s="258">
        <f t="shared" ref="V41:Y41" si="5">SUM(V36:V40)</f>
        <v>0</v>
      </c>
      <c r="W41" s="258">
        <f t="shared" si="5"/>
        <v>10</v>
      </c>
      <c r="X41" s="258">
        <f t="shared" si="5"/>
        <v>18</v>
      </c>
      <c r="Y41" s="125">
        <f t="shared" si="5"/>
        <v>27</v>
      </c>
      <c r="Z41" s="136"/>
      <c r="AB41" s="412"/>
      <c r="AC41" s="393"/>
      <c r="AD41" s="393" t="s">
        <v>180</v>
      </c>
      <c r="AE41" s="395">
        <f>SUM(AE36:AE39)</f>
        <v>9</v>
      </c>
      <c r="AF41" s="395">
        <f>SUM(AF36:AF39)</f>
        <v>0</v>
      </c>
      <c r="AG41" s="395">
        <f>SUM(AG36:AG39)</f>
        <v>8</v>
      </c>
      <c r="AH41" s="395">
        <f>SUM(AH36:AH39)</f>
        <v>13</v>
      </c>
      <c r="AI41" s="395">
        <f>SUM(AI36:AI39)</f>
        <v>19</v>
      </c>
      <c r="AJ41" s="413"/>
    </row>
    <row r="42" spans="1:36" x14ac:dyDescent="0.3">
      <c r="A42" s="15" t="s">
        <v>56</v>
      </c>
      <c r="B42" s="16" t="s">
        <v>57</v>
      </c>
      <c r="C42" s="17">
        <v>2</v>
      </c>
      <c r="D42" s="17">
        <v>0</v>
      </c>
      <c r="E42" s="17">
        <v>0</v>
      </c>
      <c r="F42" s="17">
        <v>2</v>
      </c>
      <c r="G42" s="268">
        <v>3</v>
      </c>
      <c r="H42" s="18"/>
      <c r="J42" s="57" t="s">
        <v>509</v>
      </c>
      <c r="K42" s="61" t="s">
        <v>140</v>
      </c>
      <c r="L42" s="59">
        <v>2</v>
      </c>
      <c r="M42" s="59">
        <v>0</v>
      </c>
      <c r="N42" s="59">
        <v>0</v>
      </c>
      <c r="O42" s="59">
        <v>2</v>
      </c>
      <c r="P42" s="60">
        <v>2</v>
      </c>
      <c r="R42" s="51"/>
      <c r="Z42" s="52"/>
      <c r="AB42" s="51"/>
      <c r="AJ42" s="52"/>
    </row>
    <row r="43" spans="1:36" ht="15" thickBot="1" x14ac:dyDescent="0.35">
      <c r="A43" s="522" t="s">
        <v>58</v>
      </c>
      <c r="B43" s="476" t="s">
        <v>59</v>
      </c>
      <c r="C43" s="489">
        <v>3</v>
      </c>
      <c r="D43" s="489">
        <v>0</v>
      </c>
      <c r="E43" s="489">
        <v>4</v>
      </c>
      <c r="F43" s="489">
        <v>5</v>
      </c>
      <c r="G43" s="490">
        <v>7</v>
      </c>
      <c r="H43" s="519" t="s">
        <v>16</v>
      </c>
      <c r="J43" s="57" t="s">
        <v>510</v>
      </c>
      <c r="K43" s="179" t="s">
        <v>280</v>
      </c>
      <c r="L43" s="59">
        <v>2</v>
      </c>
      <c r="M43" s="59">
        <v>0</v>
      </c>
      <c r="N43" s="59">
        <v>0</v>
      </c>
      <c r="O43" s="59">
        <v>2</v>
      </c>
      <c r="P43" s="60">
        <v>2</v>
      </c>
      <c r="R43" s="51"/>
      <c r="Z43" s="52"/>
      <c r="AB43" s="51"/>
      <c r="AJ43" s="52"/>
    </row>
    <row r="44" spans="1:36" ht="15" thickBot="1" x14ac:dyDescent="0.35">
      <c r="A44" s="522"/>
      <c r="B44" s="476"/>
      <c r="C44" s="489"/>
      <c r="D44" s="489"/>
      <c r="E44" s="489"/>
      <c r="F44" s="489"/>
      <c r="G44" s="490"/>
      <c r="H44" s="519"/>
      <c r="J44" s="57" t="s">
        <v>281</v>
      </c>
      <c r="K44" s="61" t="s">
        <v>142</v>
      </c>
      <c r="L44" s="59">
        <v>0</v>
      </c>
      <c r="M44" s="59">
        <v>0</v>
      </c>
      <c r="N44" s="59">
        <v>0</v>
      </c>
      <c r="O44" s="59">
        <v>0</v>
      </c>
      <c r="P44" s="64">
        <v>5</v>
      </c>
      <c r="R44" s="494" t="s">
        <v>60</v>
      </c>
      <c r="S44" s="495"/>
      <c r="T44" s="495"/>
      <c r="U44" s="495"/>
      <c r="V44" s="495"/>
      <c r="W44" s="495"/>
      <c r="X44" s="495"/>
      <c r="Y44" s="495"/>
      <c r="Z44" s="496"/>
      <c r="AB44" s="494" t="s">
        <v>60</v>
      </c>
      <c r="AC44" s="495"/>
      <c r="AD44" s="495"/>
      <c r="AE44" s="495"/>
      <c r="AF44" s="495"/>
      <c r="AG44" s="495"/>
      <c r="AH44" s="495"/>
      <c r="AI44" s="495"/>
      <c r="AJ44" s="496"/>
    </row>
    <row r="45" spans="1:36" ht="15" thickBot="1" x14ac:dyDescent="0.35">
      <c r="A45" s="468" t="s">
        <v>22</v>
      </c>
      <c r="B45" s="469"/>
      <c r="C45" s="322">
        <f>SUM(C38:C43)</f>
        <v>15</v>
      </c>
      <c r="D45" s="322">
        <f>SUM(D38:D43)</f>
        <v>0</v>
      </c>
      <c r="E45" s="322">
        <f>SUM(E38:E43)</f>
        <v>10</v>
      </c>
      <c r="F45" s="322">
        <f>SUM(F38:F43)</f>
        <v>20</v>
      </c>
      <c r="G45" s="323">
        <f>SUM(G38:G43)</f>
        <v>30</v>
      </c>
      <c r="H45" s="324"/>
      <c r="J45" s="477" t="s">
        <v>22</v>
      </c>
      <c r="K45" s="581"/>
      <c r="L45" s="83">
        <f>SUM(L38:L44)</f>
        <v>14</v>
      </c>
      <c r="M45" s="83">
        <f t="shared" ref="M45:P45" si="6">SUM(M38:M44)</f>
        <v>0</v>
      </c>
      <c r="N45" s="83">
        <f t="shared" si="6"/>
        <v>4</v>
      </c>
      <c r="O45" s="83">
        <f t="shared" si="6"/>
        <v>16</v>
      </c>
      <c r="P45" s="84">
        <f t="shared" si="6"/>
        <v>29</v>
      </c>
      <c r="R45" s="293"/>
      <c r="S45" s="130" t="s">
        <v>3</v>
      </c>
      <c r="T45" s="131" t="s">
        <v>4</v>
      </c>
      <c r="U45" s="130" t="s">
        <v>5</v>
      </c>
      <c r="V45" s="130" t="s">
        <v>6</v>
      </c>
      <c r="W45" s="130" t="s">
        <v>7</v>
      </c>
      <c r="X45" s="130" t="s">
        <v>8</v>
      </c>
      <c r="Y45" s="289" t="s">
        <v>9</v>
      </c>
      <c r="Z45" s="48" t="s">
        <v>580</v>
      </c>
      <c r="AB45" s="293"/>
      <c r="AC45" s="130" t="s">
        <v>3</v>
      </c>
      <c r="AD45" s="131" t="s">
        <v>4</v>
      </c>
      <c r="AE45" s="130" t="s">
        <v>5</v>
      </c>
      <c r="AF45" s="130" t="s">
        <v>6</v>
      </c>
      <c r="AG45" s="130" t="s">
        <v>7</v>
      </c>
      <c r="AH45" s="130" t="s">
        <v>8</v>
      </c>
      <c r="AI45" s="289" t="s">
        <v>9</v>
      </c>
      <c r="AJ45" s="48" t="s">
        <v>580</v>
      </c>
    </row>
    <row r="46" spans="1:36" ht="42" customHeight="1" thickBot="1" x14ac:dyDescent="0.35">
      <c r="A46" s="444" t="s">
        <v>60</v>
      </c>
      <c r="B46" s="445"/>
      <c r="C46" s="445"/>
      <c r="D46" s="445"/>
      <c r="E46" s="445"/>
      <c r="F46" s="445"/>
      <c r="G46" s="445"/>
      <c r="H46" s="446"/>
      <c r="J46" s="444" t="s">
        <v>60</v>
      </c>
      <c r="K46" s="445"/>
      <c r="L46" s="445"/>
      <c r="M46" s="445"/>
      <c r="N46" s="445"/>
      <c r="O46" s="445"/>
      <c r="P46" s="446"/>
      <c r="R46" s="302" t="s">
        <v>179</v>
      </c>
      <c r="S46" s="16" t="s">
        <v>61</v>
      </c>
      <c r="T46" s="16" t="s">
        <v>62</v>
      </c>
      <c r="U46" s="17">
        <v>3</v>
      </c>
      <c r="V46" s="17">
        <v>0</v>
      </c>
      <c r="W46" s="17">
        <v>0</v>
      </c>
      <c r="X46" s="17">
        <v>3</v>
      </c>
      <c r="Y46" s="17">
        <v>5</v>
      </c>
      <c r="Z46" s="17" t="s">
        <v>582</v>
      </c>
      <c r="AB46" s="104" t="s">
        <v>179</v>
      </c>
      <c r="AC46" s="16" t="s">
        <v>61</v>
      </c>
      <c r="AD46" s="16" t="s">
        <v>62</v>
      </c>
      <c r="AE46" s="17">
        <v>3</v>
      </c>
      <c r="AF46" s="17">
        <v>0</v>
      </c>
      <c r="AG46" s="17">
        <v>0</v>
      </c>
      <c r="AH46" s="17">
        <v>3</v>
      </c>
      <c r="AI46" s="17">
        <v>5</v>
      </c>
      <c r="AJ46" s="18" t="s">
        <v>582</v>
      </c>
    </row>
    <row r="47" spans="1:36" x14ac:dyDescent="0.3">
      <c r="A47" s="20" t="s">
        <v>3</v>
      </c>
      <c r="B47" s="21" t="s">
        <v>4</v>
      </c>
      <c r="C47" s="22" t="s">
        <v>5</v>
      </c>
      <c r="D47" s="22" t="s">
        <v>6</v>
      </c>
      <c r="E47" s="22" t="s">
        <v>7</v>
      </c>
      <c r="F47" s="22" t="s">
        <v>8</v>
      </c>
      <c r="G47" s="269" t="s">
        <v>9</v>
      </c>
      <c r="H47" s="128" t="s">
        <v>580</v>
      </c>
      <c r="J47" s="20" t="s">
        <v>3</v>
      </c>
      <c r="K47" s="21" t="s">
        <v>4</v>
      </c>
      <c r="L47" s="22" t="s">
        <v>5</v>
      </c>
      <c r="M47" s="22" t="s">
        <v>6</v>
      </c>
      <c r="N47" s="22" t="s">
        <v>7</v>
      </c>
      <c r="O47" s="22" t="s">
        <v>8</v>
      </c>
      <c r="P47" s="23" t="s">
        <v>9</v>
      </c>
      <c r="R47" s="302" t="s">
        <v>179</v>
      </c>
      <c r="S47" s="16" t="s">
        <v>569</v>
      </c>
      <c r="T47" s="16" t="s">
        <v>570</v>
      </c>
      <c r="U47" s="17">
        <v>3</v>
      </c>
      <c r="V47" s="17">
        <v>0</v>
      </c>
      <c r="W47" s="17">
        <v>0</v>
      </c>
      <c r="X47" s="17">
        <v>3</v>
      </c>
      <c r="Y47" s="290">
        <v>4</v>
      </c>
      <c r="Z47" s="290"/>
      <c r="AB47" s="113" t="s">
        <v>179</v>
      </c>
      <c r="AC47" s="42" t="s">
        <v>63</v>
      </c>
      <c r="AD47" s="42" t="s">
        <v>64</v>
      </c>
      <c r="AE47" s="43">
        <v>3</v>
      </c>
      <c r="AF47" s="43">
        <v>0</v>
      </c>
      <c r="AG47" s="43">
        <v>2</v>
      </c>
      <c r="AH47" s="43">
        <v>4</v>
      </c>
      <c r="AI47" s="43">
        <v>7</v>
      </c>
      <c r="AJ47" s="44" t="s">
        <v>582</v>
      </c>
    </row>
    <row r="48" spans="1:36" x14ac:dyDescent="0.3">
      <c r="A48" s="15" t="s">
        <v>61</v>
      </c>
      <c r="B48" s="16" t="s">
        <v>62</v>
      </c>
      <c r="C48" s="17">
        <v>3</v>
      </c>
      <c r="D48" s="17">
        <v>0</v>
      </c>
      <c r="E48" s="17">
        <v>0</v>
      </c>
      <c r="F48" s="17">
        <v>3</v>
      </c>
      <c r="G48" s="268">
        <v>5</v>
      </c>
      <c r="H48" s="18" t="s">
        <v>582</v>
      </c>
      <c r="J48" s="57" t="s">
        <v>282</v>
      </c>
      <c r="K48" s="58" t="s">
        <v>283</v>
      </c>
      <c r="L48" s="59">
        <v>2</v>
      </c>
      <c r="M48" s="59">
        <v>0</v>
      </c>
      <c r="N48" s="59">
        <v>2</v>
      </c>
      <c r="O48" s="59">
        <v>3</v>
      </c>
      <c r="P48" s="78">
        <v>5</v>
      </c>
      <c r="R48" s="302" t="s">
        <v>179</v>
      </c>
      <c r="S48" s="16" t="s">
        <v>63</v>
      </c>
      <c r="T48" s="16" t="s">
        <v>64</v>
      </c>
      <c r="U48" s="17">
        <v>3</v>
      </c>
      <c r="V48" s="17">
        <v>0</v>
      </c>
      <c r="W48" s="17">
        <v>2</v>
      </c>
      <c r="X48" s="17">
        <v>4</v>
      </c>
      <c r="Y48" s="17">
        <v>7</v>
      </c>
      <c r="Z48" s="17" t="s">
        <v>582</v>
      </c>
      <c r="AB48" s="414"/>
      <c r="AC48" s="396"/>
      <c r="AD48" s="396"/>
      <c r="AE48" s="396"/>
      <c r="AF48" s="396"/>
      <c r="AG48" s="396"/>
      <c r="AH48" s="396"/>
      <c r="AI48" s="396"/>
      <c r="AJ48" s="291"/>
    </row>
    <row r="49" spans="1:36" x14ac:dyDescent="0.3">
      <c r="A49" s="15" t="s">
        <v>569</v>
      </c>
      <c r="B49" s="16" t="s">
        <v>570</v>
      </c>
      <c r="C49" s="17">
        <v>3</v>
      </c>
      <c r="D49" s="17">
        <v>0</v>
      </c>
      <c r="E49" s="17">
        <v>0</v>
      </c>
      <c r="F49" s="17">
        <v>3</v>
      </c>
      <c r="G49" s="270">
        <v>4</v>
      </c>
      <c r="H49" s="18"/>
      <c r="J49" s="95" t="s">
        <v>143</v>
      </c>
      <c r="K49" s="96" t="s">
        <v>144</v>
      </c>
      <c r="L49" s="97">
        <v>2</v>
      </c>
      <c r="M49" s="97">
        <v>0</v>
      </c>
      <c r="N49" s="97">
        <v>2</v>
      </c>
      <c r="O49" s="97">
        <v>3</v>
      </c>
      <c r="P49" s="98">
        <v>5</v>
      </c>
      <c r="R49" s="302" t="s">
        <v>179</v>
      </c>
      <c r="S49" s="16" t="s">
        <v>43</v>
      </c>
      <c r="T49" s="16" t="s">
        <v>65</v>
      </c>
      <c r="U49" s="17">
        <v>2</v>
      </c>
      <c r="V49" s="17">
        <v>0</v>
      </c>
      <c r="W49" s="17">
        <v>2</v>
      </c>
      <c r="X49" s="17">
        <v>3</v>
      </c>
      <c r="Y49" s="17">
        <v>5</v>
      </c>
      <c r="Z49" s="17"/>
      <c r="AB49" s="109"/>
      <c r="AC49" s="387"/>
      <c r="AD49" s="387"/>
      <c r="AE49" s="388"/>
      <c r="AF49" s="388"/>
      <c r="AG49" s="388"/>
      <c r="AH49" s="388"/>
      <c r="AI49" s="388"/>
      <c r="AJ49" s="409"/>
    </row>
    <row r="50" spans="1:36" ht="15" thickBot="1" x14ac:dyDescent="0.35">
      <c r="A50" s="15" t="s">
        <v>63</v>
      </c>
      <c r="B50" s="16" t="s">
        <v>64</v>
      </c>
      <c r="C50" s="17">
        <v>3</v>
      </c>
      <c r="D50" s="17">
        <v>0</v>
      </c>
      <c r="E50" s="17">
        <v>2</v>
      </c>
      <c r="F50" s="17">
        <v>4</v>
      </c>
      <c r="G50" s="268">
        <v>7</v>
      </c>
      <c r="H50" s="18" t="s">
        <v>582</v>
      </c>
      <c r="J50" s="99" t="s">
        <v>284</v>
      </c>
      <c r="K50" s="80" t="s">
        <v>285</v>
      </c>
      <c r="L50" s="100">
        <v>2</v>
      </c>
      <c r="M50" s="100">
        <v>0</v>
      </c>
      <c r="N50" s="100">
        <v>2</v>
      </c>
      <c r="O50" s="100">
        <v>3</v>
      </c>
      <c r="P50" s="101">
        <v>4</v>
      </c>
      <c r="R50" s="303" t="s">
        <v>179</v>
      </c>
      <c r="S50" s="42" t="s">
        <v>43</v>
      </c>
      <c r="T50" s="42" t="s">
        <v>66</v>
      </c>
      <c r="U50" s="43">
        <v>2</v>
      </c>
      <c r="V50" s="43">
        <v>0</v>
      </c>
      <c r="W50" s="43">
        <v>2</v>
      </c>
      <c r="X50" s="43">
        <v>3</v>
      </c>
      <c r="Y50" s="43">
        <v>5</v>
      </c>
      <c r="Z50" s="43"/>
      <c r="AB50" s="415"/>
      <c r="AC50" s="397"/>
      <c r="AD50" s="397"/>
      <c r="AE50" s="398"/>
      <c r="AF50" s="398"/>
      <c r="AG50" s="398"/>
      <c r="AH50" s="398"/>
      <c r="AI50" s="398"/>
      <c r="AJ50" s="377"/>
    </row>
    <row r="51" spans="1:36" ht="15" thickBot="1" x14ac:dyDescent="0.35">
      <c r="A51" s="15" t="s">
        <v>43</v>
      </c>
      <c r="B51" s="16" t="s">
        <v>65</v>
      </c>
      <c r="C51" s="17">
        <v>2</v>
      </c>
      <c r="D51" s="17">
        <v>0</v>
      </c>
      <c r="E51" s="17">
        <v>2</v>
      </c>
      <c r="F51" s="17">
        <v>3</v>
      </c>
      <c r="G51" s="268">
        <v>5</v>
      </c>
      <c r="H51" s="18"/>
      <c r="J51" s="86" t="s">
        <v>286</v>
      </c>
      <c r="K51" s="87" t="s">
        <v>287</v>
      </c>
      <c r="L51" s="88">
        <v>3</v>
      </c>
      <c r="M51" s="88">
        <v>0</v>
      </c>
      <c r="N51" s="88">
        <v>0</v>
      </c>
      <c r="O51" s="88">
        <v>3</v>
      </c>
      <c r="P51" s="89">
        <v>5</v>
      </c>
      <c r="R51" s="124"/>
      <c r="S51" s="125"/>
      <c r="T51" s="126" t="s">
        <v>181</v>
      </c>
      <c r="U51" s="127">
        <f>SUM(U46:U50)</f>
        <v>13</v>
      </c>
      <c r="V51" s="127">
        <f t="shared" ref="V51:Y51" si="7">SUM(V46:V50)</f>
        <v>0</v>
      </c>
      <c r="W51" s="127">
        <f t="shared" si="7"/>
        <v>6</v>
      </c>
      <c r="X51" s="127">
        <f t="shared" si="7"/>
        <v>16</v>
      </c>
      <c r="Y51" s="283">
        <f t="shared" si="7"/>
        <v>26</v>
      </c>
      <c r="Z51" s="136"/>
      <c r="AB51" s="380"/>
      <c r="AC51" s="378"/>
      <c r="AD51" s="381" t="s">
        <v>181</v>
      </c>
      <c r="AE51" s="382">
        <f>SUM(AE46:AE50)</f>
        <v>6</v>
      </c>
      <c r="AF51" s="382">
        <f t="shared" ref="AF51:AI51" si="8">SUM(AF46:AF50)</f>
        <v>0</v>
      </c>
      <c r="AG51" s="382">
        <f t="shared" si="8"/>
        <v>2</v>
      </c>
      <c r="AH51" s="382">
        <f t="shared" si="8"/>
        <v>7</v>
      </c>
      <c r="AI51" s="383">
        <f t="shared" si="8"/>
        <v>12</v>
      </c>
      <c r="AJ51" s="379"/>
    </row>
    <row r="52" spans="1:36" ht="15" thickBot="1" x14ac:dyDescent="0.35">
      <c r="A52" s="15" t="s">
        <v>43</v>
      </c>
      <c r="B52" s="16" t="s">
        <v>66</v>
      </c>
      <c r="C52" s="17">
        <v>2</v>
      </c>
      <c r="D52" s="17">
        <v>0</v>
      </c>
      <c r="E52" s="17">
        <v>2</v>
      </c>
      <c r="F52" s="17">
        <v>3</v>
      </c>
      <c r="G52" s="268">
        <v>5</v>
      </c>
      <c r="H52" s="18"/>
      <c r="J52" s="57" t="s">
        <v>67</v>
      </c>
      <c r="K52" s="61" t="s">
        <v>150</v>
      </c>
      <c r="L52" s="67">
        <v>3</v>
      </c>
      <c r="M52" s="67">
        <v>0</v>
      </c>
      <c r="N52" s="67">
        <v>0</v>
      </c>
      <c r="O52" s="67">
        <v>3</v>
      </c>
      <c r="P52" s="102">
        <v>5</v>
      </c>
      <c r="R52" s="51"/>
      <c r="Z52" s="52"/>
      <c r="AB52" s="51"/>
      <c r="AJ52" s="52"/>
    </row>
    <row r="53" spans="1:36" ht="15" thickBot="1" x14ac:dyDescent="0.35">
      <c r="A53" s="522" t="s">
        <v>67</v>
      </c>
      <c r="B53" s="476" t="s">
        <v>68</v>
      </c>
      <c r="C53" s="481">
        <v>3</v>
      </c>
      <c r="D53" s="481">
        <v>0</v>
      </c>
      <c r="E53" s="481">
        <v>0</v>
      </c>
      <c r="F53" s="481">
        <v>3</v>
      </c>
      <c r="G53" s="480">
        <v>5</v>
      </c>
      <c r="H53" s="520"/>
      <c r="J53" s="57" t="s">
        <v>67</v>
      </c>
      <c r="K53" s="61" t="s">
        <v>160</v>
      </c>
      <c r="L53" s="59">
        <v>3</v>
      </c>
      <c r="M53" s="59">
        <v>0</v>
      </c>
      <c r="N53" s="59">
        <v>0</v>
      </c>
      <c r="O53" s="59">
        <v>3</v>
      </c>
      <c r="P53" s="60">
        <v>5</v>
      </c>
      <c r="R53" s="494" t="s">
        <v>69</v>
      </c>
      <c r="S53" s="495"/>
      <c r="T53" s="495"/>
      <c r="U53" s="495"/>
      <c r="V53" s="495"/>
      <c r="W53" s="495"/>
      <c r="X53" s="495"/>
      <c r="Y53" s="495"/>
      <c r="Z53" s="496"/>
      <c r="AB53" s="494" t="s">
        <v>69</v>
      </c>
      <c r="AC53" s="495"/>
      <c r="AD53" s="495"/>
      <c r="AE53" s="495"/>
      <c r="AF53" s="495"/>
      <c r="AG53" s="495"/>
      <c r="AH53" s="495"/>
      <c r="AI53" s="495"/>
      <c r="AJ53" s="496"/>
    </row>
    <row r="54" spans="1:36" x14ac:dyDescent="0.3">
      <c r="A54" s="522"/>
      <c r="B54" s="476"/>
      <c r="C54" s="481"/>
      <c r="D54" s="481"/>
      <c r="E54" s="481"/>
      <c r="F54" s="481"/>
      <c r="G54" s="480"/>
      <c r="H54" s="520"/>
      <c r="J54" s="477" t="s">
        <v>22</v>
      </c>
      <c r="K54" s="581"/>
      <c r="L54" s="83">
        <f>SUM(L48:L53)</f>
        <v>15</v>
      </c>
      <c r="M54" s="83">
        <f t="shared" ref="M54:P54" si="9">SUM(M48:M53)</f>
        <v>0</v>
      </c>
      <c r="N54" s="83">
        <f t="shared" si="9"/>
        <v>6</v>
      </c>
      <c r="O54" s="83">
        <f t="shared" si="9"/>
        <v>18</v>
      </c>
      <c r="P54" s="84">
        <f t="shared" si="9"/>
        <v>29</v>
      </c>
      <c r="R54" s="293"/>
      <c r="S54" s="130" t="s">
        <v>3</v>
      </c>
      <c r="T54" s="131" t="s">
        <v>4</v>
      </c>
      <c r="U54" s="130" t="s">
        <v>5</v>
      </c>
      <c r="V54" s="130" t="s">
        <v>6</v>
      </c>
      <c r="W54" s="130" t="s">
        <v>7</v>
      </c>
      <c r="X54" s="130" t="s">
        <v>8</v>
      </c>
      <c r="Y54" s="289" t="s">
        <v>9</v>
      </c>
      <c r="Z54" s="48" t="s">
        <v>580</v>
      </c>
      <c r="AB54" s="293"/>
      <c r="AC54" s="130" t="s">
        <v>3</v>
      </c>
      <c r="AD54" s="131" t="s">
        <v>4</v>
      </c>
      <c r="AE54" s="130" t="s">
        <v>5</v>
      </c>
      <c r="AF54" s="130" t="s">
        <v>6</v>
      </c>
      <c r="AG54" s="130" t="s">
        <v>7</v>
      </c>
      <c r="AH54" s="130" t="s">
        <v>8</v>
      </c>
      <c r="AI54" s="289" t="s">
        <v>9</v>
      </c>
      <c r="AJ54" s="48" t="s">
        <v>580</v>
      </c>
    </row>
    <row r="55" spans="1:36" ht="15" thickBot="1" x14ac:dyDescent="0.35">
      <c r="A55" s="468" t="s">
        <v>22</v>
      </c>
      <c r="B55" s="469"/>
      <c r="C55" s="322">
        <f>SUM(C48:C53)</f>
        <v>16</v>
      </c>
      <c r="D55" s="322">
        <f>SUM(D48:D53)</f>
        <v>0</v>
      </c>
      <c r="E55" s="322">
        <f>SUM(E48:E53)</f>
        <v>6</v>
      </c>
      <c r="F55" s="322">
        <f>SUM(F48:F53)</f>
        <v>19</v>
      </c>
      <c r="G55" s="323">
        <f>SUM(G48:G53)</f>
        <v>31</v>
      </c>
      <c r="H55" s="349"/>
      <c r="J55" s="51"/>
      <c r="P55" s="52"/>
      <c r="R55" s="104" t="s">
        <v>179</v>
      </c>
      <c r="S55" s="16" t="s">
        <v>70</v>
      </c>
      <c r="T55" s="16" t="s">
        <v>71</v>
      </c>
      <c r="U55" s="17">
        <v>3</v>
      </c>
      <c r="V55" s="17">
        <v>0</v>
      </c>
      <c r="W55" s="17">
        <v>0</v>
      </c>
      <c r="X55" s="17">
        <v>3</v>
      </c>
      <c r="Y55" s="268">
        <v>5</v>
      </c>
      <c r="Z55" s="18"/>
      <c r="AB55" s="113" t="s">
        <v>179</v>
      </c>
      <c r="AC55" s="42" t="s">
        <v>70</v>
      </c>
      <c r="AD55" s="42" t="s">
        <v>71</v>
      </c>
      <c r="AE55" s="43">
        <v>3</v>
      </c>
      <c r="AF55" s="43">
        <v>0</v>
      </c>
      <c r="AG55" s="43">
        <v>0</v>
      </c>
      <c r="AH55" s="43">
        <v>3</v>
      </c>
      <c r="AI55" s="271">
        <v>5</v>
      </c>
      <c r="AJ55" s="44"/>
    </row>
    <row r="56" spans="1:36" ht="15" thickBot="1" x14ac:dyDescent="0.35">
      <c r="A56" s="444" t="s">
        <v>69</v>
      </c>
      <c r="B56" s="445"/>
      <c r="C56" s="445"/>
      <c r="D56" s="445"/>
      <c r="E56" s="445"/>
      <c r="F56" s="445"/>
      <c r="G56" s="445"/>
      <c r="H56" s="446"/>
      <c r="J56" s="444" t="s">
        <v>69</v>
      </c>
      <c r="K56" s="445"/>
      <c r="L56" s="445"/>
      <c r="M56" s="445"/>
      <c r="N56" s="445"/>
      <c r="O56" s="445"/>
      <c r="P56" s="446"/>
      <c r="R56" s="104" t="s">
        <v>179</v>
      </c>
      <c r="S56" s="16" t="s">
        <v>72</v>
      </c>
      <c r="T56" s="16" t="s">
        <v>73</v>
      </c>
      <c r="U56" s="17">
        <v>2</v>
      </c>
      <c r="V56" s="17">
        <v>2</v>
      </c>
      <c r="W56" s="17">
        <v>0</v>
      </c>
      <c r="X56" s="17">
        <v>3</v>
      </c>
      <c r="Y56" s="268">
        <v>5</v>
      </c>
      <c r="Z56" s="18" t="s">
        <v>583</v>
      </c>
      <c r="AB56" s="416"/>
      <c r="AC56" s="399"/>
      <c r="AD56" s="399"/>
      <c r="AE56" s="400"/>
      <c r="AF56" s="400"/>
      <c r="AG56" s="400"/>
      <c r="AH56" s="400"/>
      <c r="AI56" s="400"/>
      <c r="AJ56" s="251"/>
    </row>
    <row r="57" spans="1:36" x14ac:dyDescent="0.3">
      <c r="A57" s="20" t="s">
        <v>3</v>
      </c>
      <c r="B57" s="21" t="s">
        <v>4</v>
      </c>
      <c r="C57" s="22" t="s">
        <v>5</v>
      </c>
      <c r="D57" s="22" t="s">
        <v>6</v>
      </c>
      <c r="E57" s="22" t="s">
        <v>7</v>
      </c>
      <c r="F57" s="22" t="s">
        <v>8</v>
      </c>
      <c r="G57" s="269" t="s">
        <v>9</v>
      </c>
      <c r="H57" s="128" t="s">
        <v>580</v>
      </c>
      <c r="J57" s="20" t="s">
        <v>3</v>
      </c>
      <c r="K57" s="21" t="s">
        <v>4</v>
      </c>
      <c r="L57" s="22" t="s">
        <v>5</v>
      </c>
      <c r="M57" s="22" t="s">
        <v>6</v>
      </c>
      <c r="N57" s="22" t="s">
        <v>7</v>
      </c>
      <c r="O57" s="22" t="s">
        <v>8</v>
      </c>
      <c r="P57" s="23" t="s">
        <v>9</v>
      </c>
      <c r="R57" s="104" t="s">
        <v>179</v>
      </c>
      <c r="S57" s="16" t="s">
        <v>74</v>
      </c>
      <c r="T57" s="16" t="s">
        <v>75</v>
      </c>
      <c r="U57" s="17">
        <v>2</v>
      </c>
      <c r="V57" s="17">
        <v>0</v>
      </c>
      <c r="W57" s="17">
        <v>0</v>
      </c>
      <c r="X57" s="17">
        <v>2</v>
      </c>
      <c r="Y57" s="268">
        <v>4</v>
      </c>
      <c r="Z57" s="18"/>
      <c r="AB57" s="109"/>
      <c r="AC57" s="387"/>
      <c r="AD57" s="387"/>
      <c r="AE57" s="388"/>
      <c r="AF57" s="388"/>
      <c r="AG57" s="388"/>
      <c r="AH57" s="388"/>
      <c r="AI57" s="388"/>
      <c r="AJ57" s="409"/>
    </row>
    <row r="58" spans="1:36" x14ac:dyDescent="0.3">
      <c r="A58" s="15" t="s">
        <v>70</v>
      </c>
      <c r="B58" s="16" t="s">
        <v>71</v>
      </c>
      <c r="C58" s="17">
        <v>3</v>
      </c>
      <c r="D58" s="17">
        <v>0</v>
      </c>
      <c r="E58" s="17">
        <v>0</v>
      </c>
      <c r="F58" s="17">
        <v>3</v>
      </c>
      <c r="G58" s="268">
        <v>5</v>
      </c>
      <c r="H58" s="18"/>
      <c r="J58" s="57" t="s">
        <v>288</v>
      </c>
      <c r="K58" s="61" t="s">
        <v>289</v>
      </c>
      <c r="L58" s="59">
        <v>2</v>
      </c>
      <c r="M58" s="59">
        <v>0</v>
      </c>
      <c r="N58" s="59">
        <v>2</v>
      </c>
      <c r="O58" s="59">
        <v>3</v>
      </c>
      <c r="P58" s="78">
        <v>5</v>
      </c>
      <c r="R58" s="104" t="s">
        <v>179</v>
      </c>
      <c r="S58" s="16" t="s">
        <v>43</v>
      </c>
      <c r="T58" s="16" t="s">
        <v>76</v>
      </c>
      <c r="U58" s="17">
        <v>2</v>
      </c>
      <c r="V58" s="17">
        <v>0</v>
      </c>
      <c r="W58" s="17">
        <v>2</v>
      </c>
      <c r="X58" s="17">
        <v>3</v>
      </c>
      <c r="Y58" s="268">
        <v>5</v>
      </c>
      <c r="Z58" s="18"/>
      <c r="AB58" s="109"/>
      <c r="AC58" s="387"/>
      <c r="AD58" s="387"/>
      <c r="AE58" s="388"/>
      <c r="AF58" s="388"/>
      <c r="AG58" s="388"/>
      <c r="AH58" s="388"/>
      <c r="AI58" s="388"/>
      <c r="AJ58" s="409"/>
    </row>
    <row r="59" spans="1:36" ht="15" thickBot="1" x14ac:dyDescent="0.35">
      <c r="A59" s="15" t="s">
        <v>72</v>
      </c>
      <c r="B59" s="16" t="s">
        <v>73</v>
      </c>
      <c r="C59" s="17">
        <v>2</v>
      </c>
      <c r="D59" s="17">
        <v>2</v>
      </c>
      <c r="E59" s="17">
        <v>0</v>
      </c>
      <c r="F59" s="17">
        <v>3</v>
      </c>
      <c r="G59" s="268">
        <v>5</v>
      </c>
      <c r="H59" s="18" t="s">
        <v>583</v>
      </c>
      <c r="J59" s="57" t="s">
        <v>156</v>
      </c>
      <c r="K59" s="61" t="s">
        <v>157</v>
      </c>
      <c r="L59" s="59">
        <v>3</v>
      </c>
      <c r="M59" s="59">
        <v>0</v>
      </c>
      <c r="N59" s="59">
        <v>0</v>
      </c>
      <c r="O59" s="59">
        <v>3</v>
      </c>
      <c r="P59" s="78">
        <v>6</v>
      </c>
      <c r="R59" s="113" t="s">
        <v>179</v>
      </c>
      <c r="S59" s="42" t="s">
        <v>43</v>
      </c>
      <c r="T59" s="42" t="s">
        <v>77</v>
      </c>
      <c r="U59" s="43">
        <v>2</v>
      </c>
      <c r="V59" s="43">
        <v>0</v>
      </c>
      <c r="W59" s="43">
        <v>2</v>
      </c>
      <c r="X59" s="43">
        <v>3</v>
      </c>
      <c r="Y59" s="271">
        <v>5</v>
      </c>
      <c r="Z59" s="44"/>
      <c r="AB59" s="415"/>
      <c r="AC59" s="397"/>
      <c r="AD59" s="397"/>
      <c r="AE59" s="398"/>
      <c r="AF59" s="398"/>
      <c r="AG59" s="398"/>
      <c r="AH59" s="398"/>
      <c r="AI59" s="398"/>
      <c r="AJ59" s="377"/>
    </row>
    <row r="60" spans="1:36" ht="28.2" thickBot="1" x14ac:dyDescent="0.35">
      <c r="A60" s="15" t="s">
        <v>74</v>
      </c>
      <c r="B60" s="16" t="s">
        <v>75</v>
      </c>
      <c r="C60" s="17">
        <v>2</v>
      </c>
      <c r="D60" s="17">
        <v>2</v>
      </c>
      <c r="E60" s="17">
        <v>0</v>
      </c>
      <c r="F60" s="17">
        <v>3</v>
      </c>
      <c r="G60" s="268">
        <v>4</v>
      </c>
      <c r="H60" s="18"/>
      <c r="J60" s="86" t="s">
        <v>67</v>
      </c>
      <c r="K60" s="87" t="s">
        <v>175</v>
      </c>
      <c r="L60" s="88">
        <v>3</v>
      </c>
      <c r="M60" s="88">
        <v>0</v>
      </c>
      <c r="N60" s="88">
        <v>0</v>
      </c>
      <c r="O60" s="88">
        <v>3</v>
      </c>
      <c r="P60" s="89">
        <v>5</v>
      </c>
      <c r="R60" s="124"/>
      <c r="S60" s="125"/>
      <c r="T60" s="126" t="s">
        <v>181</v>
      </c>
      <c r="U60" s="127">
        <f>SUM(U55:U59)</f>
        <v>11</v>
      </c>
      <c r="V60" s="127">
        <f t="shared" ref="V60:Y60" si="10">SUM(V55:V59)</f>
        <v>2</v>
      </c>
      <c r="W60" s="127">
        <f t="shared" si="10"/>
        <v>4</v>
      </c>
      <c r="X60" s="127">
        <f t="shared" si="10"/>
        <v>14</v>
      </c>
      <c r="Y60" s="283">
        <f t="shared" si="10"/>
        <v>24</v>
      </c>
      <c r="Z60" s="136"/>
      <c r="AB60" s="380"/>
      <c r="AC60" s="378"/>
      <c r="AD60" s="381" t="s">
        <v>181</v>
      </c>
      <c r="AE60" s="382">
        <f>SUM(AE55:AE59)</f>
        <v>3</v>
      </c>
      <c r="AF60" s="382">
        <f t="shared" ref="AF60:AI60" si="11">SUM(AF55:AF59)</f>
        <v>0</v>
      </c>
      <c r="AG60" s="382">
        <f t="shared" si="11"/>
        <v>0</v>
      </c>
      <c r="AH60" s="382">
        <f t="shared" si="11"/>
        <v>3</v>
      </c>
      <c r="AI60" s="383">
        <f t="shared" si="11"/>
        <v>5</v>
      </c>
      <c r="AJ60" s="379"/>
    </row>
    <row r="61" spans="1:36" ht="15" thickBot="1" x14ac:dyDescent="0.35">
      <c r="A61" s="15" t="s">
        <v>43</v>
      </c>
      <c r="B61" s="16" t="s">
        <v>76</v>
      </c>
      <c r="C61" s="17">
        <v>2</v>
      </c>
      <c r="D61" s="17">
        <v>0</v>
      </c>
      <c r="E61" s="17">
        <v>2</v>
      </c>
      <c r="F61" s="17">
        <v>3</v>
      </c>
      <c r="G61" s="268">
        <v>5</v>
      </c>
      <c r="H61" s="18"/>
      <c r="J61" s="57" t="s">
        <v>286</v>
      </c>
      <c r="K61" s="58" t="s">
        <v>149</v>
      </c>
      <c r="L61" s="59">
        <v>3</v>
      </c>
      <c r="M61" s="59">
        <v>0</v>
      </c>
      <c r="N61" s="59">
        <v>0</v>
      </c>
      <c r="O61" s="59">
        <v>3</v>
      </c>
      <c r="P61" s="60">
        <v>5</v>
      </c>
      <c r="R61" s="51"/>
      <c r="Z61" s="52"/>
      <c r="AB61" s="51"/>
      <c r="AJ61" s="52"/>
    </row>
    <row r="62" spans="1:36" ht="15" thickBot="1" x14ac:dyDescent="0.35">
      <c r="A62" s="15" t="s">
        <v>43</v>
      </c>
      <c r="B62" s="16" t="s">
        <v>77</v>
      </c>
      <c r="C62" s="17">
        <v>2</v>
      </c>
      <c r="D62" s="17">
        <v>0</v>
      </c>
      <c r="E62" s="17">
        <v>2</v>
      </c>
      <c r="F62" s="17">
        <v>3</v>
      </c>
      <c r="G62" s="268">
        <v>5</v>
      </c>
      <c r="H62" s="18"/>
      <c r="J62" s="57" t="s">
        <v>67</v>
      </c>
      <c r="K62" s="61" t="s">
        <v>166</v>
      </c>
      <c r="L62" s="59">
        <v>3</v>
      </c>
      <c r="M62" s="59">
        <v>0</v>
      </c>
      <c r="N62" s="59">
        <v>0</v>
      </c>
      <c r="O62" s="59">
        <v>3</v>
      </c>
      <c r="P62" s="64">
        <v>5</v>
      </c>
      <c r="R62" s="494" t="s">
        <v>79</v>
      </c>
      <c r="S62" s="495"/>
      <c r="T62" s="495"/>
      <c r="U62" s="495"/>
      <c r="V62" s="495"/>
      <c r="W62" s="495"/>
      <c r="X62" s="495"/>
      <c r="Y62" s="495"/>
      <c r="Z62" s="496"/>
      <c r="AB62" s="494" t="s">
        <v>79</v>
      </c>
      <c r="AC62" s="495"/>
      <c r="AD62" s="495"/>
      <c r="AE62" s="495"/>
      <c r="AF62" s="495"/>
      <c r="AG62" s="495"/>
      <c r="AH62" s="495"/>
      <c r="AI62" s="495"/>
      <c r="AJ62" s="496"/>
    </row>
    <row r="63" spans="1:36" x14ac:dyDescent="0.3">
      <c r="A63" s="522" t="s">
        <v>67</v>
      </c>
      <c r="B63" s="476" t="s">
        <v>78</v>
      </c>
      <c r="C63" s="481">
        <v>3</v>
      </c>
      <c r="D63" s="481">
        <v>0</v>
      </c>
      <c r="E63" s="481">
        <v>0</v>
      </c>
      <c r="F63" s="481">
        <v>3</v>
      </c>
      <c r="G63" s="480">
        <v>5</v>
      </c>
      <c r="H63" s="485"/>
      <c r="J63" s="57" t="s">
        <v>290</v>
      </c>
      <c r="K63" s="61" t="s">
        <v>159</v>
      </c>
      <c r="L63" s="59">
        <v>0</v>
      </c>
      <c r="M63" s="59">
        <v>0</v>
      </c>
      <c r="N63" s="59">
        <v>0</v>
      </c>
      <c r="O63" s="59">
        <v>0</v>
      </c>
      <c r="P63" s="60">
        <v>5</v>
      </c>
      <c r="R63" s="129"/>
      <c r="S63" s="130" t="s">
        <v>3</v>
      </c>
      <c r="T63" s="131" t="s">
        <v>4</v>
      </c>
      <c r="U63" s="130" t="s">
        <v>5</v>
      </c>
      <c r="V63" s="130" t="s">
        <v>6</v>
      </c>
      <c r="W63" s="130" t="s">
        <v>7</v>
      </c>
      <c r="X63" s="130" t="s">
        <v>8</v>
      </c>
      <c r="Y63" s="289" t="s">
        <v>9</v>
      </c>
      <c r="Z63" s="48" t="s">
        <v>580</v>
      </c>
      <c r="AB63" s="129"/>
      <c r="AC63" s="130" t="s">
        <v>3</v>
      </c>
      <c r="AD63" s="131" t="s">
        <v>4</v>
      </c>
      <c r="AE63" s="130" t="s">
        <v>5</v>
      </c>
      <c r="AF63" s="130" t="s">
        <v>6</v>
      </c>
      <c r="AG63" s="130" t="s">
        <v>7</v>
      </c>
      <c r="AH63" s="130" t="s">
        <v>8</v>
      </c>
      <c r="AI63" s="289" t="s">
        <v>9</v>
      </c>
      <c r="AJ63" s="48" t="s">
        <v>580</v>
      </c>
    </row>
    <row r="64" spans="1:36" x14ac:dyDescent="0.3">
      <c r="A64" s="522"/>
      <c r="B64" s="476"/>
      <c r="C64" s="481"/>
      <c r="D64" s="481"/>
      <c r="E64" s="481"/>
      <c r="F64" s="481"/>
      <c r="G64" s="480"/>
      <c r="H64" s="521"/>
      <c r="J64" s="477" t="s">
        <v>22</v>
      </c>
      <c r="K64" s="581"/>
      <c r="L64" s="83">
        <f>SUM(L58:L63)</f>
        <v>14</v>
      </c>
      <c r="M64" s="83">
        <f t="shared" ref="M64:O64" si="12">SUM(M58:M63)</f>
        <v>0</v>
      </c>
      <c r="N64" s="83">
        <f t="shared" si="12"/>
        <v>2</v>
      </c>
      <c r="O64" s="83">
        <f t="shared" si="12"/>
        <v>15</v>
      </c>
      <c r="P64" s="84">
        <f>SUM(P58:P63)</f>
        <v>31</v>
      </c>
      <c r="R64" s="104" t="s">
        <v>179</v>
      </c>
      <c r="S64" s="41" t="s">
        <v>82</v>
      </c>
      <c r="T64" s="42" t="s">
        <v>83</v>
      </c>
      <c r="U64" s="43">
        <v>3</v>
      </c>
      <c r="V64" s="43">
        <v>0</v>
      </c>
      <c r="W64" s="43">
        <v>0</v>
      </c>
      <c r="X64" s="43">
        <v>3</v>
      </c>
      <c r="Y64" s="271">
        <v>5</v>
      </c>
      <c r="Z64" s="18"/>
      <c r="AB64" s="113" t="s">
        <v>179</v>
      </c>
      <c r="AC64" s="41" t="s">
        <v>82</v>
      </c>
      <c r="AD64" s="42" t="s">
        <v>83</v>
      </c>
      <c r="AE64" s="43">
        <v>3</v>
      </c>
      <c r="AF64" s="43">
        <v>0</v>
      </c>
      <c r="AG64" s="43">
        <v>0</v>
      </c>
      <c r="AH64" s="43">
        <v>3</v>
      </c>
      <c r="AI64" s="271">
        <v>5</v>
      </c>
      <c r="AJ64" s="44"/>
    </row>
    <row r="65" spans="1:36" ht="15" thickBot="1" x14ac:dyDescent="0.35">
      <c r="A65" s="468" t="s">
        <v>22</v>
      </c>
      <c r="B65" s="469"/>
      <c r="C65" s="322">
        <f>SUM(C58:C63)</f>
        <v>14</v>
      </c>
      <c r="D65" s="322">
        <f>SUM(D58:D63)</f>
        <v>4</v>
      </c>
      <c r="E65" s="322">
        <f>SUM(E58:E63)</f>
        <v>4</v>
      </c>
      <c r="F65" s="322">
        <f>SUM(F58:F63)</f>
        <v>18</v>
      </c>
      <c r="G65" s="323">
        <f>SUM(G58:G63)</f>
        <v>29</v>
      </c>
      <c r="H65" s="324"/>
      <c r="J65" s="51"/>
      <c r="P65" s="52"/>
      <c r="R65" s="104" t="s">
        <v>179</v>
      </c>
      <c r="S65" s="15" t="s">
        <v>586</v>
      </c>
      <c r="T65" s="16" t="s">
        <v>80</v>
      </c>
      <c r="U65" s="17">
        <v>0</v>
      </c>
      <c r="V65" s="17">
        <v>10</v>
      </c>
      <c r="W65" s="17">
        <v>0</v>
      </c>
      <c r="X65" s="17">
        <v>5</v>
      </c>
      <c r="Y65" s="268">
        <v>17</v>
      </c>
      <c r="Z65" s="18" t="s">
        <v>584</v>
      </c>
      <c r="AB65" s="416"/>
      <c r="AC65" s="399"/>
      <c r="AD65" s="399"/>
      <c r="AE65" s="400"/>
      <c r="AF65" s="400"/>
      <c r="AG65" s="400"/>
      <c r="AH65" s="400"/>
      <c r="AI65" s="400"/>
      <c r="AJ65" s="251"/>
    </row>
    <row r="66" spans="1:36" ht="15" thickBot="1" x14ac:dyDescent="0.35">
      <c r="A66" s="444" t="s">
        <v>79</v>
      </c>
      <c r="B66" s="445"/>
      <c r="C66" s="445"/>
      <c r="D66" s="445"/>
      <c r="E66" s="445"/>
      <c r="F66" s="445"/>
      <c r="G66" s="445"/>
      <c r="H66" s="446"/>
      <c r="J66" s="444" t="s">
        <v>79</v>
      </c>
      <c r="K66" s="445"/>
      <c r="L66" s="445"/>
      <c r="M66" s="445"/>
      <c r="N66" s="445"/>
      <c r="O66" s="445"/>
      <c r="P66" s="446"/>
      <c r="R66" s="104" t="s">
        <v>179</v>
      </c>
      <c r="S66" s="15" t="s">
        <v>43</v>
      </c>
      <c r="T66" s="16" t="s">
        <v>81</v>
      </c>
      <c r="U66" s="17">
        <v>2</v>
      </c>
      <c r="V66" s="17">
        <v>0</v>
      </c>
      <c r="W66" s="17">
        <v>2</v>
      </c>
      <c r="X66" s="17">
        <v>3</v>
      </c>
      <c r="Y66" s="268">
        <v>5</v>
      </c>
      <c r="Z66" s="18"/>
      <c r="AB66" s="109"/>
      <c r="AC66" s="387"/>
      <c r="AD66" s="387"/>
      <c r="AE66" s="388"/>
      <c r="AF66" s="388"/>
      <c r="AG66" s="388"/>
      <c r="AH66" s="388"/>
      <c r="AI66" s="388"/>
      <c r="AJ66" s="409"/>
    </row>
    <row r="67" spans="1:36" ht="15" thickBot="1" x14ac:dyDescent="0.35">
      <c r="A67" s="25" t="s">
        <v>3</v>
      </c>
      <c r="B67" s="26" t="s">
        <v>4</v>
      </c>
      <c r="C67" s="27" t="s">
        <v>5</v>
      </c>
      <c r="D67" s="27" t="s">
        <v>6</v>
      </c>
      <c r="E67" s="27" t="s">
        <v>7</v>
      </c>
      <c r="F67" s="27" t="s">
        <v>8</v>
      </c>
      <c r="G67" s="272" t="s">
        <v>9</v>
      </c>
      <c r="H67" s="128" t="s">
        <v>580</v>
      </c>
      <c r="J67" s="20" t="s">
        <v>3</v>
      </c>
      <c r="K67" s="21" t="s">
        <v>4</v>
      </c>
      <c r="L67" s="22" t="s">
        <v>5</v>
      </c>
      <c r="M67" s="22" t="s">
        <v>6</v>
      </c>
      <c r="N67" s="22" t="s">
        <v>7</v>
      </c>
      <c r="O67" s="22" t="s">
        <v>8</v>
      </c>
      <c r="P67" s="23" t="s">
        <v>9</v>
      </c>
      <c r="R67" s="294" t="s">
        <v>179</v>
      </c>
      <c r="S67" s="295" t="s">
        <v>43</v>
      </c>
      <c r="T67" s="296" t="s">
        <v>85</v>
      </c>
      <c r="U67" s="297">
        <v>3</v>
      </c>
      <c r="V67" s="297">
        <v>0</v>
      </c>
      <c r="W67" s="297">
        <v>0</v>
      </c>
      <c r="X67" s="297">
        <v>3</v>
      </c>
      <c r="Y67" s="298">
        <v>5</v>
      </c>
      <c r="Z67" s="299"/>
      <c r="AB67" s="415"/>
      <c r="AC67" s="397"/>
      <c r="AD67" s="397"/>
      <c r="AE67" s="398"/>
      <c r="AF67" s="398"/>
      <c r="AG67" s="398"/>
      <c r="AH67" s="398"/>
      <c r="AI67" s="398"/>
      <c r="AJ67" s="377"/>
    </row>
    <row r="68" spans="1:36" ht="15" thickBot="1" x14ac:dyDescent="0.35">
      <c r="A68" s="15" t="s">
        <v>82</v>
      </c>
      <c r="B68" s="16" t="s">
        <v>83</v>
      </c>
      <c r="C68" s="17">
        <v>3</v>
      </c>
      <c r="D68" s="17">
        <v>0</v>
      </c>
      <c r="E68" s="17">
        <v>0</v>
      </c>
      <c r="F68" s="17">
        <v>3</v>
      </c>
      <c r="G68" s="268">
        <v>5</v>
      </c>
      <c r="H68" s="18"/>
      <c r="J68" s="57" t="s">
        <v>291</v>
      </c>
      <c r="K68" s="61" t="s">
        <v>164</v>
      </c>
      <c r="L68" s="59">
        <v>2</v>
      </c>
      <c r="M68" s="59">
        <v>0</v>
      </c>
      <c r="N68" s="59">
        <v>0</v>
      </c>
      <c r="O68" s="59">
        <v>2</v>
      </c>
      <c r="P68" s="78">
        <v>8</v>
      </c>
      <c r="R68" s="133"/>
      <c r="S68" s="134"/>
      <c r="T68" s="135" t="s">
        <v>181</v>
      </c>
      <c r="U68" s="134">
        <f>SUM(U64:U67)</f>
        <v>8</v>
      </c>
      <c r="V68" s="134">
        <f t="shared" ref="V68:Y68" si="13">SUM(V64:V67)</f>
        <v>10</v>
      </c>
      <c r="W68" s="134">
        <f t="shared" si="13"/>
        <v>2</v>
      </c>
      <c r="X68" s="134">
        <f t="shared" si="13"/>
        <v>14</v>
      </c>
      <c r="Y68" s="284">
        <f t="shared" si="13"/>
        <v>32</v>
      </c>
      <c r="Z68" s="136"/>
      <c r="AB68" s="401"/>
      <c r="AC68" s="402"/>
      <c r="AD68" s="403" t="s">
        <v>181</v>
      </c>
      <c r="AE68" s="402">
        <f>SUM(AE64:AE67)</f>
        <v>3</v>
      </c>
      <c r="AF68" s="402">
        <f t="shared" ref="AF68:AI68" si="14">SUM(AF64:AF67)</f>
        <v>0</v>
      </c>
      <c r="AG68" s="402">
        <f t="shared" si="14"/>
        <v>0</v>
      </c>
      <c r="AH68" s="402">
        <f t="shared" si="14"/>
        <v>3</v>
      </c>
      <c r="AI68" s="404">
        <f t="shared" si="14"/>
        <v>5</v>
      </c>
      <c r="AJ68" s="379"/>
    </row>
    <row r="69" spans="1:36" ht="15" thickBot="1" x14ac:dyDescent="0.35">
      <c r="A69" s="15" t="s">
        <v>586</v>
      </c>
      <c r="B69" s="16" t="s">
        <v>80</v>
      </c>
      <c r="C69" s="17">
        <v>0</v>
      </c>
      <c r="D69" s="17">
        <v>10</v>
      </c>
      <c r="E69" s="17">
        <v>0</v>
      </c>
      <c r="F69" s="17">
        <v>5</v>
      </c>
      <c r="G69" s="268">
        <v>17</v>
      </c>
      <c r="H69" s="18" t="s">
        <v>584</v>
      </c>
      <c r="J69" s="57" t="s">
        <v>286</v>
      </c>
      <c r="K69" s="61" t="s">
        <v>261</v>
      </c>
      <c r="L69" s="59">
        <v>3</v>
      </c>
      <c r="M69" s="59">
        <v>0</v>
      </c>
      <c r="N69" s="59">
        <v>0</v>
      </c>
      <c r="O69" s="59">
        <v>3</v>
      </c>
      <c r="P69" s="78">
        <v>5</v>
      </c>
      <c r="R69" s="51"/>
      <c r="Z69" s="52"/>
      <c r="AB69" s="51"/>
      <c r="AJ69" s="52"/>
    </row>
    <row r="70" spans="1:36" ht="15" thickBot="1" x14ac:dyDescent="0.35">
      <c r="A70" s="522" t="s">
        <v>43</v>
      </c>
      <c r="B70" s="476" t="s">
        <v>81</v>
      </c>
      <c r="C70" s="481">
        <v>2</v>
      </c>
      <c r="D70" s="481">
        <v>0</v>
      </c>
      <c r="E70" s="481">
        <v>2</v>
      </c>
      <c r="F70" s="481">
        <v>3</v>
      </c>
      <c r="G70" s="480">
        <v>5</v>
      </c>
      <c r="H70" s="485"/>
      <c r="J70" s="99" t="s">
        <v>286</v>
      </c>
      <c r="K70" s="80" t="s">
        <v>165</v>
      </c>
      <c r="L70" s="100">
        <v>3</v>
      </c>
      <c r="M70" s="100">
        <v>0</v>
      </c>
      <c r="N70" s="100">
        <v>0</v>
      </c>
      <c r="O70" s="100">
        <v>3</v>
      </c>
      <c r="P70" s="103">
        <v>5</v>
      </c>
      <c r="R70" s="494" t="s">
        <v>84</v>
      </c>
      <c r="S70" s="495"/>
      <c r="T70" s="495"/>
      <c r="U70" s="495"/>
      <c r="V70" s="495"/>
      <c r="W70" s="495"/>
      <c r="X70" s="495"/>
      <c r="Y70" s="495"/>
      <c r="Z70" s="496"/>
      <c r="AB70" s="494" t="s">
        <v>84</v>
      </c>
      <c r="AC70" s="495"/>
      <c r="AD70" s="495"/>
      <c r="AE70" s="495"/>
      <c r="AF70" s="495"/>
      <c r="AG70" s="495"/>
      <c r="AH70" s="495"/>
      <c r="AI70" s="495"/>
      <c r="AJ70" s="496"/>
    </row>
    <row r="71" spans="1:36" x14ac:dyDescent="0.3">
      <c r="A71" s="522"/>
      <c r="B71" s="476"/>
      <c r="C71" s="481"/>
      <c r="D71" s="481"/>
      <c r="E71" s="481"/>
      <c r="F71" s="481"/>
      <c r="G71" s="480"/>
      <c r="H71" s="521"/>
      <c r="J71" s="99" t="s">
        <v>161</v>
      </c>
      <c r="K71" s="80" t="s">
        <v>162</v>
      </c>
      <c r="L71" s="100">
        <v>3</v>
      </c>
      <c r="M71" s="100">
        <v>0</v>
      </c>
      <c r="N71" s="100">
        <v>0</v>
      </c>
      <c r="O71" s="100">
        <v>3</v>
      </c>
      <c r="P71" s="103">
        <v>5</v>
      </c>
      <c r="R71" s="300"/>
      <c r="S71" s="301" t="s">
        <v>3</v>
      </c>
      <c r="T71" s="107" t="s">
        <v>4</v>
      </c>
      <c r="U71" s="108" t="s">
        <v>5</v>
      </c>
      <c r="V71" s="108" t="s">
        <v>6</v>
      </c>
      <c r="W71" s="108" t="s">
        <v>7</v>
      </c>
      <c r="X71" s="108" t="s">
        <v>8</v>
      </c>
      <c r="Y71" s="287" t="s">
        <v>9</v>
      </c>
      <c r="Z71" s="48" t="s">
        <v>580</v>
      </c>
      <c r="AB71" s="300"/>
      <c r="AC71" s="301" t="s">
        <v>3</v>
      </c>
      <c r="AD71" s="107" t="s">
        <v>4</v>
      </c>
      <c r="AE71" s="108" t="s">
        <v>5</v>
      </c>
      <c r="AF71" s="108" t="s">
        <v>6</v>
      </c>
      <c r="AG71" s="108" t="s">
        <v>7</v>
      </c>
      <c r="AH71" s="108" t="s">
        <v>8</v>
      </c>
      <c r="AI71" s="287" t="s">
        <v>9</v>
      </c>
      <c r="AJ71" s="48" t="s">
        <v>580</v>
      </c>
    </row>
    <row r="72" spans="1:36" x14ac:dyDescent="0.3">
      <c r="A72" s="474" t="s">
        <v>43</v>
      </c>
      <c r="B72" s="476" t="s">
        <v>85</v>
      </c>
      <c r="C72" s="481">
        <v>3</v>
      </c>
      <c r="D72" s="481">
        <v>0</v>
      </c>
      <c r="E72" s="481">
        <v>0</v>
      </c>
      <c r="F72" s="481">
        <v>3</v>
      </c>
      <c r="G72" s="480">
        <v>5</v>
      </c>
      <c r="H72" s="485"/>
      <c r="J72" s="99" t="s">
        <v>67</v>
      </c>
      <c r="K72" s="80" t="s">
        <v>167</v>
      </c>
      <c r="L72" s="100">
        <v>3</v>
      </c>
      <c r="M72" s="100">
        <v>0</v>
      </c>
      <c r="N72" s="100">
        <v>0</v>
      </c>
      <c r="O72" s="100">
        <v>3</v>
      </c>
      <c r="P72" s="103">
        <v>5</v>
      </c>
      <c r="R72" s="137" t="s">
        <v>179</v>
      </c>
      <c r="S72" s="15" t="s">
        <v>587</v>
      </c>
      <c r="T72" s="16" t="s">
        <v>572</v>
      </c>
      <c r="U72" s="17">
        <v>3</v>
      </c>
      <c r="V72" s="17">
        <v>0</v>
      </c>
      <c r="W72" s="17">
        <v>0</v>
      </c>
      <c r="X72" s="17">
        <v>3</v>
      </c>
      <c r="Y72" s="273">
        <v>4</v>
      </c>
      <c r="Z72" s="53" t="s">
        <v>585</v>
      </c>
      <c r="AB72" s="405" t="s">
        <v>179</v>
      </c>
      <c r="AC72" s="41" t="s">
        <v>587</v>
      </c>
      <c r="AD72" s="42" t="s">
        <v>572</v>
      </c>
      <c r="AE72" s="43">
        <v>3</v>
      </c>
      <c r="AF72" s="43">
        <v>0</v>
      </c>
      <c r="AG72" s="43">
        <v>0</v>
      </c>
      <c r="AH72" s="43">
        <v>3</v>
      </c>
      <c r="AI72" s="406">
        <v>4</v>
      </c>
      <c r="AJ72" s="407" t="s">
        <v>585</v>
      </c>
    </row>
    <row r="73" spans="1:36" x14ac:dyDescent="0.3">
      <c r="A73" s="475"/>
      <c r="B73" s="476"/>
      <c r="C73" s="481"/>
      <c r="D73" s="481"/>
      <c r="E73" s="481"/>
      <c r="F73" s="481"/>
      <c r="G73" s="480"/>
      <c r="H73" s="521"/>
      <c r="J73" s="477" t="s">
        <v>22</v>
      </c>
      <c r="K73" s="581"/>
      <c r="L73" s="83">
        <f ca="1">SUM(L68:L73)</f>
        <v>14</v>
      </c>
      <c r="M73" s="83">
        <f ca="1">SUM(M68:M73)</f>
        <v>0</v>
      </c>
      <c r="N73" s="83">
        <f ca="1">SUM(N68:N73)</f>
        <v>0</v>
      </c>
      <c r="O73" s="83">
        <f ca="1">SUM(O68:O73)</f>
        <v>14</v>
      </c>
      <c r="P73" s="84">
        <f ca="1">SUM(P68:P73)</f>
        <v>28</v>
      </c>
      <c r="R73" s="104" t="s">
        <v>179</v>
      </c>
      <c r="S73" s="15" t="s">
        <v>43</v>
      </c>
      <c r="T73" s="16" t="s">
        <v>574</v>
      </c>
      <c r="U73" s="17">
        <v>3</v>
      </c>
      <c r="V73" s="17">
        <v>0</v>
      </c>
      <c r="W73" s="17">
        <v>0</v>
      </c>
      <c r="X73" s="29">
        <v>3</v>
      </c>
      <c r="Y73" s="268">
        <v>5</v>
      </c>
      <c r="Z73" s="18"/>
      <c r="AB73" s="416"/>
      <c r="AC73" s="399"/>
      <c r="AD73" s="399"/>
      <c r="AE73" s="400"/>
      <c r="AF73" s="400"/>
      <c r="AG73" s="400"/>
      <c r="AH73" s="408"/>
      <c r="AI73" s="400"/>
      <c r="AJ73" s="251"/>
    </row>
    <row r="74" spans="1:36" x14ac:dyDescent="0.3">
      <c r="A74" s="592" t="s">
        <v>22</v>
      </c>
      <c r="B74" s="581"/>
      <c r="C74" s="359">
        <f>SUM(C68:C72)</f>
        <v>8</v>
      </c>
      <c r="D74" s="325">
        <f>SUM(D68:D72)</f>
        <v>10</v>
      </c>
      <c r="E74" s="325">
        <f>SUM(E68:E72)</f>
        <v>2</v>
      </c>
      <c r="F74" s="325">
        <f>SUM(F68:F72)</f>
        <v>14</v>
      </c>
      <c r="G74" s="360">
        <f>SUM(G68:G72)</f>
        <v>32</v>
      </c>
      <c r="H74" s="362"/>
      <c r="J74" s="51"/>
      <c r="P74" s="52"/>
      <c r="R74" s="487" t="s">
        <v>179</v>
      </c>
      <c r="S74" s="474" t="s">
        <v>573</v>
      </c>
      <c r="T74" s="509" t="s">
        <v>571</v>
      </c>
      <c r="U74" s="511">
        <v>0</v>
      </c>
      <c r="V74" s="511">
        <v>10</v>
      </c>
      <c r="W74" s="511">
        <v>0</v>
      </c>
      <c r="X74" s="513">
        <v>5</v>
      </c>
      <c r="Y74" s="511">
        <v>17</v>
      </c>
      <c r="Z74" s="485" t="s">
        <v>586</v>
      </c>
      <c r="AB74" s="515"/>
      <c r="AC74" s="517"/>
      <c r="AD74" s="517"/>
      <c r="AE74" s="499"/>
      <c r="AF74" s="499"/>
      <c r="AG74" s="499"/>
      <c r="AH74" s="497"/>
      <c r="AI74" s="499"/>
      <c r="AJ74" s="501"/>
    </row>
    <row r="75" spans="1:36" ht="15" thickBot="1" x14ac:dyDescent="0.35">
      <c r="A75" s="318"/>
      <c r="B75" s="37"/>
      <c r="C75" s="38"/>
      <c r="D75" s="38"/>
      <c r="E75" s="38"/>
      <c r="F75" s="38"/>
      <c r="G75" s="38"/>
      <c r="H75" s="324"/>
      <c r="J75" s="51"/>
      <c r="P75" s="52"/>
      <c r="R75" s="488"/>
      <c r="S75" s="508"/>
      <c r="T75" s="510"/>
      <c r="U75" s="512"/>
      <c r="V75" s="512"/>
      <c r="W75" s="512"/>
      <c r="X75" s="514"/>
      <c r="Y75" s="512"/>
      <c r="Z75" s="486"/>
      <c r="AB75" s="516"/>
      <c r="AC75" s="518"/>
      <c r="AD75" s="518"/>
      <c r="AE75" s="500"/>
      <c r="AF75" s="500"/>
      <c r="AG75" s="500"/>
      <c r="AH75" s="498"/>
      <c r="AI75" s="500"/>
      <c r="AJ75" s="502"/>
    </row>
    <row r="76" spans="1:36" ht="15" thickBot="1" x14ac:dyDescent="0.35">
      <c r="A76" s="444" t="s">
        <v>84</v>
      </c>
      <c r="B76" s="445"/>
      <c r="C76" s="445"/>
      <c r="D76" s="445"/>
      <c r="E76" s="445"/>
      <c r="F76" s="445"/>
      <c r="G76" s="445"/>
      <c r="H76" s="446"/>
      <c r="J76" s="444" t="s">
        <v>84</v>
      </c>
      <c r="K76" s="445"/>
      <c r="L76" s="445"/>
      <c r="M76" s="445"/>
      <c r="N76" s="445"/>
      <c r="O76" s="445"/>
      <c r="P76" s="446"/>
      <c r="R76" s="133"/>
      <c r="S76" s="134"/>
      <c r="T76" s="135" t="s">
        <v>181</v>
      </c>
      <c r="U76" s="134">
        <f>SUM(U72:U75)</f>
        <v>6</v>
      </c>
      <c r="V76" s="134">
        <f t="shared" ref="V76:Y76" si="15">SUM(V72:V75)</f>
        <v>10</v>
      </c>
      <c r="W76" s="134">
        <f t="shared" si="15"/>
        <v>0</v>
      </c>
      <c r="X76" s="134">
        <f t="shared" si="15"/>
        <v>11</v>
      </c>
      <c r="Y76" s="284">
        <f t="shared" si="15"/>
        <v>26</v>
      </c>
      <c r="Z76" s="136"/>
      <c r="AB76" s="401"/>
      <c r="AC76" s="402"/>
      <c r="AD76" s="403" t="s">
        <v>181</v>
      </c>
      <c r="AE76" s="402">
        <f>SUM(AE72:AE75)</f>
        <v>3</v>
      </c>
      <c r="AF76" s="402">
        <f t="shared" ref="AF76:AI76" si="16">SUM(AF72:AF75)</f>
        <v>0</v>
      </c>
      <c r="AG76" s="402">
        <f t="shared" si="16"/>
        <v>0</v>
      </c>
      <c r="AH76" s="402">
        <f t="shared" si="16"/>
        <v>3</v>
      </c>
      <c r="AI76" s="404">
        <f t="shared" si="16"/>
        <v>4</v>
      </c>
      <c r="AJ76" s="379"/>
    </row>
    <row r="77" spans="1:36" ht="15" thickBot="1" x14ac:dyDescent="0.35">
      <c r="A77" s="25" t="s">
        <v>3</v>
      </c>
      <c r="B77" s="26" t="s">
        <v>4</v>
      </c>
      <c r="C77" s="27" t="s">
        <v>5</v>
      </c>
      <c r="D77" s="27" t="s">
        <v>6</v>
      </c>
      <c r="E77" s="27" t="s">
        <v>7</v>
      </c>
      <c r="F77" s="27" t="s">
        <v>8</v>
      </c>
      <c r="G77" s="272" t="s">
        <v>9</v>
      </c>
      <c r="H77" s="128" t="s">
        <v>580</v>
      </c>
      <c r="J77" s="20" t="s">
        <v>3</v>
      </c>
      <c r="K77" s="21" t="s">
        <v>4</v>
      </c>
      <c r="L77" s="22" t="s">
        <v>5</v>
      </c>
      <c r="M77" s="22" t="s">
        <v>6</v>
      </c>
      <c r="N77" s="22" t="s">
        <v>7</v>
      </c>
      <c r="O77" s="22" t="s">
        <v>8</v>
      </c>
      <c r="P77" s="23" t="s">
        <v>9</v>
      </c>
      <c r="R77" s="51"/>
      <c r="Z77" s="52"/>
      <c r="AB77" s="51"/>
      <c r="AJ77" s="52"/>
    </row>
    <row r="78" spans="1:36" x14ac:dyDescent="0.3">
      <c r="A78" s="15" t="s">
        <v>587</v>
      </c>
      <c r="B78" s="16" t="s">
        <v>572</v>
      </c>
      <c r="C78" s="17">
        <v>3</v>
      </c>
      <c r="D78" s="17">
        <v>0</v>
      </c>
      <c r="E78" s="17">
        <v>0</v>
      </c>
      <c r="F78" s="17">
        <v>3</v>
      </c>
      <c r="G78" s="273">
        <v>4</v>
      </c>
      <c r="H78" s="53" t="s">
        <v>585</v>
      </c>
      <c r="J78" s="57" t="s">
        <v>292</v>
      </c>
      <c r="K78" s="61" t="s">
        <v>171</v>
      </c>
      <c r="L78" s="59">
        <v>0</v>
      </c>
      <c r="M78" s="59">
        <v>0</v>
      </c>
      <c r="N78" s="59">
        <v>4</v>
      </c>
      <c r="O78" s="59">
        <v>2</v>
      </c>
      <c r="P78" s="78">
        <v>8</v>
      </c>
      <c r="R78" s="51"/>
      <c r="T78" s="243" t="s">
        <v>183</v>
      </c>
      <c r="U78" s="425">
        <f>SUM(X76,X68,X60,X51,X41,X31,X19,X8)</f>
        <v>114</v>
      </c>
      <c r="V78" s="425"/>
      <c r="W78" s="425"/>
      <c r="X78" s="426"/>
      <c r="Z78" s="52"/>
      <c r="AB78" s="51"/>
      <c r="AD78" s="243" t="s">
        <v>183</v>
      </c>
      <c r="AE78" s="425">
        <f>SUM(AH76,AH68,AH60,AH51,AH41,AH31,AH19,AH8)</f>
        <v>56</v>
      </c>
      <c r="AF78" s="425"/>
      <c r="AG78" s="425"/>
      <c r="AH78" s="426"/>
      <c r="AJ78" s="52"/>
    </row>
    <row r="79" spans="1:36" ht="15" thickBot="1" x14ac:dyDescent="0.35">
      <c r="A79" s="15" t="s">
        <v>43</v>
      </c>
      <c r="B79" s="16" t="s">
        <v>574</v>
      </c>
      <c r="C79" s="17">
        <v>3</v>
      </c>
      <c r="D79" s="17">
        <v>0</v>
      </c>
      <c r="E79" s="17">
        <v>0</v>
      </c>
      <c r="F79" s="29">
        <v>3</v>
      </c>
      <c r="G79" s="268">
        <v>5</v>
      </c>
      <c r="H79" s="18"/>
      <c r="J79" s="57" t="s">
        <v>286</v>
      </c>
      <c r="K79" s="61" t="s">
        <v>172</v>
      </c>
      <c r="L79" s="59">
        <v>3</v>
      </c>
      <c r="M79" s="59">
        <v>0</v>
      </c>
      <c r="N79" s="59">
        <v>0</v>
      </c>
      <c r="O79" s="59">
        <v>3</v>
      </c>
      <c r="P79" s="78">
        <v>5</v>
      </c>
      <c r="R79" s="51"/>
      <c r="T79" s="244" t="s">
        <v>9</v>
      </c>
      <c r="U79" s="427">
        <f>Y76+Y68+Y60+Y51+Y41+Y31+Y19+Y8</f>
        <v>199</v>
      </c>
      <c r="V79" s="427"/>
      <c r="W79" s="427"/>
      <c r="X79" s="428"/>
      <c r="Z79" s="52"/>
      <c r="AB79" s="51"/>
      <c r="AD79" s="244" t="s">
        <v>9</v>
      </c>
      <c r="AE79" s="427">
        <f>AI76+AI68+AI60+AI51+AI41+AI31+AI19+AI8</f>
        <v>88</v>
      </c>
      <c r="AF79" s="427"/>
      <c r="AG79" s="427"/>
      <c r="AH79" s="428"/>
      <c r="AJ79" s="52"/>
    </row>
    <row r="80" spans="1:36" x14ac:dyDescent="0.3">
      <c r="A80" s="522" t="s">
        <v>573</v>
      </c>
      <c r="B80" s="476" t="s">
        <v>571</v>
      </c>
      <c r="C80" s="481">
        <v>0</v>
      </c>
      <c r="D80" s="481">
        <v>10</v>
      </c>
      <c r="E80" s="481">
        <v>0</v>
      </c>
      <c r="F80" s="479">
        <v>5</v>
      </c>
      <c r="G80" s="480">
        <v>17</v>
      </c>
      <c r="H80" s="520" t="s">
        <v>586</v>
      </c>
      <c r="J80" s="86" t="s">
        <v>286</v>
      </c>
      <c r="K80" s="87" t="s">
        <v>173</v>
      </c>
      <c r="L80" s="88">
        <v>3</v>
      </c>
      <c r="M80" s="88">
        <v>0</v>
      </c>
      <c r="N80" s="88">
        <v>0</v>
      </c>
      <c r="O80" s="88">
        <v>3</v>
      </c>
      <c r="P80" s="89">
        <v>5</v>
      </c>
      <c r="Q80" s="248"/>
      <c r="R80" s="138"/>
      <c r="S80" s="38"/>
      <c r="Y80" s="260"/>
      <c r="Z80" s="242"/>
      <c r="AB80" s="138"/>
      <c r="AC80" s="38"/>
      <c r="AI80" s="260"/>
      <c r="AJ80" s="242"/>
    </row>
    <row r="81" spans="1:36" x14ac:dyDescent="0.3">
      <c r="A81" s="522"/>
      <c r="B81" s="476"/>
      <c r="C81" s="481"/>
      <c r="D81" s="481"/>
      <c r="E81" s="481"/>
      <c r="F81" s="479"/>
      <c r="G81" s="480"/>
      <c r="H81" s="520" t="s">
        <v>586</v>
      </c>
      <c r="J81" s="99" t="s">
        <v>67</v>
      </c>
      <c r="K81" s="80" t="s">
        <v>174</v>
      </c>
      <c r="L81" s="100">
        <v>3</v>
      </c>
      <c r="M81" s="100">
        <v>0</v>
      </c>
      <c r="N81" s="100">
        <v>0</v>
      </c>
      <c r="O81" s="100">
        <v>3</v>
      </c>
      <c r="P81" s="103">
        <v>5</v>
      </c>
      <c r="Q81" s="248"/>
      <c r="R81" s="138"/>
      <c r="S81" s="230"/>
      <c r="Y81" s="239"/>
      <c r="Z81" s="32"/>
      <c r="AB81" s="138"/>
      <c r="AC81" s="230"/>
      <c r="AI81" s="239"/>
      <c r="AJ81" s="32"/>
    </row>
    <row r="82" spans="1:36" x14ac:dyDescent="0.3">
      <c r="A82" s="522" t="s">
        <v>67</v>
      </c>
      <c r="B82" s="476" t="s">
        <v>437</v>
      </c>
      <c r="C82" s="481">
        <v>3</v>
      </c>
      <c r="D82" s="481">
        <v>0</v>
      </c>
      <c r="E82" s="481">
        <v>0</v>
      </c>
      <c r="F82" s="479">
        <v>3</v>
      </c>
      <c r="G82" s="480">
        <v>5</v>
      </c>
      <c r="H82" s="485"/>
      <c r="J82" s="99" t="s">
        <v>67</v>
      </c>
      <c r="K82" s="80" t="s">
        <v>266</v>
      </c>
      <c r="L82" s="100">
        <v>3</v>
      </c>
      <c r="M82" s="100">
        <v>0</v>
      </c>
      <c r="N82" s="100">
        <v>0</v>
      </c>
      <c r="O82" s="100">
        <v>3</v>
      </c>
      <c r="P82" s="103">
        <v>5</v>
      </c>
      <c r="R82" s="138"/>
      <c r="S82" s="38"/>
      <c r="T82" s="37"/>
      <c r="U82" s="38"/>
      <c r="V82" s="38"/>
      <c r="W82" s="38"/>
      <c r="X82" s="38"/>
      <c r="Y82" s="38"/>
      <c r="Z82" s="14"/>
      <c r="AB82" s="138"/>
      <c r="AC82" s="38"/>
      <c r="AD82" s="37"/>
      <c r="AE82" s="38"/>
      <c r="AF82" s="38"/>
      <c r="AG82" s="38"/>
      <c r="AH82" s="38"/>
      <c r="AI82" s="38"/>
      <c r="AJ82" s="14"/>
    </row>
    <row r="83" spans="1:36" ht="15" thickBot="1" x14ac:dyDescent="0.35">
      <c r="A83" s="522"/>
      <c r="B83" s="476"/>
      <c r="C83" s="481"/>
      <c r="D83" s="481"/>
      <c r="E83" s="481"/>
      <c r="F83" s="479"/>
      <c r="G83" s="480"/>
      <c r="H83" s="521"/>
      <c r="J83" s="65" t="s">
        <v>512</v>
      </c>
      <c r="K83" s="66" t="s">
        <v>177</v>
      </c>
      <c r="L83" s="67">
        <v>4</v>
      </c>
      <c r="M83" s="67">
        <v>0</v>
      </c>
      <c r="N83" s="67">
        <v>0</v>
      </c>
      <c r="O83" s="67">
        <v>4</v>
      </c>
      <c r="P83" s="102">
        <v>4</v>
      </c>
      <c r="R83" s="138"/>
      <c r="S83" s="38"/>
      <c r="Y83" s="38"/>
      <c r="Z83" s="14"/>
      <c r="AB83" s="138"/>
      <c r="AC83" s="38"/>
      <c r="AI83" s="38"/>
      <c r="AJ83" s="14"/>
    </row>
    <row r="84" spans="1:36" ht="15" thickBot="1" x14ac:dyDescent="0.35">
      <c r="A84" s="472" t="s">
        <v>22</v>
      </c>
      <c r="B84" s="473"/>
      <c r="C84" s="225">
        <f>SUM(C78:C82)</f>
        <v>9</v>
      </c>
      <c r="D84" s="225">
        <f>SUM(D78:D82)</f>
        <v>10</v>
      </c>
      <c r="E84" s="225">
        <f>SUM(E78:E82)</f>
        <v>0</v>
      </c>
      <c r="F84" s="226">
        <f>SUM(F78:F82)</f>
        <v>14</v>
      </c>
      <c r="G84" s="274">
        <f>SUM(G78:G82)</f>
        <v>31</v>
      </c>
      <c r="H84" s="350"/>
      <c r="J84" s="30" t="s">
        <v>22</v>
      </c>
      <c r="K84" s="228"/>
      <c r="L84" s="69">
        <f>SUM(L78:L83)</f>
        <v>16</v>
      </c>
      <c r="M84" s="69">
        <f>SUM(M78:M83)</f>
        <v>0</v>
      </c>
      <c r="N84" s="69">
        <f>SUM(N78:N83)</f>
        <v>4</v>
      </c>
      <c r="O84" s="69">
        <f>SUM(O78:O83)</f>
        <v>18</v>
      </c>
      <c r="P84" s="70">
        <f>SUM(P78:P83)</f>
        <v>32</v>
      </c>
      <c r="R84" s="138"/>
      <c r="S84" s="38"/>
      <c r="Y84" s="38"/>
      <c r="Z84" s="14"/>
      <c r="AB84" s="138"/>
      <c r="AC84" s="38"/>
      <c r="AI84" s="38"/>
      <c r="AJ84" s="14"/>
    </row>
    <row r="85" spans="1:36" ht="68.400000000000006" customHeight="1" x14ac:dyDescent="0.3">
      <c r="A85" s="429" t="s">
        <v>575</v>
      </c>
      <c r="B85" s="33" t="s">
        <v>86</v>
      </c>
      <c r="C85" s="432">
        <f>SUM(F84,F74,F65,F55,F45,F34,F24,F12)</f>
        <v>143</v>
      </c>
      <c r="D85" s="433"/>
      <c r="E85" s="433"/>
      <c r="F85" s="433"/>
      <c r="G85" s="434"/>
      <c r="H85" s="330"/>
      <c r="J85" s="429" t="s">
        <v>575</v>
      </c>
      <c r="K85" s="33" t="s">
        <v>86</v>
      </c>
      <c r="L85" s="432">
        <f ca="1">SUM(O84,O73,O64,O54,O45,O35,O22,O12)</f>
        <v>143</v>
      </c>
      <c r="M85" s="433"/>
      <c r="N85" s="433"/>
      <c r="O85" s="433"/>
      <c r="P85" s="434"/>
      <c r="R85" s="138"/>
      <c r="S85" s="211"/>
      <c r="T85" s="212"/>
      <c r="U85" s="213"/>
      <c r="V85" s="213"/>
      <c r="W85" s="213"/>
      <c r="X85" s="213"/>
      <c r="Y85" s="215"/>
      <c r="Z85" s="139"/>
      <c r="AB85" s="138"/>
      <c r="AC85" s="211"/>
      <c r="AD85" s="212"/>
      <c r="AE85" s="213"/>
      <c r="AF85" s="213"/>
      <c r="AG85" s="213"/>
      <c r="AH85" s="213"/>
      <c r="AI85" s="215"/>
      <c r="AJ85" s="139"/>
    </row>
    <row r="86" spans="1:36" x14ac:dyDescent="0.3">
      <c r="A86" s="430"/>
      <c r="B86" s="34" t="s">
        <v>87</v>
      </c>
      <c r="C86" s="435">
        <f>SUM(C84,C74,C65,C55,C45,C34,C24,C12)</f>
        <v>109</v>
      </c>
      <c r="D86" s="436"/>
      <c r="E86" s="436"/>
      <c r="F86" s="436"/>
      <c r="G86" s="437"/>
      <c r="H86" s="331"/>
      <c r="J86" s="430"/>
      <c r="K86" s="34" t="s">
        <v>87</v>
      </c>
      <c r="L86" s="435">
        <f ca="1">SUM(L84,L73,L64,L54,L45,L35,L22,L12)</f>
        <v>122</v>
      </c>
      <c r="M86" s="436"/>
      <c r="N86" s="436"/>
      <c r="O86" s="436"/>
      <c r="P86" s="437"/>
      <c r="R86" s="138"/>
      <c r="S86" s="211"/>
      <c r="T86" s="215"/>
      <c r="U86" s="215"/>
      <c r="V86" s="215"/>
      <c r="W86" s="215"/>
      <c r="X86" s="215"/>
      <c r="Y86" s="215"/>
      <c r="Z86" s="139"/>
      <c r="AB86" s="138"/>
      <c r="AC86" s="211"/>
      <c r="AD86" s="215"/>
      <c r="AE86" s="215"/>
      <c r="AF86" s="215"/>
      <c r="AG86" s="215"/>
      <c r="AH86" s="215"/>
      <c r="AI86" s="215"/>
      <c r="AJ86" s="139"/>
    </row>
    <row r="87" spans="1:36" ht="14.4" customHeight="1" thickBot="1" x14ac:dyDescent="0.35">
      <c r="A87" s="430"/>
      <c r="B87" s="34" t="s">
        <v>88</v>
      </c>
      <c r="C87" s="435">
        <f>SUM(D84,D74,D65,D55,D45,D34,D24,D12)</f>
        <v>30</v>
      </c>
      <c r="D87" s="436"/>
      <c r="E87" s="436"/>
      <c r="F87" s="436"/>
      <c r="G87" s="437"/>
      <c r="H87" s="331"/>
      <c r="J87" s="430"/>
      <c r="K87" s="34" t="s">
        <v>88</v>
      </c>
      <c r="L87" s="435">
        <f ca="1">SUM(M84,M73,M64,M54,M45,M35,M22,M12)</f>
        <v>12</v>
      </c>
      <c r="M87" s="436"/>
      <c r="N87" s="436"/>
      <c r="O87" s="436"/>
      <c r="P87" s="437"/>
      <c r="R87" s="54"/>
      <c r="S87" s="55"/>
      <c r="T87" s="55"/>
      <c r="U87" s="55"/>
      <c r="V87" s="55"/>
      <c r="W87" s="55"/>
      <c r="X87" s="55"/>
      <c r="Y87" s="55"/>
      <c r="Z87" s="56"/>
      <c r="AB87" s="54"/>
      <c r="AC87" s="55"/>
      <c r="AD87" s="55"/>
      <c r="AE87" s="55"/>
      <c r="AF87" s="55"/>
      <c r="AG87" s="55"/>
      <c r="AH87" s="55"/>
      <c r="AI87" s="55"/>
      <c r="AJ87" s="56"/>
    </row>
    <row r="88" spans="1:36" x14ac:dyDescent="0.3">
      <c r="A88" s="430"/>
      <c r="B88" s="34" t="s">
        <v>89</v>
      </c>
      <c r="C88" s="435">
        <f>SUM(E84,E74,E65,E55,E45,E34,E24,E12)</f>
        <v>38</v>
      </c>
      <c r="D88" s="436"/>
      <c r="E88" s="436"/>
      <c r="F88" s="436"/>
      <c r="G88" s="437"/>
      <c r="H88" s="331"/>
      <c r="J88" s="430"/>
      <c r="K88" s="34" t="s">
        <v>89</v>
      </c>
      <c r="L88" s="435">
        <f ca="1">SUM(N84,N73,N64,N54,N45,N35,N22,N12)</f>
        <v>30</v>
      </c>
      <c r="M88" s="436"/>
      <c r="N88" s="436"/>
      <c r="O88" s="436"/>
      <c r="P88" s="437"/>
      <c r="R88" s="238"/>
      <c r="S88" s="38"/>
      <c r="T88" s="240"/>
      <c r="U88" s="593"/>
      <c r="V88" s="593"/>
      <c r="W88" s="593"/>
      <c r="X88" s="593"/>
      <c r="Y88" s="38"/>
      <c r="Z88" s="38"/>
      <c r="AB88" s="238"/>
      <c r="AC88" s="38"/>
      <c r="AD88" s="240"/>
      <c r="AE88" s="593"/>
      <c r="AF88" s="593"/>
      <c r="AG88" s="593"/>
      <c r="AH88" s="593"/>
      <c r="AI88" s="38"/>
      <c r="AJ88" s="38"/>
    </row>
    <row r="89" spans="1:36" x14ac:dyDescent="0.3">
      <c r="A89" s="430"/>
      <c r="B89" s="34" t="s">
        <v>90</v>
      </c>
      <c r="C89" s="435">
        <f>SUM(G84,G74,G65,G55,G45,G34,G24,G12)</f>
        <v>242</v>
      </c>
      <c r="D89" s="436"/>
      <c r="E89" s="436"/>
      <c r="F89" s="436"/>
      <c r="G89" s="437"/>
      <c r="H89" s="331"/>
      <c r="J89" s="430"/>
      <c r="K89" s="34" t="s">
        <v>90</v>
      </c>
      <c r="L89" s="435">
        <f ca="1">SUM(P84,P73,P64,P54,P45,P35,P22,P12)</f>
        <v>244</v>
      </c>
      <c r="M89" s="436"/>
      <c r="N89" s="436"/>
      <c r="O89" s="436"/>
      <c r="P89" s="437"/>
      <c r="R89" s="238"/>
      <c r="S89" s="38"/>
      <c r="T89" s="212"/>
      <c r="U89" s="561"/>
      <c r="V89" s="561"/>
      <c r="W89" s="561"/>
      <c r="X89" s="561"/>
      <c r="Y89" s="38"/>
      <c r="Z89" s="38"/>
      <c r="AB89" s="238"/>
      <c r="AC89" s="38"/>
      <c r="AD89" s="212"/>
      <c r="AE89" s="561"/>
      <c r="AF89" s="561"/>
      <c r="AG89" s="561"/>
      <c r="AH89" s="561"/>
      <c r="AI89" s="38"/>
      <c r="AJ89" s="38"/>
    </row>
    <row r="90" spans="1:36" x14ac:dyDescent="0.3">
      <c r="A90" s="430"/>
      <c r="B90" s="35" t="s">
        <v>91</v>
      </c>
      <c r="C90" s="435">
        <f>SUM(G82,G79,G72,G63,G62,G61,G53,G52,G51,G41,G31,G30,G70)</f>
        <v>65</v>
      </c>
      <c r="D90" s="436"/>
      <c r="E90" s="436"/>
      <c r="F90" s="436"/>
      <c r="G90" s="437"/>
      <c r="H90" s="331"/>
      <c r="J90" s="430"/>
      <c r="K90" s="35" t="s">
        <v>91</v>
      </c>
      <c r="L90" s="435">
        <f>SUM(P81:P82,P79:P80,P69:P70,P72,P62,P60:P61,P53,P52,P51)</f>
        <v>65</v>
      </c>
      <c r="M90" s="436"/>
      <c r="N90" s="436"/>
      <c r="O90" s="436"/>
      <c r="P90" s="437"/>
      <c r="R90" s="238"/>
      <c r="S90" s="211"/>
      <c r="T90" s="212"/>
      <c r="U90" s="213"/>
      <c r="V90" s="213"/>
      <c r="W90" s="213"/>
      <c r="X90" s="213"/>
      <c r="Y90" s="215"/>
      <c r="Z90" s="215"/>
      <c r="AB90" s="238"/>
      <c r="AC90" s="211"/>
      <c r="AD90" s="212"/>
      <c r="AE90" s="213"/>
      <c r="AF90" s="213"/>
      <c r="AG90" s="213"/>
      <c r="AH90" s="213"/>
      <c r="AI90" s="215"/>
      <c r="AJ90" s="215"/>
    </row>
    <row r="91" spans="1:36" ht="15" thickBot="1" x14ac:dyDescent="0.35">
      <c r="A91" s="431"/>
      <c r="B91" s="36" t="s">
        <v>92</v>
      </c>
      <c r="C91" s="438">
        <f>C90/C89*100</f>
        <v>26.859504132231404</v>
      </c>
      <c r="D91" s="439"/>
      <c r="E91" s="439"/>
      <c r="F91" s="439"/>
      <c r="G91" s="440"/>
      <c r="H91" s="330"/>
      <c r="J91" s="431"/>
      <c r="K91" s="36" t="s">
        <v>92</v>
      </c>
      <c r="L91" s="438">
        <f ca="1">L90/L89*100</f>
        <v>26.639344262295083</v>
      </c>
      <c r="M91" s="439"/>
      <c r="N91" s="439"/>
      <c r="O91" s="439"/>
      <c r="P91" s="440"/>
      <c r="R91" s="238"/>
      <c r="S91" s="211"/>
      <c r="T91" s="215"/>
      <c r="U91" s="215"/>
      <c r="V91" s="215"/>
      <c r="W91" s="215"/>
      <c r="X91" s="215"/>
      <c r="Y91" s="215"/>
      <c r="Z91" s="215"/>
      <c r="AB91" s="238"/>
      <c r="AC91" s="211"/>
      <c r="AD91" s="215"/>
      <c r="AE91" s="215"/>
      <c r="AF91" s="215"/>
      <c r="AG91" s="215"/>
      <c r="AH91" s="215"/>
      <c r="AI91" s="215"/>
      <c r="AJ91" s="215"/>
    </row>
    <row r="92" spans="1:36" ht="18" thickBot="1" x14ac:dyDescent="0.35">
      <c r="A92" s="461" t="s">
        <v>93</v>
      </c>
      <c r="B92" s="462"/>
      <c r="C92" s="462"/>
      <c r="D92" s="462"/>
      <c r="E92" s="462"/>
      <c r="F92" s="462"/>
      <c r="G92" s="463"/>
      <c r="H92" s="351"/>
      <c r="J92" s="453"/>
      <c r="K92" s="218" t="s">
        <v>499</v>
      </c>
      <c r="L92" s="455"/>
      <c r="M92" s="456"/>
      <c r="N92" s="456"/>
      <c r="O92" s="456"/>
      <c r="P92" s="457"/>
    </row>
    <row r="93" spans="1:36" ht="18" thickBot="1" x14ac:dyDescent="0.35">
      <c r="J93" s="454"/>
      <c r="K93" s="219" t="s">
        <v>500</v>
      </c>
      <c r="L93" s="458"/>
      <c r="M93" s="459"/>
      <c r="N93" s="459"/>
      <c r="O93" s="459"/>
      <c r="P93" s="460"/>
    </row>
  </sheetData>
  <mergeCells count="169">
    <mergeCell ref="H63:H64"/>
    <mergeCell ref="H70:H71"/>
    <mergeCell ref="H72:H73"/>
    <mergeCell ref="H80:H81"/>
    <mergeCell ref="H82:H83"/>
    <mergeCell ref="A2:H2"/>
    <mergeCell ref="A3:H3"/>
    <mergeCell ref="A13:H13"/>
    <mergeCell ref="A25:H25"/>
    <mergeCell ref="A36:H36"/>
    <mergeCell ref="A46:H46"/>
    <mergeCell ref="A56:H56"/>
    <mergeCell ref="A66:H66"/>
    <mergeCell ref="A76:H76"/>
    <mergeCell ref="F82:F83"/>
    <mergeCell ref="G82:G83"/>
    <mergeCell ref="C80:C81"/>
    <mergeCell ref="D80:D81"/>
    <mergeCell ref="E80:E81"/>
    <mergeCell ref="F80:F81"/>
    <mergeCell ref="G80:G81"/>
    <mergeCell ref="A65:B65"/>
    <mergeCell ref="A70:A71"/>
    <mergeCell ref="B70:B71"/>
    <mergeCell ref="AB3:AJ3"/>
    <mergeCell ref="AB13:AJ13"/>
    <mergeCell ref="AB24:AJ24"/>
    <mergeCell ref="AB34:AJ34"/>
    <mergeCell ref="AB44:AJ44"/>
    <mergeCell ref="AB53:AJ53"/>
    <mergeCell ref="AB62:AJ62"/>
    <mergeCell ref="AB70:AJ70"/>
    <mergeCell ref="AB74:AB75"/>
    <mergeCell ref="AC74:AC75"/>
    <mergeCell ref="AD74:AD75"/>
    <mergeCell ref="AE74:AE75"/>
    <mergeCell ref="AF74:AF75"/>
    <mergeCell ref="AG74:AG75"/>
    <mergeCell ref="AH74:AH75"/>
    <mergeCell ref="AI74:AI75"/>
    <mergeCell ref="AJ74:AJ75"/>
    <mergeCell ref="R2:Z2"/>
    <mergeCell ref="AB2:AJ2"/>
    <mergeCell ref="A1:AJ1"/>
    <mergeCell ref="R3:Z3"/>
    <mergeCell ref="R13:Z13"/>
    <mergeCell ref="R24:Z24"/>
    <mergeCell ref="R34:Z34"/>
    <mergeCell ref="R44:Z44"/>
    <mergeCell ref="R53:Z53"/>
    <mergeCell ref="H21:H22"/>
    <mergeCell ref="H32:H33"/>
    <mergeCell ref="H43:H44"/>
    <mergeCell ref="H53:H54"/>
    <mergeCell ref="J25:P25"/>
    <mergeCell ref="J36:P36"/>
    <mergeCell ref="J46:P46"/>
    <mergeCell ref="A45:B45"/>
    <mergeCell ref="A53:A54"/>
    <mergeCell ref="B53:B54"/>
    <mergeCell ref="C53:C54"/>
    <mergeCell ref="D53:D54"/>
    <mergeCell ref="E53:E54"/>
    <mergeCell ref="F53:F54"/>
    <mergeCell ref="G53:G54"/>
    <mergeCell ref="J66:P66"/>
    <mergeCell ref="R62:Z62"/>
    <mergeCell ref="R70:Z70"/>
    <mergeCell ref="R74:R75"/>
    <mergeCell ref="S74:S75"/>
    <mergeCell ref="T74:T75"/>
    <mergeCell ref="U74:U75"/>
    <mergeCell ref="V74:V75"/>
    <mergeCell ref="W74:W75"/>
    <mergeCell ref="X74:X75"/>
    <mergeCell ref="Y74:Y75"/>
    <mergeCell ref="Z74:Z75"/>
    <mergeCell ref="G32:G33"/>
    <mergeCell ref="C70:C71"/>
    <mergeCell ref="D70:D71"/>
    <mergeCell ref="E70:E71"/>
    <mergeCell ref="F70:F71"/>
    <mergeCell ref="G70:G71"/>
    <mergeCell ref="A55:B55"/>
    <mergeCell ref="A63:A64"/>
    <mergeCell ref="B63:B64"/>
    <mergeCell ref="C63:C64"/>
    <mergeCell ref="D63:D64"/>
    <mergeCell ref="E63:E64"/>
    <mergeCell ref="F63:F64"/>
    <mergeCell ref="G63:G64"/>
    <mergeCell ref="G21:G22"/>
    <mergeCell ref="J92:J93"/>
    <mergeCell ref="C89:G89"/>
    <mergeCell ref="C90:G90"/>
    <mergeCell ref="C91:G91"/>
    <mergeCell ref="A92:G92"/>
    <mergeCell ref="J73:K73"/>
    <mergeCell ref="J76:P76"/>
    <mergeCell ref="J85:J91"/>
    <mergeCell ref="L85:P85"/>
    <mergeCell ref="L86:P86"/>
    <mergeCell ref="L87:P87"/>
    <mergeCell ref="L88:P88"/>
    <mergeCell ref="L89:P89"/>
    <mergeCell ref="L90:P90"/>
    <mergeCell ref="L91:P91"/>
    <mergeCell ref="A43:A44"/>
    <mergeCell ref="L92:P93"/>
    <mergeCell ref="B43:B44"/>
    <mergeCell ref="C43:C44"/>
    <mergeCell ref="D43:D44"/>
    <mergeCell ref="E43:E44"/>
    <mergeCell ref="F43:F44"/>
    <mergeCell ref="G43:G44"/>
    <mergeCell ref="A12:B12"/>
    <mergeCell ref="A24:B24"/>
    <mergeCell ref="A34:B34"/>
    <mergeCell ref="A72:A73"/>
    <mergeCell ref="B72:B73"/>
    <mergeCell ref="C72:C73"/>
    <mergeCell ref="D72:D73"/>
    <mergeCell ref="E72:E73"/>
    <mergeCell ref="F72:F73"/>
    <mergeCell ref="A21:A22"/>
    <mergeCell ref="B21:B22"/>
    <mergeCell ref="C21:C22"/>
    <mergeCell ref="D21:D22"/>
    <mergeCell ref="E21:E22"/>
    <mergeCell ref="F21:F22"/>
    <mergeCell ref="A32:A33"/>
    <mergeCell ref="B32:B33"/>
    <mergeCell ref="C32:C33"/>
    <mergeCell ref="D32:D33"/>
    <mergeCell ref="E32:E33"/>
    <mergeCell ref="F32:F33"/>
    <mergeCell ref="G72:G73"/>
    <mergeCell ref="A74:B74"/>
    <mergeCell ref="A80:A81"/>
    <mergeCell ref="B80:B81"/>
    <mergeCell ref="C87:G87"/>
    <mergeCell ref="C88:G88"/>
    <mergeCell ref="U88:X88"/>
    <mergeCell ref="AE88:AH88"/>
    <mergeCell ref="U89:X89"/>
    <mergeCell ref="AE89:AH89"/>
    <mergeCell ref="A84:B84"/>
    <mergeCell ref="A85:A91"/>
    <mergeCell ref="C85:G85"/>
    <mergeCell ref="C86:G86"/>
    <mergeCell ref="A82:A83"/>
    <mergeCell ref="B82:B83"/>
    <mergeCell ref="C82:C83"/>
    <mergeCell ref="D82:D83"/>
    <mergeCell ref="E82:E83"/>
    <mergeCell ref="U78:X78"/>
    <mergeCell ref="U79:X79"/>
    <mergeCell ref="AE78:AH78"/>
    <mergeCell ref="AE79:AH79"/>
    <mergeCell ref="J2:P2"/>
    <mergeCell ref="J3:P3"/>
    <mergeCell ref="J12:K12"/>
    <mergeCell ref="J22:K22"/>
    <mergeCell ref="J13:P13"/>
    <mergeCell ref="J35:K35"/>
    <mergeCell ref="J45:K45"/>
    <mergeCell ref="J54:K54"/>
    <mergeCell ref="J64:K64"/>
    <mergeCell ref="J56:P5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Bilgisayar Müh.-Adli bilimler</vt:lpstr>
      <vt:lpstr>Biyomühendislik-Adli Bilimler</vt:lpstr>
      <vt:lpstr>Elektr-Elektronik-Adli Bilimler</vt:lpstr>
      <vt:lpstr>Endüstri Müh.-Adli Bilimler</vt:lpstr>
      <vt:lpstr>Kimya Müh.-Adli Bilimler</vt:lpstr>
      <vt:lpstr>MBG(EN)-Adli Bilimler</vt:lpstr>
      <vt:lpstr>MBG-Adli Bilimler</vt:lpstr>
      <vt:lpstr>Yazılım Müh.-Adli Bilimler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Nurdan Sandıkçı</dc:creator>
  <cp:lastModifiedBy>Nurdan Sandikçı</cp:lastModifiedBy>
  <dcterms:created xsi:type="dcterms:W3CDTF">2015-06-05T18:19:34Z</dcterms:created>
  <dcterms:modified xsi:type="dcterms:W3CDTF">2024-09-23T07:40:14Z</dcterms:modified>
</cp:coreProperties>
</file>