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4"/>
  </bookViews>
  <sheets>
    <sheet name="CE-CHE" sheetId="1" r:id="rId1"/>
    <sheet name="SE-CHE" sheetId="2" r:id="rId2"/>
    <sheet name="IE-CHE" sheetId="3" r:id="rId3"/>
    <sheet name="BE-CHE" sheetId="4" r:id="rId4"/>
    <sheet name="MBG-CHE" sheetId="5" r:id="rId5"/>
    <sheet name="MBG(TR)-CHE" sheetId="6" r:id="rId6"/>
    <sheet name="EE-CHE" sheetId="7" r:id="rId7"/>
    <sheet name="AdliBilimler-CHE " sheetId="8" r:id="rId8"/>
  </sheets>
  <definedNames/>
  <calcPr fullCalcOnLoad="1"/>
</workbook>
</file>

<file path=xl/sharedStrings.xml><?xml version="1.0" encoding="utf-8"?>
<sst xmlns="http://schemas.openxmlformats.org/spreadsheetml/2006/main" count="5741" uniqueCount="630">
  <si>
    <t>ÜSKÜDAR ÜNİVERSİTESİ</t>
  </si>
  <si>
    <t>MÜHENDİSLİK VE DOĞA BİLİMLERİ FAKÜLTESİ</t>
  </si>
  <si>
    <t>BİYOMÜHENDİSLİK BÖLÜMÜ</t>
  </si>
  <si>
    <t>1. Dönem</t>
  </si>
  <si>
    <t>Kod</t>
  </si>
  <si>
    <t>Ders Adı</t>
  </si>
  <si>
    <t>T</t>
  </si>
  <si>
    <t>U</t>
  </si>
  <si>
    <t>L</t>
  </si>
  <si>
    <t>K</t>
  </si>
  <si>
    <t>AKTS</t>
  </si>
  <si>
    <t>ENG 101</t>
  </si>
  <si>
    <t>English - I</t>
  </si>
  <si>
    <t>TURK 101</t>
  </si>
  <si>
    <t>ATA 101</t>
  </si>
  <si>
    <t>2. Dönem</t>
  </si>
  <si>
    <t>ENG 102</t>
  </si>
  <si>
    <t>English - II</t>
  </si>
  <si>
    <t>TURK 102</t>
  </si>
  <si>
    <t>ATA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</si>
  <si>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</si>
  <si>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</si>
  <si>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</si>
  <si>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</si>
  <si>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</si>
  <si>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</si>
  <si>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</si>
  <si>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</si>
  <si>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BİLGİSAYAR MÜHENDİSLİĞİ BÖLÜMÜ</t>
  </si>
  <si>
    <t>English-I</t>
  </si>
  <si>
    <t>English-II</t>
  </si>
  <si>
    <t>TURK102</t>
  </si>
  <si>
    <t>ÇİFT ANADAL DERSLERİ</t>
  </si>
  <si>
    <t>YANDAL DERSLERİ</t>
  </si>
  <si>
    <t>Zorunlu</t>
  </si>
  <si>
    <t>Zorunlu Toplamı:</t>
  </si>
  <si>
    <t>Eşdeğer</t>
  </si>
  <si>
    <t>Eşdeğer Toplamı:</t>
  </si>
  <si>
    <t>Toplam</t>
  </si>
  <si>
    <t>Toplam Zorunlu Kredi</t>
  </si>
  <si>
    <t>MBG XXX</t>
  </si>
  <si>
    <t>TURK101</t>
  </si>
  <si>
    <t>ATA101</t>
  </si>
  <si>
    <t>ATA102</t>
  </si>
  <si>
    <t>LİSANS 4 YILLIK DERS PLANI (%100 İngilizce)</t>
  </si>
  <si>
    <t>Introduction to Computer Engineering</t>
  </si>
  <si>
    <t>MATH 101</t>
  </si>
  <si>
    <t>Calculus-I</t>
  </si>
  <si>
    <t>PHYS 101</t>
  </si>
  <si>
    <t>Physics-I</t>
  </si>
  <si>
    <t>CHEM 101</t>
  </si>
  <si>
    <t>ENG101</t>
  </si>
  <si>
    <t>RPSC 109</t>
  </si>
  <si>
    <t>Positive Phychology and Communication Skills</t>
  </si>
  <si>
    <t>RCUL 101</t>
  </si>
  <si>
    <t>University Culture-I</t>
  </si>
  <si>
    <t>Total Credits</t>
  </si>
  <si>
    <t>COME 102</t>
  </si>
  <si>
    <t>Introduction to Algorithms and Programming</t>
  </si>
  <si>
    <t>COME 104</t>
  </si>
  <si>
    <t xml:space="preserve">Discrete Mathematics </t>
  </si>
  <si>
    <t>MATH 102</t>
  </si>
  <si>
    <t>Calculus-II</t>
  </si>
  <si>
    <t>MATH 104</t>
  </si>
  <si>
    <t>Basic Linear Algebra</t>
  </si>
  <si>
    <t>PHYS 102</t>
  </si>
  <si>
    <t>Physics-II</t>
  </si>
  <si>
    <t>ENG102</t>
  </si>
  <si>
    <t>RCUL 102</t>
  </si>
  <si>
    <t>University Culture-II</t>
  </si>
  <si>
    <t>COME 201</t>
  </si>
  <si>
    <t>Object Oriented Programming-I</t>
  </si>
  <si>
    <t>Logic Circuits</t>
  </si>
  <si>
    <t>COME 205</t>
  </si>
  <si>
    <t>Data Structures</t>
  </si>
  <si>
    <t>COME 207</t>
  </si>
  <si>
    <t>Computer Architecture</t>
  </si>
  <si>
    <t>MATH 203</t>
  </si>
  <si>
    <t>Differential Equations</t>
  </si>
  <si>
    <t>Turkish Language-I</t>
  </si>
  <si>
    <t>COME 202</t>
  </si>
  <si>
    <t>Object Oriented Programming-II</t>
  </si>
  <si>
    <t>Electronic Circuits</t>
  </si>
  <si>
    <t>MATH 204</t>
  </si>
  <si>
    <t>Statistics</t>
  </si>
  <si>
    <t>Turkish Language-II</t>
  </si>
  <si>
    <t>COME 282</t>
  </si>
  <si>
    <t>Summer Practice-I</t>
  </si>
  <si>
    <t>COME 301</t>
  </si>
  <si>
    <t>Database Management Systems</t>
  </si>
  <si>
    <t>Microprocessors</t>
  </si>
  <si>
    <t>COME 307</t>
  </si>
  <si>
    <t>Operating Systems</t>
  </si>
  <si>
    <t>COME XXX</t>
  </si>
  <si>
    <t>Departmental Elective - I</t>
  </si>
  <si>
    <t>Field Elective - I</t>
  </si>
  <si>
    <t>RPRE 104</t>
  </si>
  <si>
    <t>Entrepreneurship and Project Culture</t>
  </si>
  <si>
    <t>Elective (2nd Foreign Language)</t>
  </si>
  <si>
    <t>Departmental Elective - II</t>
  </si>
  <si>
    <t>Departmental Elective - III</t>
  </si>
  <si>
    <t>MATH 302</t>
  </si>
  <si>
    <t>Numerical Analysis</t>
  </si>
  <si>
    <t>Social Elective - I</t>
  </si>
  <si>
    <t>Field Elective - II</t>
  </si>
  <si>
    <t>COME 382</t>
  </si>
  <si>
    <t>Summer Practice-II</t>
  </si>
  <si>
    <t>COME 491</t>
  </si>
  <si>
    <t>Graduation Project</t>
  </si>
  <si>
    <t>COME 413</t>
  </si>
  <si>
    <t>Computer Networks</t>
  </si>
  <si>
    <t>Departmental Elective - IV</t>
  </si>
  <si>
    <t>Field Elective - III</t>
  </si>
  <si>
    <t>OHS 401</t>
  </si>
  <si>
    <t>Occupational Health and Safety - I</t>
  </si>
  <si>
    <t>COME 492</t>
  </si>
  <si>
    <t>Graduation Thesis</t>
  </si>
  <si>
    <t>Departmental Elective - V</t>
  </si>
  <si>
    <t>Departmental Elective - VI</t>
  </si>
  <si>
    <t>Field Elective - IV</t>
  </si>
  <si>
    <t>Social Elective - II</t>
  </si>
  <si>
    <t>OHS 402</t>
  </si>
  <si>
    <t>Occupational Health and Safety - II</t>
  </si>
  <si>
    <t>LİSANS 4 YILLIK DERS PLANI (100% İngilizce)</t>
  </si>
  <si>
    <t>PHYS101</t>
  </si>
  <si>
    <t>MATH101</t>
  </si>
  <si>
    <t>CHEM101</t>
  </si>
  <si>
    <t xml:space="preserve">General Chemistry-I </t>
  </si>
  <si>
    <t>RPSC109</t>
  </si>
  <si>
    <t>RCUL101</t>
  </si>
  <si>
    <t>PHYS102</t>
  </si>
  <si>
    <t>MATH102</t>
  </si>
  <si>
    <t>CHEM102</t>
  </si>
  <si>
    <t>RCUL102</t>
  </si>
  <si>
    <t>CHEM203</t>
  </si>
  <si>
    <t>BEN205</t>
  </si>
  <si>
    <t>Stoichiometry</t>
  </si>
  <si>
    <t>COME211</t>
  </si>
  <si>
    <t>Introduction to Programming for Engineers</t>
  </si>
  <si>
    <t>Social Elective-I</t>
  </si>
  <si>
    <t>Chemical Engineering Thermodynamics</t>
  </si>
  <si>
    <t>Fluid Mechanics</t>
  </si>
  <si>
    <t>Process Dynamics and Control</t>
  </si>
  <si>
    <t>Field Elective-I</t>
  </si>
  <si>
    <t>Mathematical Modeling</t>
  </si>
  <si>
    <t>Heat and Mass Transfer</t>
  </si>
  <si>
    <t>Field Elective-II</t>
  </si>
  <si>
    <t>Social Elective-II</t>
  </si>
  <si>
    <t>OHS401</t>
  </si>
  <si>
    <t xml:space="preserve">Graduation Thesis </t>
  </si>
  <si>
    <t>Field Elective-III</t>
  </si>
  <si>
    <t>Field Elective-IV</t>
  </si>
  <si>
    <t>OHS402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</si>
  <si>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</si>
  <si>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</si>
  <si>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</si>
  <si>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</si>
  <si>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</si>
  <si>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</si>
  <si>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</si>
  <si>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</si>
  <si>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</si>
  <si>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</si>
  <si>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</si>
  <si>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</si>
  <si>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</si>
  <si>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</si>
  <si>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</si>
  <si>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</si>
  <si>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</si>
  <si>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</si>
  <si>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CHEM104</t>
  </si>
  <si>
    <t>Organic Chemistry</t>
  </si>
  <si>
    <t>BEN102</t>
  </si>
  <si>
    <t>Introduction to Bioengineering</t>
  </si>
  <si>
    <t>General Biology</t>
  </si>
  <si>
    <t>BENXXX</t>
  </si>
  <si>
    <t>Physiology</t>
  </si>
  <si>
    <t>MBG408</t>
  </si>
  <si>
    <t>Bioethics</t>
  </si>
  <si>
    <t>BEN282</t>
  </si>
  <si>
    <t>Bioengineering Laboratory - I</t>
  </si>
  <si>
    <t>Immunology</t>
  </si>
  <si>
    <t>BEN304</t>
  </si>
  <si>
    <t>Bioengineering Laboratory - II</t>
  </si>
  <si>
    <t>Recombinant DNA Technology</t>
  </si>
  <si>
    <t>BEN382</t>
  </si>
  <si>
    <t>BEN491</t>
  </si>
  <si>
    <t>BEN XXX</t>
  </si>
  <si>
    <t>Occupational Health and Safety -I</t>
  </si>
  <si>
    <t>BEN492</t>
  </si>
  <si>
    <t>Occupational Health and Safety -II</t>
  </si>
  <si>
    <t>MOLEKÜLER BİYOLOJİ ve GENETİK BÖLÜMÜ</t>
  </si>
  <si>
    <t>MBG 101</t>
  </si>
  <si>
    <t xml:space="preserve">General Biology-I </t>
  </si>
  <si>
    <t xml:space="preserve">Calculus-I </t>
  </si>
  <si>
    <t xml:space="preserve">Physics-I </t>
  </si>
  <si>
    <t>University Culture I</t>
  </si>
  <si>
    <t>Positive Psychology and Communcation Skills</t>
  </si>
  <si>
    <t>Total  Credits</t>
  </si>
  <si>
    <t>MBG 102</t>
  </si>
  <si>
    <t xml:space="preserve">General Biology-II </t>
  </si>
  <si>
    <t>MBG 108</t>
  </si>
  <si>
    <t>Introduction to Programming</t>
  </si>
  <si>
    <t xml:space="preserve">Calculus-II </t>
  </si>
  <si>
    <t xml:space="preserve">Physics-II </t>
  </si>
  <si>
    <t>CHEM 102</t>
  </si>
  <si>
    <t xml:space="preserve">General Chemistry-II 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</si>
  <si>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</si>
  <si>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</si>
  <si>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</si>
  <si>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</si>
  <si>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</si>
  <si>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</si>
  <si>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</si>
  <si>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MBG 204</t>
  </si>
  <si>
    <t>Introduction to Bioinformatics</t>
  </si>
  <si>
    <t>MBG 210</t>
  </si>
  <si>
    <t>MBG 212</t>
  </si>
  <si>
    <t>Molecular Genetics</t>
  </si>
  <si>
    <t>CHEM 104</t>
  </si>
  <si>
    <t>Turkish Language - II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</si>
  <si>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</si>
  <si>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</si>
  <si>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</si>
  <si>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</si>
  <si>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</si>
  <si>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</si>
  <si>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</si>
  <si>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Elective (2.Foreign Language)</t>
  </si>
  <si>
    <t>MBG 304</t>
  </si>
  <si>
    <t>MBG 310</t>
  </si>
  <si>
    <t>Biochemistry-II</t>
  </si>
  <si>
    <t>MBG 314</t>
  </si>
  <si>
    <t xml:space="preserve">Molecular Cell Biology </t>
  </si>
  <si>
    <t>MBG 382</t>
  </si>
  <si>
    <t>Summer Practice</t>
  </si>
  <si>
    <t>MBG 405</t>
  </si>
  <si>
    <t>Occupational Health and Safety I</t>
  </si>
  <si>
    <t>MBG 408</t>
  </si>
  <si>
    <t>Departmental Elective-V</t>
  </si>
  <si>
    <t>Departmental Elective -VI</t>
  </si>
  <si>
    <t>Occupational Health and Safety</t>
  </si>
  <si>
    <t>ENDÜSTRİ MÜHENDİSLİĞİ BÖLÜMÜ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</si>
  <si>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</si>
  <si>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</si>
  <si>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</si>
  <si>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</si>
  <si>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</si>
  <si>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</si>
  <si>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</si>
  <si>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</si>
  <si>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</si>
  <si>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</si>
  <si>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</si>
  <si>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</si>
  <si>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</si>
  <si>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</si>
  <si>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</si>
  <si>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</si>
  <si>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</si>
  <si>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</si>
  <si>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</si>
  <si>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ADLİ BİLİMLER BÖLÜMÜ</t>
  </si>
  <si>
    <t>LİSANS 4 YILLIK DERS PLANI</t>
  </si>
  <si>
    <t>Atatürk İlkeleri ve İnkılap Tarihi-I</t>
  </si>
  <si>
    <t>Genel Kimya-I</t>
  </si>
  <si>
    <t>RKUL101</t>
  </si>
  <si>
    <t>Üniversite Kültürü-I</t>
  </si>
  <si>
    <t>RPSI 109</t>
  </si>
  <si>
    <t>Pozitif Psikoloji ve İletişim Becerileri</t>
  </si>
  <si>
    <t>ING101</t>
  </si>
  <si>
    <t>İngilizce-I</t>
  </si>
  <si>
    <t>Total  Kredi</t>
  </si>
  <si>
    <t>Genel Kimya-II</t>
  </si>
  <si>
    <t>Matematik-II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</si>
  <si>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</si>
  <si>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</si>
  <si>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</si>
  <si>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</si>
  <si>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</si>
  <si>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</si>
  <si>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</si>
  <si>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Total Kredi</t>
  </si>
  <si>
    <t>ABL201</t>
  </si>
  <si>
    <t>Adli Bilimlere Giriş-I</t>
  </si>
  <si>
    <t>Organik Kimya</t>
  </si>
  <si>
    <t>Türk Ceza Hukukuna Giriş ve Ceza Yargılaması-I</t>
  </si>
  <si>
    <t>ABL211</t>
  </si>
  <si>
    <t>Türk Anayasa Hukuku</t>
  </si>
  <si>
    <t>ABL202</t>
  </si>
  <si>
    <t>Adli Bilimlere Giriş-II</t>
  </si>
  <si>
    <t>ABL204</t>
  </si>
  <si>
    <t>Adli Biyoloji</t>
  </si>
  <si>
    <t>Fizik-II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</si>
  <si>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</si>
  <si>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</si>
  <si>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</si>
  <si>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</si>
  <si>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</si>
  <si>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</si>
  <si>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</si>
  <si>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</si>
  <si>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</si>
  <si>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</si>
  <si>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</si>
  <si>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</si>
  <si>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</si>
  <si>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</si>
  <si>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</si>
  <si>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Bölüm Seçmeli-II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</si>
  <si>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</si>
  <si>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</si>
  <si>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</si>
  <si>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</si>
  <si>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</si>
  <si>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</si>
  <si>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</si>
  <si>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</si>
  <si>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</si>
  <si>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Bölüm Seçmeli-VI</t>
  </si>
  <si>
    <t>Bitirme Projesi-II</t>
  </si>
  <si>
    <t>Alan Seçmeli-I</t>
  </si>
  <si>
    <t>ABL408</t>
  </si>
  <si>
    <t>Adli Tıp</t>
  </si>
  <si>
    <t>LİSANS 4 YILLIK DERS PLANI (TR)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</si>
  <si>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</si>
  <si>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</si>
  <si>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</si>
  <si>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</si>
  <si>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</si>
  <si>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</si>
  <si>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</si>
  <si>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</si>
  <si>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</si>
  <si>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</si>
  <si>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</si>
  <si>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</si>
  <si>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</si>
  <si>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</si>
  <si>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</si>
  <si>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</si>
  <si>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</si>
  <si>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</si>
  <si>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</si>
  <si>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</si>
  <si>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</si>
  <si>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</si>
  <si>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</si>
  <si>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RPRG 104</t>
  </si>
  <si>
    <t>Girişimcilik ve Proje Kültürü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</si>
  <si>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</si>
  <si>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</si>
  <si>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</si>
  <si>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</si>
  <si>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</si>
  <si>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</si>
  <si>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</si>
  <si>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</si>
  <si>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</si>
  <si>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</si>
  <si>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</si>
  <si>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</si>
  <si>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</si>
  <si>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</si>
  <si>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</si>
  <si>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</si>
  <si>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Sosyal Seçmeli-I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</si>
  <si>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</si>
  <si>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</si>
  <si>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</si>
  <si>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</si>
  <si>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</si>
  <si>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</si>
  <si>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</si>
  <si>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MBI 382</t>
  </si>
  <si>
    <t>Yaz Stajı</t>
  </si>
  <si>
    <t>MBI 493</t>
  </si>
  <si>
    <t>Proje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</si>
  <si>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</si>
  <si>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</si>
  <si>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</si>
  <si>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</si>
  <si>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</si>
  <si>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</si>
  <si>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MBI 494</t>
  </si>
  <si>
    <t>Mezuniyet Tezi</t>
  </si>
  <si>
    <t>Bölüm Seçmeli -VI</t>
  </si>
  <si>
    <t>Alan Seçmeli - IV</t>
  </si>
  <si>
    <t>MBI 408</t>
  </si>
  <si>
    <t>Biyoetik</t>
  </si>
  <si>
    <t>ISG 402</t>
  </si>
  <si>
    <t>İş Sağlığı ve Güvenliği-II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</si>
  <si>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</si>
  <si>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</si>
  <si>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</si>
  <si>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</si>
  <si>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</si>
  <si>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</si>
  <si>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</si>
  <si>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</si>
  <si>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</si>
  <si>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</si>
  <si>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</si>
  <si>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</si>
  <si>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</si>
  <si>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Physicalchemistry</t>
  </si>
  <si>
    <t>General Chemistry I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</si>
  <si>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</si>
  <si>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</si>
  <si>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</si>
  <si>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</si>
  <si>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</si>
  <si>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</si>
  <si>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>IE 217</t>
  </si>
  <si>
    <t>IE 211</t>
  </si>
  <si>
    <t xml:space="preserve">Probability  </t>
  </si>
  <si>
    <t>Manufacturing Systems Analysis</t>
  </si>
  <si>
    <t>Turkish Language I</t>
  </si>
  <si>
    <t>Engineering Economics</t>
  </si>
  <si>
    <t xml:space="preserve">Statistics </t>
  </si>
  <si>
    <t>Operations Research II</t>
  </si>
  <si>
    <t>Turkish Language II</t>
  </si>
  <si>
    <t>Summer Practice  I</t>
  </si>
  <si>
    <t>IE 305</t>
  </si>
  <si>
    <t>IE 325</t>
  </si>
  <si>
    <t>IE 351</t>
  </si>
  <si>
    <t xml:space="preserve">System Simulation </t>
  </si>
  <si>
    <t>Production and Inventory Systems</t>
  </si>
  <si>
    <t>Ergonomics</t>
  </si>
  <si>
    <t>Departmental Elective I</t>
  </si>
  <si>
    <t>Field Elective I</t>
  </si>
  <si>
    <t>Social Elective I</t>
  </si>
  <si>
    <t>IE 346</t>
  </si>
  <si>
    <t>IE 382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</si>
  <si>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</si>
  <si>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</si>
  <si>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</si>
  <si>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</si>
  <si>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</si>
  <si>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</si>
  <si>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</si>
  <si>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</si>
  <si>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408</t>
  </si>
  <si>
    <t>Supply Chain Management</t>
  </si>
  <si>
    <t>Departmental Elective V</t>
  </si>
  <si>
    <t>Departmental Elective VI</t>
  </si>
  <si>
    <t>Occupational Health and Safety II</t>
  </si>
  <si>
    <t>CHEM103</t>
  </si>
  <si>
    <t>Fundamentals of Chemistry</t>
  </si>
  <si>
    <t>MATH203</t>
  </si>
  <si>
    <t>BEN202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</si>
  <si>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</si>
  <si>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</si>
  <si>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</si>
  <si>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</si>
  <si>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</si>
  <si>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</si>
  <si>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</si>
  <si>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</si>
  <si>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</si>
  <si>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Human Physiology</t>
  </si>
  <si>
    <t>BEN 326</t>
  </si>
  <si>
    <t>Bioinformatics I</t>
  </si>
  <si>
    <t>BEN320</t>
  </si>
  <si>
    <t>BEN 328</t>
  </si>
  <si>
    <t>Genetic Engineering</t>
  </si>
  <si>
    <t>ABL113</t>
  </si>
  <si>
    <t>ABL115</t>
  </si>
  <si>
    <t>ABL117</t>
  </si>
  <si>
    <t>Adli Biyolojiye Giriş-I</t>
  </si>
  <si>
    <t>Adli Kimyaya Giriş-I</t>
  </si>
  <si>
    <t>Adli Matematik-I</t>
  </si>
  <si>
    <t>ABL114</t>
  </si>
  <si>
    <t>Adli Biyolojiye Giriş-II</t>
  </si>
  <si>
    <t>ABL116</t>
  </si>
  <si>
    <t>ABL118</t>
  </si>
  <si>
    <t>Adli Matematik-II</t>
  </si>
  <si>
    <t>Adli Fiziğe Giriş-I</t>
  </si>
  <si>
    <t>Adli Bilimlerde Mesleki İngilizce-I</t>
  </si>
  <si>
    <t>Adli Fiziğe Giriş-II</t>
  </si>
  <si>
    <t>Adli Bilimlerde İstatistik</t>
  </si>
  <si>
    <t>Adli Bilimlerde Mesleki İngilizce-II</t>
  </si>
  <si>
    <t>Bölüm Seçmeli-VII</t>
  </si>
  <si>
    <t>Bölüm Seçmeli-VIII</t>
  </si>
  <si>
    <t>Bölüm Seçmeli-IX</t>
  </si>
  <si>
    <t>Bölüm Seçmeli-X</t>
  </si>
  <si>
    <t>ELEKTRONİK MÜHENDİSLİĞİ BÖLÜMÜ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</si>
  <si>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</si>
  <si>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</si>
  <si>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</si>
  <si>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</si>
  <si>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</si>
  <si>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</si>
  <si>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Signals and Systems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</si>
  <si>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</si>
  <si>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</si>
  <si>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</si>
  <si>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</si>
  <si>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</si>
  <si>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</si>
  <si>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Social Elective – II</t>
  </si>
  <si>
    <t xml:space="preserve">Türk Dili-I </t>
  </si>
  <si>
    <t>Adli Kimyaya Giriş-II</t>
  </si>
  <si>
    <t>ABL108</t>
  </si>
  <si>
    <t xml:space="preserve">Bölüm Seçmeli-I </t>
  </si>
  <si>
    <t xml:space="preserve">Bölüm Seçmeli-II </t>
  </si>
  <si>
    <t>ABL217</t>
  </si>
  <si>
    <t>ABL219</t>
  </si>
  <si>
    <t>ABL216</t>
  </si>
  <si>
    <t>ABL218</t>
  </si>
  <si>
    <t>ABL312</t>
  </si>
  <si>
    <t>İletişim Becerileri Akademik Raporlama</t>
  </si>
  <si>
    <t>ABL410</t>
  </si>
  <si>
    <t>CHE105</t>
  </si>
  <si>
    <t>CHE102</t>
  </si>
  <si>
    <t>Introduction to Chemical Engineering</t>
  </si>
  <si>
    <t>KİMYA MÜHENDİSLİĞİ BÖLÜMÜ</t>
  </si>
  <si>
    <t>COME 103</t>
  </si>
  <si>
    <t>IE211</t>
  </si>
  <si>
    <t>Heat Transfer</t>
  </si>
  <si>
    <t>Mass Transfer</t>
  </si>
  <si>
    <t>Chemical Engineering Laboratory I</t>
  </si>
  <si>
    <t>MATH204</t>
  </si>
  <si>
    <t>CHE 426</t>
  </si>
  <si>
    <t>Chemical Engineering Laboratory II</t>
  </si>
  <si>
    <t>CHE204</t>
  </si>
  <si>
    <t>CHEXXX</t>
  </si>
  <si>
    <t>CHE491</t>
  </si>
  <si>
    <t>CHE XXX</t>
  </si>
  <si>
    <t>CHE492</t>
  </si>
  <si>
    <t>IE 250</t>
  </si>
  <si>
    <t>Work Systems Analysis and Design</t>
  </si>
  <si>
    <t>IE 304</t>
  </si>
  <si>
    <t>Facility Planning and Layout Design</t>
  </si>
  <si>
    <t>IE 406</t>
  </si>
  <si>
    <t>Engineering Project Management</t>
  </si>
  <si>
    <t>BEN209</t>
  </si>
  <si>
    <t>Cell Biology</t>
  </si>
  <si>
    <t>Biochemistry</t>
  </si>
  <si>
    <t>BEN 333</t>
  </si>
  <si>
    <t>General Microbiology</t>
  </si>
  <si>
    <t xml:space="preserve"> </t>
  </si>
  <si>
    <r>
      <t xml:space="preserve">MBG </t>
    </r>
    <r>
      <rPr>
        <sz val="11"/>
        <rFont val="Calibri"/>
        <family val="2"/>
      </rPr>
      <t>XXX</t>
    </r>
  </si>
  <si>
    <r>
      <t xml:space="preserve">MBG </t>
    </r>
    <r>
      <rPr>
        <sz val="11"/>
        <rFont val="Calibri"/>
        <family val="2"/>
      </rPr>
      <t>493</t>
    </r>
  </si>
  <si>
    <r>
      <t xml:space="preserve">MBG </t>
    </r>
    <r>
      <rPr>
        <sz val="11"/>
        <rFont val="Calibri"/>
        <family val="2"/>
      </rPr>
      <t>494</t>
    </r>
  </si>
  <si>
    <t>Toplam  Kredi</t>
  </si>
  <si>
    <t>Sosyal Seçmeli-I (SOS 251 - İnsan Hakları ve Eşitlik)</t>
  </si>
  <si>
    <t>MBI 405</t>
  </si>
  <si>
    <t>Sosyal Seçmeli-II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</si>
  <si>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</si>
  <si>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</si>
  <si>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</si>
  <si>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</si>
  <si>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</si>
  <si>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</si>
  <si>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</si>
  <si>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</si>
  <si>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</si>
  <si>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</si>
  <si>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</si>
  <si>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</si>
  <si>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</si>
  <si>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</si>
  <si>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</si>
  <si>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</si>
  <si>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</si>
  <si>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</si>
  <si>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</si>
  <si>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</si>
  <si>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</si>
  <si>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</si>
  <si>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</si>
  <si>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</si>
  <si>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</si>
  <si>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ABL221</t>
  </si>
  <si>
    <t>ABL222</t>
  </si>
  <si>
    <t>Adli Bilimler Alan Uygulaması-I</t>
  </si>
  <si>
    <t>Adli Bilimler Alan Uygulaması-II</t>
  </si>
  <si>
    <t>BİLGİSAYAR MÜHENDİSLİĞİ BÖLÜMÜ ÖĞRENCİLERİNİN KİMYA MÜHENDİSLİĞİ BÖLÜMÜ İÇİN ÇİFT ANADAL VE YANDAL DERSLERİ</t>
  </si>
  <si>
    <t>YAZILIM MÜHENDİSLİĞİ BÖLÜMÜ ÖĞRENCİLERİNİN KİMYA MÜHENDİSLİĞİ BÖLÜMÜ İÇİN ÇİFT ANADAL VE YANDAL DERSLERİ</t>
  </si>
  <si>
    <t>ENDÜSTRİ MÜHENDİSLİĞİ BÖLÜMÜ ÖĞRENCİLERİNİN KİMYA MÜHENDİSLİĞİ BÖLÜMÜ İÇİN ÇİFT ANADAL VE YANDAL DERSLERİ</t>
  </si>
  <si>
    <t>BİYOMÜHENDİSLİK BÖLÜMÜ ÖĞRENCİLERİNİN KİMYA MÜHENDİSLİĞİ BÖLÜMÜ İÇİN ÇİFT ANADAL VE YANDAL DERSLERİ</t>
  </si>
  <si>
    <t>MOLEKÜLER BİYOLOJİ ve GENETİK BÖLÜMÜ (İNG) ÖĞRENCİLERİNİN KİMYA MÜHENDİSLİĞİ BÖLÜMÜ İÇİN ÇİFT ANADAL VE YANDAL DERSLERİ</t>
  </si>
  <si>
    <t>MOLEKÜLER BİYOLOJİ ve GENETİK BÖLÜMÜ (TR) ÖĞRENCİLERİNİN KİMYA MÜHENDİSLİĞİ BÖLÜMÜ İÇİN ÇİFT ANADAL VE YANDAL DERSLERİ</t>
  </si>
  <si>
    <t>ELEKTRONİK MÜHENDİSLİĞİ BÖLÜMÜ ÖĞRENCİLERİNİN KİMYA MÜHENDİSLİĞİ BÖLÜMÜ İÇİN ÇİFT ANADAL VE YANDAL DERSLERİ</t>
  </si>
  <si>
    <t>ADLİ BİLİMLER BÖLÜMÜ ÖĞRENCİLERİNİN KİMYA MÜHENDİSLİĞİ BÖLÜMÜ İÇİN ÇİFT ANADAL VE YANDAL DERSLERİ</t>
  </si>
  <si>
    <t>RPRE104</t>
  </si>
  <si>
    <t>MBG154</t>
  </si>
  <si>
    <t>BEN409</t>
  </si>
  <si>
    <t>CHE292</t>
  </si>
  <si>
    <t>CHE392</t>
  </si>
  <si>
    <t>CHE310</t>
  </si>
  <si>
    <t>CHE301</t>
  </si>
  <si>
    <t>BEN 301</t>
  </si>
  <si>
    <t>Principles of Atatürk and History of Turkish Revolution I</t>
  </si>
  <si>
    <t>Principles of Atatürk and History of Turkish Revolution II</t>
  </si>
  <si>
    <t>Physical Chemistry</t>
  </si>
  <si>
    <t>CHE201</t>
  </si>
  <si>
    <t>Mass and Energy Balances</t>
  </si>
  <si>
    <t>CHE221</t>
  </si>
  <si>
    <t>Introduction to Programming for Chemical Engineering</t>
  </si>
  <si>
    <t>English  I</t>
  </si>
  <si>
    <t>Physics I</t>
  </si>
  <si>
    <t>Calculus I</t>
  </si>
  <si>
    <t xml:space="preserve">General Chemistry I </t>
  </si>
  <si>
    <t>General Chemistry II</t>
  </si>
  <si>
    <t>CHE206</t>
  </si>
  <si>
    <t>Fluid Mechanics and Applications</t>
  </si>
  <si>
    <t>English  II</t>
  </si>
  <si>
    <t>Summer Practice I</t>
  </si>
  <si>
    <t>Departmental Elective  I</t>
  </si>
  <si>
    <t>Field Elective  I</t>
  </si>
  <si>
    <t>CHE307</t>
  </si>
  <si>
    <t>Chemical Reaction Engineering I</t>
  </si>
  <si>
    <t>CHE332</t>
  </si>
  <si>
    <t>Departmental Elective  II</t>
  </si>
  <si>
    <t>CHE312</t>
  </si>
  <si>
    <t>Chemical Reaction Engineering II</t>
  </si>
  <si>
    <t>Social Elective III</t>
  </si>
  <si>
    <t>Chemical Process Control</t>
  </si>
  <si>
    <t>CHE403</t>
  </si>
  <si>
    <t>CHE431</t>
  </si>
  <si>
    <t>Departmental Elective  III</t>
  </si>
  <si>
    <t>Departmental Elective  IV</t>
  </si>
  <si>
    <t>Mathematical Modeling for Chemical Engineering</t>
  </si>
  <si>
    <t>CHE421</t>
  </si>
  <si>
    <t>Departmental Elective  V</t>
  </si>
  <si>
    <t>Departmental Elective  VI</t>
  </si>
  <si>
    <t>Field Elective III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</si>
</sst>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_-* #,##0\ &quot;TL&quot;_-;\-* #,##0\ &quot;TL&quot;_-;_-* &quot;-&quot;\ &quot;TL&quot;_-;_-@_-"/>
    <numFmt numFmtId="180" formatCode="_-* #,##0\ _T_L_-;\-* #,##0\ _T_L_-;_-* &quot;-&quot;\ _T_L_-;_-@_-"/>
    <numFmt numFmtId="181" formatCode="_-* #,##0.00\ &quot;TL&quot;_-;\-* #,##0.00\ &quot;TL&quot;_-;_-* &quot;-&quot;??\ &quot;TL&quot;_-;_-@_-"/>
    <numFmt numFmtId="182" formatCode="_-* #,##0.00\ _T_L_-;\-* #,##0.00\ _T_L_-;_-* &quot;-&quot;??\ _T_L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0;###0"/>
    <numFmt numFmtId="188" formatCode="0.0"/>
    <numFmt numFmtId="189" formatCode="[$-41F]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58" applyFont="1" applyFill="1" applyAlignment="1">
      <alignment horizont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/>
      <protection/>
    </xf>
    <xf numFmtId="0" fontId="4" fillId="0" borderId="13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vertical="center"/>
      <protection/>
    </xf>
    <xf numFmtId="0" fontId="4" fillId="0" borderId="14" xfId="57" applyFont="1" applyFill="1" applyBorder="1" applyAlignment="1">
      <alignment vertical="center"/>
      <protection/>
    </xf>
    <xf numFmtId="178" fontId="49" fillId="0" borderId="0" xfId="0" applyNumberFormat="1" applyFont="1" applyAlignment="1">
      <alignment vertical="center"/>
    </xf>
    <xf numFmtId="0" fontId="27" fillId="33" borderId="16" xfId="0" applyFont="1" applyFill="1" applyBorder="1" applyAlignment="1">
      <alignment vertical="center" wrapText="1"/>
    </xf>
    <xf numFmtId="0" fontId="27" fillId="33" borderId="17" xfId="0" applyFont="1" applyFill="1" applyBorder="1" applyAlignment="1">
      <alignment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57" applyFont="1" applyFill="1" applyBorder="1" applyAlignment="1">
      <alignment horizontal="center" vertical="center"/>
      <protection/>
    </xf>
    <xf numFmtId="0" fontId="27" fillId="33" borderId="19" xfId="0" applyFont="1" applyFill="1" applyBorder="1" applyAlignment="1">
      <alignment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57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58" applyFont="1" applyFill="1" applyBorder="1" applyAlignment="1">
      <alignment horizontal="center" vertical="center"/>
      <protection/>
    </xf>
    <xf numFmtId="0" fontId="27" fillId="0" borderId="14" xfId="58" applyFont="1" applyFill="1" applyBorder="1" applyAlignment="1">
      <alignment horizontal="center" vertical="center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vertical="center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50" fillId="0" borderId="17" xfId="0" applyFont="1" applyFill="1" applyBorder="1" applyAlignment="1">
      <alignment horizontal="justify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27" fillId="0" borderId="15" xfId="58" applyFont="1" applyFill="1" applyBorder="1" applyAlignment="1">
      <alignment vertical="center"/>
      <protection/>
    </xf>
    <xf numFmtId="0" fontId="27" fillId="0" borderId="17" xfId="58" applyFont="1" applyFill="1" applyBorder="1" applyAlignment="1">
      <alignment horizontal="center" vertical="center"/>
      <protection/>
    </xf>
    <xf numFmtId="0" fontId="27" fillId="0" borderId="18" xfId="58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/>
    </xf>
    <xf numFmtId="1" fontId="27" fillId="0" borderId="18" xfId="0" applyNumberFormat="1" applyFont="1" applyBorder="1" applyAlignment="1">
      <alignment horizontal="center" vertical="center" wrapText="1"/>
    </xf>
    <xf numFmtId="0" fontId="4" fillId="0" borderId="14" xfId="58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7" fillId="0" borderId="15" xfId="58" applyFont="1" applyFill="1" applyBorder="1" applyAlignment="1">
      <alignment horizontal="center" vertical="center"/>
      <protection/>
    </xf>
    <xf numFmtId="0" fontId="49" fillId="0" borderId="17" xfId="0" applyFont="1" applyBorder="1" applyAlignment="1">
      <alignment vertical="center"/>
    </xf>
    <xf numFmtId="1" fontId="27" fillId="0" borderId="15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51" fillId="0" borderId="17" xfId="0" applyFont="1" applyBorder="1" applyAlignment="1">
      <alignment horizontal="justify" vertical="center" wrapText="1"/>
    </xf>
    <xf numFmtId="0" fontId="49" fillId="0" borderId="14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" fillId="0" borderId="14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4" fillId="0" borderId="15" xfId="58" applyFont="1" applyFill="1" applyBorder="1">
      <alignment/>
      <protection/>
    </xf>
    <xf numFmtId="0" fontId="49" fillId="0" borderId="15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4" fillId="0" borderId="0" xfId="58" applyFont="1" applyFill="1">
      <alignment/>
      <protection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4" fillId="0" borderId="17" xfId="58" applyFont="1" applyFill="1" applyBorder="1" applyAlignment="1">
      <alignment horizontal="right"/>
      <protection/>
    </xf>
    <xf numFmtId="0" fontId="27" fillId="0" borderId="14" xfId="58" applyFont="1" applyFill="1" applyBorder="1">
      <alignment/>
      <protection/>
    </xf>
    <xf numFmtId="0" fontId="4" fillId="0" borderId="15" xfId="58" applyFont="1" applyFill="1" applyBorder="1" applyAlignment="1">
      <alignment horizontal="center"/>
      <protection/>
    </xf>
    <xf numFmtId="0" fontId="49" fillId="0" borderId="24" xfId="0" applyFont="1" applyBorder="1" applyAlignment="1">
      <alignment horizontal="center" vertical="center"/>
    </xf>
    <xf numFmtId="0" fontId="4" fillId="0" borderId="10" xfId="58" applyFont="1" applyFill="1" applyBorder="1">
      <alignment/>
      <protection/>
    </xf>
    <xf numFmtId="0" fontId="4" fillId="0" borderId="25" xfId="58" applyFont="1" applyFill="1" applyBorder="1">
      <alignment/>
      <protection/>
    </xf>
    <xf numFmtId="0" fontId="49" fillId="0" borderId="12" xfId="0" applyFont="1" applyBorder="1" applyAlignment="1">
      <alignment/>
    </xf>
    <xf numFmtId="0" fontId="4" fillId="0" borderId="24" xfId="58" applyFont="1" applyFill="1" applyBorder="1">
      <alignment/>
      <protection/>
    </xf>
    <xf numFmtId="0" fontId="49" fillId="0" borderId="26" xfId="0" applyFont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4" fillId="0" borderId="18" xfId="58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27" xfId="58" applyFont="1" applyFill="1" applyBorder="1" applyAlignment="1">
      <alignment horizontal="center" vertical="center"/>
      <protection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31" xfId="58" applyFont="1" applyFill="1" applyBorder="1" applyAlignment="1">
      <alignment horizontal="right" vertical="center"/>
      <protection/>
    </xf>
    <xf numFmtId="0" fontId="27" fillId="0" borderId="32" xfId="58" applyFont="1" applyFill="1" applyBorder="1" applyAlignment="1">
      <alignment horizontal="right" vertical="center"/>
      <protection/>
    </xf>
    <xf numFmtId="0" fontId="27" fillId="0" borderId="17" xfId="58" applyFont="1" applyFill="1" applyBorder="1" applyAlignment="1">
      <alignment horizontal="right" vertical="center"/>
      <protection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0" xfId="58" applyFont="1" applyFill="1" applyBorder="1" applyAlignment="1">
      <alignment horizontal="right" vertical="center"/>
      <protection/>
    </xf>
    <xf numFmtId="0" fontId="4" fillId="0" borderId="16" xfId="54" applyFont="1" applyFill="1" applyBorder="1" applyAlignment="1">
      <alignment horizontal="left" vertical="center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0" fontId="4" fillId="34" borderId="17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justify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6" xfId="54" applyFont="1" applyBorder="1" applyAlignment="1">
      <alignment vertical="center" wrapText="1"/>
      <protection/>
    </xf>
    <xf numFmtId="0" fontId="4" fillId="0" borderId="17" xfId="54" applyFont="1" applyBorder="1" applyAlignment="1">
      <alignment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left" vertical="center" wrapText="1"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37" xfId="58" applyFont="1" applyFill="1" applyBorder="1" applyAlignment="1">
      <alignment horizontal="center" vertical="center" wrapText="1"/>
      <protection/>
    </xf>
    <xf numFmtId="0" fontId="4" fillId="34" borderId="16" xfId="54" applyFont="1" applyFill="1" applyBorder="1" applyAlignment="1">
      <alignment vertical="center"/>
      <protection/>
    </xf>
    <xf numFmtId="0" fontId="4" fillId="34" borderId="17" xfId="54" applyFont="1" applyFill="1" applyBorder="1" applyAlignment="1">
      <alignment horizontal="left" vertical="center" wrapText="1"/>
      <protection/>
    </xf>
    <xf numFmtId="0" fontId="4" fillId="34" borderId="17" xfId="54" applyFont="1" applyFill="1" applyBorder="1" applyAlignment="1">
      <alignment horizontal="center" vertical="center"/>
      <protection/>
    </xf>
    <xf numFmtId="0" fontId="4" fillId="34" borderId="18" xfId="54" applyFont="1" applyFill="1" applyBorder="1" applyAlignment="1">
      <alignment horizontal="center" vertical="center" wrapText="1"/>
      <protection/>
    </xf>
    <xf numFmtId="0" fontId="4" fillId="34" borderId="16" xfId="54" applyFont="1" applyFill="1" applyBorder="1" applyAlignment="1">
      <alignment vertical="center" wrapText="1"/>
      <protection/>
    </xf>
    <xf numFmtId="0" fontId="4" fillId="34" borderId="38" xfId="54" applyFont="1" applyFill="1" applyBorder="1" applyAlignment="1">
      <alignment horizontal="left" vertical="center" wrapText="1"/>
      <protection/>
    </xf>
    <xf numFmtId="0" fontId="4" fillId="34" borderId="19" xfId="54" applyFont="1" applyFill="1" applyBorder="1" applyAlignment="1">
      <alignment horizontal="left" vertical="center" wrapText="1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4" fillId="34" borderId="39" xfId="58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left" vertical="center" wrapText="1"/>
      <protection/>
    </xf>
    <xf numFmtId="0" fontId="4" fillId="0" borderId="19" xfId="54" applyFont="1" applyFill="1" applyBorder="1" applyAlignment="1">
      <alignment horizontal="left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39" xfId="58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34" borderId="35" xfId="54" applyFont="1" applyFill="1" applyBorder="1" applyAlignment="1">
      <alignment horizontal="left" vertical="center" wrapText="1"/>
      <protection/>
    </xf>
    <xf numFmtId="0" fontId="4" fillId="34" borderId="36" xfId="54" applyFont="1" applyFill="1" applyBorder="1" applyAlignment="1">
      <alignment horizontal="left" vertical="center" wrapText="1"/>
      <protection/>
    </xf>
    <xf numFmtId="0" fontId="4" fillId="34" borderId="36" xfId="54" applyFont="1" applyFill="1" applyBorder="1" applyAlignment="1">
      <alignment horizontal="center" vertical="center" wrapText="1"/>
      <protection/>
    </xf>
    <xf numFmtId="0" fontId="4" fillId="34" borderId="40" xfId="58" applyFont="1" applyFill="1" applyBorder="1" applyAlignment="1">
      <alignment horizontal="center" vertical="center" wrapText="1"/>
      <protection/>
    </xf>
    <xf numFmtId="0" fontId="4" fillId="34" borderId="16" xfId="54" applyFont="1" applyFill="1" applyBorder="1" applyAlignment="1">
      <alignment horizontal="left" vertical="center" wrapText="1"/>
      <protection/>
    </xf>
    <xf numFmtId="0" fontId="4" fillId="34" borderId="18" xfId="58" applyFont="1" applyFill="1" applyBorder="1" applyAlignment="1">
      <alignment horizontal="center" vertical="center" wrapText="1"/>
      <protection/>
    </xf>
    <xf numFmtId="0" fontId="4" fillId="0" borderId="40" xfId="58" applyFont="1" applyFill="1" applyBorder="1" applyAlignment="1">
      <alignment horizontal="center" vertical="center" wrapText="1"/>
      <protection/>
    </xf>
    <xf numFmtId="0" fontId="4" fillId="34" borderId="27" xfId="58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16" xfId="51" applyFont="1" applyBorder="1" applyAlignment="1">
      <alignment vertical="center"/>
      <protection/>
    </xf>
    <xf numFmtId="0" fontId="4" fillId="0" borderId="17" xfId="51" applyFont="1" applyBorder="1" applyAlignment="1">
      <alignment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vertical="center" wrapText="1"/>
      <protection/>
    </xf>
    <xf numFmtId="0" fontId="4" fillId="0" borderId="17" xfId="51" applyFont="1" applyBorder="1" applyAlignment="1">
      <alignment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17" xfId="51" applyFont="1" applyFill="1" applyBorder="1" applyAlignment="1">
      <alignment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vertical="top" wrapText="1"/>
    </xf>
    <xf numFmtId="187" fontId="50" fillId="0" borderId="42" xfId="0" applyNumberFormat="1" applyFont="1" applyFill="1" applyBorder="1" applyAlignment="1">
      <alignment horizontal="center" vertical="center" wrapText="1"/>
    </xf>
    <xf numFmtId="187" fontId="50" fillId="0" borderId="4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top" wrapText="1"/>
    </xf>
    <xf numFmtId="187" fontId="50" fillId="0" borderId="44" xfId="0" applyNumberFormat="1" applyFont="1" applyFill="1" applyBorder="1" applyAlignment="1">
      <alignment horizontal="center" vertical="center" wrapText="1"/>
    </xf>
    <xf numFmtId="0" fontId="50" fillId="0" borderId="17" xfId="51" applyFont="1" applyFill="1" applyBorder="1" applyAlignment="1">
      <alignment horizontal="justify" vertical="center" wrapText="1"/>
      <protection/>
    </xf>
    <xf numFmtId="0" fontId="4" fillId="0" borderId="17" xfId="51" applyFont="1" applyFill="1" applyBorder="1" applyAlignment="1">
      <alignment horizontal="justify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35" borderId="45" xfId="53" applyFont="1" applyFill="1" applyBorder="1" applyAlignment="1">
      <alignment horizontal="left" vertical="center" wrapText="1"/>
      <protection/>
    </xf>
    <xf numFmtId="0" fontId="4" fillId="35" borderId="28" xfId="53" applyFont="1" applyFill="1" applyBorder="1" applyAlignment="1">
      <alignment horizontal="center" vertical="center" wrapText="1"/>
      <protection/>
    </xf>
    <xf numFmtId="0" fontId="4" fillId="35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26" fillId="35" borderId="46" xfId="53" applyFont="1" applyFill="1" applyBorder="1" applyAlignment="1">
      <alignment vertical="center"/>
      <protection/>
    </xf>
    <xf numFmtId="0" fontId="52" fillId="36" borderId="46" xfId="53" applyFont="1" applyFill="1" applyBorder="1" applyAlignment="1">
      <alignment vertical="center"/>
      <protection/>
    </xf>
    <xf numFmtId="0" fontId="4" fillId="0" borderId="17" xfId="50" applyFont="1" applyFill="1" applyBorder="1" applyAlignment="1">
      <alignment horizontal="left" vertical="center" wrapText="1"/>
      <protection/>
    </xf>
    <xf numFmtId="0" fontId="4" fillId="0" borderId="17" xfId="50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justify" vertical="center" wrapText="1"/>
      <protection/>
    </xf>
    <xf numFmtId="0" fontId="4" fillId="0" borderId="17" xfId="50" applyFont="1" applyBorder="1" applyAlignment="1">
      <alignment vertical="center" wrapText="1"/>
      <protection/>
    </xf>
    <xf numFmtId="0" fontId="4" fillId="0" borderId="17" xfId="50" applyFont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left" vertical="center" wrapText="1"/>
      <protection/>
    </xf>
    <xf numFmtId="0" fontId="4" fillId="0" borderId="17" xfId="50" applyFont="1" applyFill="1" applyBorder="1" applyAlignment="1">
      <alignment horizontal="justify" vertical="center" wrapText="1"/>
      <protection/>
    </xf>
    <xf numFmtId="0" fontId="4" fillId="0" borderId="17" xfId="50" applyFont="1" applyFill="1" applyBorder="1" applyAlignment="1">
      <alignment horizontal="center" vertical="center" wrapText="1"/>
      <protection/>
    </xf>
    <xf numFmtId="0" fontId="4" fillId="0" borderId="19" xfId="50" applyFont="1" applyFill="1" applyBorder="1" applyAlignment="1">
      <alignment horizontal="left" vertical="center" wrapText="1"/>
      <protection/>
    </xf>
    <xf numFmtId="0" fontId="4" fillId="0" borderId="19" xfId="50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34" borderId="17" xfId="51" applyFont="1" applyFill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4" borderId="18" xfId="5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58" applyFont="1" applyFill="1" applyBorder="1" applyAlignment="1">
      <alignment horizontal="right" vertic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7" xfId="54" applyFont="1" applyFill="1" applyBorder="1" applyAlignment="1">
      <alignment horizontal="left" vertical="center" wrapText="1"/>
      <protection/>
    </xf>
    <xf numFmtId="0" fontId="4" fillId="34" borderId="17" xfId="54" applyFont="1" applyFill="1" applyBorder="1" applyAlignment="1">
      <alignment horizontal="center" vertical="center" wrapText="1"/>
      <protection/>
    </xf>
    <xf numFmtId="0" fontId="4" fillId="35" borderId="28" xfId="53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49" fillId="0" borderId="17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horizontal="left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27" fillId="34" borderId="17" xfId="55" applyFont="1" applyFill="1" applyBorder="1" applyAlignment="1">
      <alignment horizontal="center" vertical="center" wrapText="1"/>
      <protection/>
    </xf>
    <xf numFmtId="0" fontId="27" fillId="34" borderId="17" xfId="58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27" fillId="34" borderId="18" xfId="58" applyFont="1" applyFill="1" applyBorder="1" applyAlignment="1">
      <alignment horizontal="center" vertical="center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17" xfId="50" applyFont="1" applyFill="1" applyBorder="1" applyAlignment="1">
      <alignment horizontal="left" vertical="center" wrapText="1"/>
      <protection/>
    </xf>
    <xf numFmtId="0" fontId="5" fillId="0" borderId="17" xfId="50" applyFont="1" applyFill="1" applyBorder="1" applyAlignment="1">
      <alignment horizontal="center" vertical="center" wrapText="1"/>
      <protection/>
    </xf>
    <xf numFmtId="0" fontId="5" fillId="0" borderId="17" xfId="50" applyFont="1" applyFill="1" applyBorder="1" applyAlignment="1">
      <alignment horizontal="justify" vertical="center" wrapText="1"/>
      <protection/>
    </xf>
    <xf numFmtId="0" fontId="6" fillId="0" borderId="17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vertical="center" wrapText="1"/>
      <protection/>
    </xf>
    <xf numFmtId="0" fontId="50" fillId="0" borderId="17" xfId="55" applyFont="1" applyFill="1" applyBorder="1" applyAlignment="1">
      <alignment horizontal="justify" vertical="center" wrapText="1"/>
      <protection/>
    </xf>
    <xf numFmtId="0" fontId="4" fillId="34" borderId="35" xfId="55" applyFont="1" applyFill="1" applyBorder="1" applyAlignment="1">
      <alignment horizontal="left" vertical="center" wrapText="1"/>
      <protection/>
    </xf>
    <xf numFmtId="0" fontId="4" fillId="34" borderId="36" xfId="55" applyFont="1" applyFill="1" applyBorder="1" applyAlignment="1">
      <alignment horizontal="left" vertical="center" wrapText="1"/>
      <protection/>
    </xf>
    <xf numFmtId="0" fontId="4" fillId="34" borderId="36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vertical="center"/>
      <protection/>
    </xf>
    <xf numFmtId="0" fontId="49" fillId="0" borderId="17" xfId="55" applyFont="1" applyFill="1" applyBorder="1" applyAlignment="1">
      <alignment horizontal="center" vertical="center"/>
      <protection/>
    </xf>
    <xf numFmtId="0" fontId="49" fillId="0" borderId="17" xfId="55" applyFont="1" applyFill="1" applyBorder="1" applyAlignment="1">
      <alignment horizontal="left" vertical="center" wrapText="1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49" fillId="34" borderId="16" xfId="55" applyFont="1" applyFill="1" applyBorder="1" applyAlignment="1">
      <alignment vertical="center"/>
      <protection/>
    </xf>
    <xf numFmtId="0" fontId="49" fillId="34" borderId="17" xfId="55" applyFont="1" applyFill="1" applyBorder="1" applyAlignment="1">
      <alignment vertical="center"/>
      <protection/>
    </xf>
    <xf numFmtId="0" fontId="49" fillId="34" borderId="17" xfId="55" applyFont="1" applyFill="1" applyBorder="1" applyAlignment="1">
      <alignment horizontal="center" vertical="center"/>
      <protection/>
    </xf>
    <xf numFmtId="0" fontId="4" fillId="34" borderId="16" xfId="55" applyFont="1" applyFill="1" applyBorder="1" applyAlignment="1">
      <alignment horizontal="left" vertical="center" wrapText="1"/>
      <protection/>
    </xf>
    <xf numFmtId="0" fontId="4" fillId="34" borderId="17" xfId="55" applyFont="1" applyFill="1" applyBorder="1" applyAlignment="1">
      <alignment horizontal="left" vertical="center" wrapText="1"/>
      <protection/>
    </xf>
    <xf numFmtId="0" fontId="49" fillId="0" borderId="35" xfId="55" applyFont="1" applyBorder="1" applyAlignment="1">
      <alignment vertical="center"/>
      <protection/>
    </xf>
    <xf numFmtId="0" fontId="50" fillId="0" borderId="36" xfId="55" applyFont="1" applyFill="1" applyBorder="1" applyAlignment="1">
      <alignment horizontal="justify" vertical="center" wrapText="1"/>
      <protection/>
    </xf>
    <xf numFmtId="0" fontId="49" fillId="0" borderId="38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horizontal="left" vertical="center" wrapText="1"/>
      <protection/>
    </xf>
    <xf numFmtId="0" fontId="4" fillId="0" borderId="3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vertical="center"/>
      <protection/>
    </xf>
    <xf numFmtId="0" fontId="4" fillId="0" borderId="16" xfId="55" applyFont="1" applyFill="1" applyBorder="1" applyAlignment="1">
      <alignment horizontal="left" vertical="center"/>
      <protection/>
    </xf>
    <xf numFmtId="0" fontId="49" fillId="34" borderId="35" xfId="55" applyFont="1" applyFill="1" applyBorder="1" applyAlignment="1">
      <alignment vertical="center"/>
      <protection/>
    </xf>
    <xf numFmtId="0" fontId="49" fillId="34" borderId="36" xfId="55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vertical="center" wrapText="1"/>
      <protection/>
    </xf>
    <xf numFmtId="0" fontId="49" fillId="0" borderId="16" xfId="55" applyFont="1" applyFill="1" applyBorder="1" applyAlignment="1">
      <alignment horizontal="left" vertical="center"/>
      <protection/>
    </xf>
    <xf numFmtId="0" fontId="4" fillId="34" borderId="17" xfId="55" applyFont="1" applyFill="1" applyBorder="1" applyAlignment="1">
      <alignment horizontal="center" vertical="center"/>
      <protection/>
    </xf>
    <xf numFmtId="0" fontId="4" fillId="34" borderId="16" xfId="55" applyFont="1" applyFill="1" applyBorder="1" applyAlignment="1">
      <alignment vertical="center"/>
      <protection/>
    </xf>
    <xf numFmtId="0" fontId="4" fillId="34" borderId="17" xfId="55" applyFont="1" applyFill="1" applyBorder="1" applyAlignment="1">
      <alignment vertical="center"/>
      <protection/>
    </xf>
    <xf numFmtId="0" fontId="49" fillId="34" borderId="17" xfId="55" applyFont="1" applyFill="1" applyBorder="1" applyAlignment="1">
      <alignment vertical="top"/>
      <protection/>
    </xf>
    <xf numFmtId="0" fontId="4" fillId="34" borderId="16" xfId="55" applyFont="1" applyFill="1" applyBorder="1" applyAlignment="1">
      <alignment horizontal="left" vertical="center"/>
      <protection/>
    </xf>
    <xf numFmtId="0" fontId="4" fillId="0" borderId="16" xfId="55" applyFont="1" applyFill="1" applyBorder="1" applyAlignment="1">
      <alignment vertical="center"/>
      <protection/>
    </xf>
    <xf numFmtId="0" fontId="49" fillId="34" borderId="16" xfId="55" applyFont="1" applyFill="1" applyBorder="1" applyAlignment="1">
      <alignment horizontal="left" vertical="center"/>
      <protection/>
    </xf>
    <xf numFmtId="0" fontId="4" fillId="0" borderId="35" xfId="55" applyFont="1" applyFill="1" applyBorder="1" applyAlignment="1">
      <alignment vertical="center" wrapText="1"/>
      <protection/>
    </xf>
    <xf numFmtId="0" fontId="4" fillId="0" borderId="36" xfId="55" applyFont="1" applyFill="1" applyBorder="1" applyAlignment="1">
      <alignment horizontal="left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4" fillId="0" borderId="10" xfId="58" applyFont="1" applyFill="1" applyBorder="1">
      <alignment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4" xfId="57" applyFont="1" applyFill="1" applyBorder="1" applyAlignment="1">
      <alignment horizontal="center" vertical="center" wrapText="1"/>
      <protection/>
    </xf>
    <xf numFmtId="0" fontId="4" fillId="0" borderId="10" xfId="58" applyFont="1" applyFill="1" applyBorder="1">
      <alignment/>
      <protection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6" xfId="51" applyFont="1" applyBorder="1" applyAlignment="1">
      <alignment vertical="center"/>
      <protection/>
    </xf>
    <xf numFmtId="0" fontId="4" fillId="0" borderId="17" xfId="51" applyFont="1" applyBorder="1" applyAlignment="1">
      <alignment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center" vertical="center" wrapText="1"/>
      <protection/>
    </xf>
    <xf numFmtId="1" fontId="27" fillId="0" borderId="17" xfId="51" applyNumberFormat="1" applyFont="1" applyBorder="1" applyAlignment="1">
      <alignment horizontal="center" vertical="center" wrapText="1"/>
      <protection/>
    </xf>
    <xf numFmtId="0" fontId="27" fillId="0" borderId="17" xfId="51" applyFont="1" applyBorder="1" applyAlignment="1">
      <alignment horizontal="center" vertical="center" wrapText="1"/>
      <protection/>
    </xf>
    <xf numFmtId="0" fontId="4" fillId="0" borderId="17" xfId="51" applyFont="1" applyBorder="1" applyAlignment="1">
      <alignment vertical="center" wrapText="1"/>
      <protection/>
    </xf>
    <xf numFmtId="0" fontId="27" fillId="0" borderId="19" xfId="51" applyFont="1" applyFill="1" applyBorder="1" applyAlignment="1">
      <alignment horizontal="center" vertical="center" wrapText="1"/>
      <protection/>
    </xf>
    <xf numFmtId="0" fontId="4" fillId="0" borderId="32" xfId="51" applyFont="1" applyBorder="1" applyAlignment="1">
      <alignment horizontal="left" vertical="center" wrapText="1"/>
      <protection/>
    </xf>
    <xf numFmtId="0" fontId="4" fillId="0" borderId="32" xfId="51" applyFont="1" applyFill="1" applyBorder="1" applyAlignment="1">
      <alignment horizontal="left" vertical="center" wrapText="1"/>
      <protection/>
    </xf>
    <xf numFmtId="0" fontId="4" fillId="0" borderId="38" xfId="51" applyFont="1" applyBorder="1" applyAlignment="1">
      <alignment vertical="center" wrapText="1"/>
      <protection/>
    </xf>
    <xf numFmtId="0" fontId="4" fillId="0" borderId="29" xfId="51" applyFont="1" applyFill="1" applyBorder="1" applyAlignment="1">
      <alignment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4" fillId="34" borderId="32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31" xfId="51" applyFont="1" applyFill="1" applyBorder="1" applyAlignment="1">
      <alignment horizontal="left" vertical="center" wrapText="1"/>
      <protection/>
    </xf>
    <xf numFmtId="0" fontId="4" fillId="0" borderId="36" xfId="51" applyFont="1" applyBorder="1" applyAlignment="1">
      <alignment horizontal="left" vertical="center" wrapText="1"/>
      <protection/>
    </xf>
    <xf numFmtId="0" fontId="4" fillId="0" borderId="31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27" fillId="34" borderId="18" xfId="58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34" borderId="17" xfId="54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58" applyFont="1" applyFill="1" applyBorder="1" applyAlignment="1">
      <alignment horizontal="right" vertic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2" xfId="58" applyFont="1" applyFill="1" applyBorder="1" applyAlignment="1">
      <alignment horizontal="right" vertical="center"/>
      <protection/>
    </xf>
    <xf numFmtId="0" fontId="27" fillId="35" borderId="27" xfId="53" applyFont="1" applyFill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58" applyFont="1" applyFill="1" applyBorder="1" applyAlignment="1">
      <alignment horizontal="right" vertical="center"/>
      <protection/>
    </xf>
    <xf numFmtId="0" fontId="4" fillId="0" borderId="17" xfId="0" applyFont="1" applyBorder="1" applyAlignment="1">
      <alignment horizontal="center" vertical="center" wrapText="1"/>
    </xf>
    <xf numFmtId="0" fontId="27" fillId="0" borderId="47" xfId="58" applyFont="1" applyFill="1" applyBorder="1" applyAlignment="1">
      <alignment horizontal="right" vertical="center"/>
      <protection/>
    </xf>
    <xf numFmtId="0" fontId="27" fillId="0" borderId="32" xfId="58" applyFont="1" applyFill="1" applyBorder="1" applyAlignment="1">
      <alignment horizontal="right" vertical="center"/>
      <protection/>
    </xf>
    <xf numFmtId="0" fontId="27" fillId="0" borderId="31" xfId="58" applyFont="1" applyFill="1" applyBorder="1" applyAlignment="1">
      <alignment horizontal="right" vertical="center"/>
      <protection/>
    </xf>
    <xf numFmtId="0" fontId="4" fillId="0" borderId="10" xfId="58" applyFont="1" applyFill="1" applyBorder="1">
      <alignment/>
      <protection/>
    </xf>
    <xf numFmtId="0" fontId="27" fillId="0" borderId="0" xfId="58" applyFont="1" applyFill="1" applyBorder="1" applyAlignment="1">
      <alignment horizontal="right" vertical="center"/>
      <protection/>
    </xf>
    <xf numFmtId="0" fontId="4" fillId="0" borderId="10" xfId="65" applyNumberFormat="1" applyFont="1" applyFill="1" applyBorder="1" applyAlignment="1">
      <alignment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31" xfId="58" applyFont="1" applyFill="1" applyBorder="1" applyAlignment="1">
      <alignment horizontal="right" vertical="center"/>
      <protection/>
    </xf>
    <xf numFmtId="0" fontId="27" fillId="0" borderId="32" xfId="58" applyFont="1" applyFill="1" applyBorder="1" applyAlignment="1">
      <alignment horizontal="right" vertical="center"/>
      <protection/>
    </xf>
    <xf numFmtId="0" fontId="27" fillId="0" borderId="14" xfId="0" applyFont="1" applyBorder="1" applyAlignment="1">
      <alignment horizontal="left" vertical="center" wrapText="1"/>
    </xf>
    <xf numFmtId="0" fontId="27" fillId="0" borderId="17" xfId="58" applyFont="1" applyFill="1" applyBorder="1" applyAlignment="1">
      <alignment horizontal="right" vertical="center"/>
      <protection/>
    </xf>
    <xf numFmtId="0" fontId="4" fillId="0" borderId="1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58" applyFont="1" applyFill="1" applyBorder="1" applyAlignment="1">
      <alignment horizontal="right" vertical="center"/>
      <protection/>
    </xf>
    <xf numFmtId="0" fontId="27" fillId="0" borderId="31" xfId="58" applyFont="1" applyFill="1" applyBorder="1" applyAlignment="1">
      <alignment horizontal="right" vertical="center"/>
      <protection/>
    </xf>
    <xf numFmtId="0" fontId="27" fillId="0" borderId="32" xfId="58" applyFont="1" applyFill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4" fillId="0" borderId="32" xfId="58" applyFont="1" applyFill="1" applyBorder="1" applyAlignment="1">
      <alignment horizontal="center"/>
      <protection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7" xfId="58" applyFont="1" applyFill="1" applyBorder="1" applyAlignment="1">
      <alignment horizontal="right" vertical="center"/>
      <protection/>
    </xf>
    <xf numFmtId="0" fontId="27" fillId="0" borderId="49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7" fillId="0" borderId="31" xfId="58" applyFont="1" applyFill="1" applyBorder="1" applyAlignment="1">
      <alignment horizontal="right" vertical="center"/>
      <protection/>
    </xf>
    <xf numFmtId="0" fontId="27" fillId="0" borderId="32" xfId="58" applyFont="1" applyFill="1" applyBorder="1" applyAlignment="1">
      <alignment horizontal="right" vertical="center"/>
      <protection/>
    </xf>
    <xf numFmtId="0" fontId="4" fillId="0" borderId="17" xfId="58" applyFont="1" applyFill="1" applyBorder="1" applyAlignment="1">
      <alignment horizontal="center"/>
      <protection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16" xfId="51" applyFont="1" applyBorder="1" applyAlignment="1">
      <alignment horizontal="left" vertical="center" wrapText="1"/>
      <protection/>
    </xf>
    <xf numFmtId="0" fontId="27" fillId="0" borderId="17" xfId="51" applyFont="1" applyBorder="1" applyAlignment="1">
      <alignment horizontal="left" vertical="center" wrapText="1"/>
      <protection/>
    </xf>
    <xf numFmtId="0" fontId="27" fillId="0" borderId="49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0" fontId="4" fillId="34" borderId="14" xfId="58" applyFont="1" applyFill="1" applyBorder="1" applyAlignment="1">
      <alignment horizontal="center" vertical="center"/>
      <protection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3" xfId="51"/>
    <cellStyle name="Normal 3" xfId="52"/>
    <cellStyle name="Normal 3 2" xfId="53"/>
    <cellStyle name="Normal 4" xfId="54"/>
    <cellStyle name="Normal 4 2" xfId="55"/>
    <cellStyle name="Normal 5" xfId="56"/>
    <cellStyle name="Normal_EEE UNDERGRADUATE22062009" xfId="57"/>
    <cellStyle name="Normal_SON_AREL_CENG_UNDERGRADUATE_CURRICULUM_ENG_3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  <cellStyle name="Yüzde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89">
      <selection activeCell="V115" sqref="V115:Y115"/>
    </sheetView>
  </sheetViews>
  <sheetFormatPr defaultColWidth="9.140625" defaultRowHeight="15"/>
  <cols>
    <col min="1" max="1" width="10.140625" style="68" bestFit="1" customWidth="1"/>
    <col min="2" max="2" width="43.421875" style="68" bestFit="1" customWidth="1"/>
    <col min="3" max="3" width="3.421875" style="68" bestFit="1" customWidth="1"/>
    <col min="4" max="4" width="2.421875" style="68" bestFit="1" customWidth="1"/>
    <col min="5" max="5" width="2.28125" style="68" bestFit="1" customWidth="1"/>
    <col min="6" max="6" width="4.57421875" style="68" customWidth="1"/>
    <col min="7" max="7" width="5.28125" style="68" bestFit="1" customWidth="1"/>
    <col min="8" max="9" width="9.140625" style="1" customWidth="1"/>
    <col min="10" max="10" width="10.42187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7.7109375" style="4" bestFit="1" customWidth="1"/>
    <col min="20" max="20" width="9.28125" style="1" bestFit="1" customWidth="1"/>
    <col min="21" max="21" width="45.8515625" style="1" bestFit="1" customWidth="1"/>
    <col min="22" max="22" width="3.421875" style="1" bestFit="1" customWidth="1"/>
    <col min="23" max="23" width="2.421875" style="1" bestFit="1" customWidth="1"/>
    <col min="24" max="24" width="2.28125" style="1" bestFit="1" customWidth="1"/>
    <col min="25" max="25" width="4.140625" style="1" customWidth="1"/>
    <col min="26" max="26" width="5.28125" style="39" bestFit="1" customWidth="1"/>
    <col min="27" max="27" width="9.140625" style="82" customWidth="1"/>
    <col min="28" max="28" width="10.28125" style="1" customWidth="1"/>
    <col min="29" max="29" width="45.8515625" style="1" bestFit="1" customWidth="1"/>
    <col min="30" max="30" width="2.28125" style="1" bestFit="1" customWidth="1"/>
    <col min="31" max="31" width="2.421875" style="1" bestFit="1" customWidth="1"/>
    <col min="32" max="33" width="2.28125" style="1" bestFit="1" customWidth="1"/>
    <col min="34" max="34" width="5.28125" style="1" bestFit="1" customWidth="1"/>
    <col min="35" max="16384" width="9.140625" style="1" customWidth="1"/>
  </cols>
  <sheetData>
    <row r="1" spans="1:34" ht="49.5" customHeight="1">
      <c r="A1" s="439" t="s">
        <v>579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>
      <c r="A5" s="424" t="s">
        <v>28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09"/>
      <c r="K7" s="310"/>
      <c r="L7" s="310"/>
      <c r="M7" s="310"/>
      <c r="N7" s="310"/>
      <c r="O7" s="310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120" t="s">
        <v>518</v>
      </c>
      <c r="B10" s="123" t="s">
        <v>45</v>
      </c>
      <c r="C10" s="124">
        <v>3</v>
      </c>
      <c r="D10" s="124">
        <v>0</v>
      </c>
      <c r="E10" s="124">
        <v>0</v>
      </c>
      <c r="F10" s="124">
        <v>3</v>
      </c>
      <c r="G10" s="84">
        <v>4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2.75">
      <c r="A11" s="120" t="s">
        <v>46</v>
      </c>
      <c r="B11" s="121" t="s">
        <v>47</v>
      </c>
      <c r="C11" s="124">
        <v>3</v>
      </c>
      <c r="D11" s="124">
        <v>2</v>
      </c>
      <c r="E11" s="124">
        <v>0</v>
      </c>
      <c r="F11" s="124">
        <v>4</v>
      </c>
      <c r="G11" s="84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118" t="s">
        <v>38</v>
      </c>
      <c r="AC11" s="117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2.75">
      <c r="A12" s="120" t="s">
        <v>48</v>
      </c>
      <c r="B12" s="121" t="s">
        <v>49</v>
      </c>
      <c r="C12" s="124">
        <v>3</v>
      </c>
      <c r="D12" s="124">
        <v>0</v>
      </c>
      <c r="E12" s="124">
        <v>2</v>
      </c>
      <c r="F12" s="124">
        <v>4</v>
      </c>
      <c r="G12" s="84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2.75">
      <c r="A13" s="120" t="s">
        <v>50</v>
      </c>
      <c r="B13" s="123" t="s">
        <v>393</v>
      </c>
      <c r="C13" s="124">
        <v>3</v>
      </c>
      <c r="D13" s="124">
        <v>0</v>
      </c>
      <c r="E13" s="124">
        <v>2</v>
      </c>
      <c r="F13" s="124">
        <v>4</v>
      </c>
      <c r="G13" s="84">
        <v>6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.75">
      <c r="A14" s="120" t="s">
        <v>51</v>
      </c>
      <c r="B14" s="123" t="s">
        <v>29</v>
      </c>
      <c r="C14" s="124">
        <v>3</v>
      </c>
      <c r="D14" s="124">
        <v>0</v>
      </c>
      <c r="E14" s="124">
        <v>0</v>
      </c>
      <c r="F14" s="124">
        <v>3</v>
      </c>
      <c r="G14" s="84">
        <v>3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2.75">
      <c r="A15" s="125" t="s">
        <v>52</v>
      </c>
      <c r="B15" s="126" t="s">
        <v>53</v>
      </c>
      <c r="C15" s="127">
        <v>3</v>
      </c>
      <c r="D15" s="127">
        <v>0</v>
      </c>
      <c r="E15" s="127">
        <v>0</v>
      </c>
      <c r="F15" s="127">
        <v>3</v>
      </c>
      <c r="G15" s="128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3.5" customHeight="1">
      <c r="A16" s="120" t="s">
        <v>54</v>
      </c>
      <c r="B16" s="123" t="s">
        <v>55</v>
      </c>
      <c r="C16" s="124">
        <v>0</v>
      </c>
      <c r="D16" s="124">
        <v>2</v>
      </c>
      <c r="E16" s="124">
        <v>0</v>
      </c>
      <c r="F16" s="124">
        <v>1</v>
      </c>
      <c r="G16" s="84">
        <v>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2.75" customHeight="1">
      <c r="A17" s="417" t="s">
        <v>56</v>
      </c>
      <c r="B17" s="418"/>
      <c r="C17" s="29">
        <f>SUM(C10:C16)</f>
        <v>18</v>
      </c>
      <c r="D17" s="29">
        <f>SUM(D10:D16)</f>
        <v>4</v>
      </c>
      <c r="E17" s="29">
        <f>SUM(E10:E16)</f>
        <v>4</v>
      </c>
      <c r="F17" s="29">
        <f>SUM(F10:F16)</f>
        <v>22</v>
      </c>
      <c r="G17" s="30">
        <f>SUM(G10:G16)</f>
        <v>31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103"/>
      <c r="B18" s="104"/>
      <c r="C18" s="104"/>
      <c r="D18" s="104"/>
      <c r="E18" s="104"/>
      <c r="F18" s="104"/>
      <c r="G18" s="36"/>
      <c r="H18" s="3"/>
      <c r="I18" s="3"/>
      <c r="J18" s="307"/>
      <c r="K18" s="308"/>
      <c r="L18" s="305"/>
      <c r="M18" s="305"/>
      <c r="N18" s="305"/>
      <c r="O18" s="305"/>
      <c r="P18" s="306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2.75">
      <c r="A19" s="110"/>
      <c r="B19" s="111"/>
      <c r="C19" s="104"/>
      <c r="D19" s="104"/>
      <c r="E19" s="104"/>
      <c r="F19" s="104"/>
      <c r="G19" s="105"/>
      <c r="H19" s="3"/>
      <c r="I19" s="3"/>
      <c r="J19" s="307"/>
      <c r="K19" s="308"/>
      <c r="L19" s="305"/>
      <c r="M19" s="305"/>
      <c r="N19" s="305"/>
      <c r="O19" s="305"/>
      <c r="P19" s="306"/>
      <c r="Q19" s="3"/>
      <c r="R19" s="3"/>
      <c r="T19" s="117" t="s">
        <v>38</v>
      </c>
      <c r="U19" s="117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2.75">
      <c r="A20" s="110"/>
      <c r="B20" s="111"/>
      <c r="C20" s="104"/>
      <c r="D20" s="104"/>
      <c r="E20" s="104"/>
      <c r="F20" s="104"/>
      <c r="G20" s="105"/>
      <c r="H20" s="3"/>
      <c r="I20" s="3"/>
      <c r="J20" s="307"/>
      <c r="K20" s="308"/>
      <c r="L20" s="305"/>
      <c r="M20" s="305"/>
      <c r="N20" s="305"/>
      <c r="O20" s="305"/>
      <c r="P20" s="306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2.75">
      <c r="A21" s="110"/>
      <c r="B21" s="111"/>
      <c r="C21" s="104"/>
      <c r="D21" s="104"/>
      <c r="E21" s="104"/>
      <c r="F21" s="104"/>
      <c r="G21" s="105"/>
      <c r="H21" s="3"/>
      <c r="I21" s="3"/>
      <c r="J21" s="349"/>
      <c r="K21" s="350"/>
      <c r="L21" s="347"/>
      <c r="M21" s="347"/>
      <c r="N21" s="347"/>
      <c r="O21" s="347"/>
      <c r="P21" s="348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.75">
      <c r="A22" s="402" t="s">
        <v>15</v>
      </c>
      <c r="B22" s="403"/>
      <c r="C22" s="403"/>
      <c r="D22" s="403"/>
      <c r="E22" s="403"/>
      <c r="F22" s="403"/>
      <c r="G22" s="404"/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2.75">
      <c r="A23" s="16" t="s">
        <v>4</v>
      </c>
      <c r="B23" s="17" t="s">
        <v>5</v>
      </c>
      <c r="C23" s="18" t="s">
        <v>6</v>
      </c>
      <c r="D23" s="18" t="s">
        <v>7</v>
      </c>
      <c r="E23" s="18" t="s">
        <v>8</v>
      </c>
      <c r="F23" s="18" t="s">
        <v>9</v>
      </c>
      <c r="G23" s="19" t="s">
        <v>10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2.75">
      <c r="A24" s="120" t="s">
        <v>57</v>
      </c>
      <c r="B24" s="121" t="s">
        <v>58</v>
      </c>
      <c r="C24" s="124">
        <v>2</v>
      </c>
      <c r="D24" s="124">
        <v>0</v>
      </c>
      <c r="E24" s="124">
        <v>2</v>
      </c>
      <c r="F24" s="124">
        <v>3</v>
      </c>
      <c r="G24" s="84">
        <v>4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21" customHeight="1">
      <c r="A25" s="120" t="s">
        <v>59</v>
      </c>
      <c r="B25" s="121" t="s">
        <v>60</v>
      </c>
      <c r="C25" s="124">
        <v>3</v>
      </c>
      <c r="D25" s="124">
        <v>0</v>
      </c>
      <c r="E25" s="124">
        <v>0</v>
      </c>
      <c r="F25" s="124">
        <v>3</v>
      </c>
      <c r="G25" s="84">
        <v>4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120" t="s">
        <v>61</v>
      </c>
      <c r="B26" s="121" t="s">
        <v>62</v>
      </c>
      <c r="C26" s="124">
        <v>3</v>
      </c>
      <c r="D26" s="124">
        <v>2</v>
      </c>
      <c r="E26" s="124">
        <v>0</v>
      </c>
      <c r="F26" s="124">
        <v>4</v>
      </c>
      <c r="G26" s="84">
        <v>6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 t="s">
        <v>34</v>
      </c>
      <c r="T26" s="245" t="s">
        <v>588</v>
      </c>
      <c r="U26" s="245" t="s">
        <v>175</v>
      </c>
      <c r="V26" s="246">
        <v>2</v>
      </c>
      <c r="W26" s="246">
        <v>0</v>
      </c>
      <c r="X26" s="246">
        <v>2</v>
      </c>
      <c r="Y26" s="246">
        <v>3</v>
      </c>
      <c r="Z26" s="27">
        <v>4</v>
      </c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2.75">
      <c r="A27" s="120" t="s">
        <v>63</v>
      </c>
      <c r="B27" s="121" t="s">
        <v>64</v>
      </c>
      <c r="C27" s="124">
        <v>2</v>
      </c>
      <c r="D27" s="124">
        <v>0</v>
      </c>
      <c r="E27" s="124">
        <v>2</v>
      </c>
      <c r="F27" s="124">
        <v>3</v>
      </c>
      <c r="G27" s="84">
        <v>5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/>
      <c r="T27" s="427" t="s">
        <v>35</v>
      </c>
      <c r="U27" s="427"/>
      <c r="V27" s="29">
        <f>SUM(V24:V26)</f>
        <v>8</v>
      </c>
      <c r="W27" s="29">
        <f>SUM(W24:W26)</f>
        <v>0</v>
      </c>
      <c r="X27" s="29">
        <f>SUM(X24:X26)</f>
        <v>4</v>
      </c>
      <c r="Y27" s="29">
        <f>SUM(Y24:Y26)</f>
        <v>10</v>
      </c>
      <c r="Z27" s="30">
        <f>SUM(Z24:Z26)</f>
        <v>14</v>
      </c>
      <c r="AA27" s="28"/>
      <c r="AB27" s="118" t="s">
        <v>38</v>
      </c>
      <c r="AC27" s="117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2.75">
      <c r="A28" s="120" t="s">
        <v>65</v>
      </c>
      <c r="B28" s="121" t="s">
        <v>66</v>
      </c>
      <c r="C28" s="124">
        <v>3</v>
      </c>
      <c r="D28" s="124">
        <v>0</v>
      </c>
      <c r="E28" s="124">
        <v>2</v>
      </c>
      <c r="F28" s="124">
        <v>4</v>
      </c>
      <c r="G28" s="84">
        <v>6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110"/>
      <c r="AC28" s="111"/>
      <c r="AD28" s="104"/>
      <c r="AE28" s="104"/>
      <c r="AF28" s="104"/>
      <c r="AG28" s="104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3.5" customHeight="1">
      <c r="A29" s="120" t="s">
        <v>67</v>
      </c>
      <c r="B29" s="123" t="s">
        <v>30</v>
      </c>
      <c r="C29" s="124">
        <v>3</v>
      </c>
      <c r="D29" s="124">
        <v>0</v>
      </c>
      <c r="E29" s="124">
        <v>0</v>
      </c>
      <c r="F29" s="124">
        <v>3</v>
      </c>
      <c r="G29" s="84">
        <v>3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14"/>
      <c r="AC29" s="315"/>
      <c r="AD29" s="316"/>
      <c r="AE29" s="316"/>
      <c r="AF29" s="316"/>
      <c r="AG29" s="316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2.75" customHeight="1">
      <c r="A30" s="120" t="s">
        <v>68</v>
      </c>
      <c r="B30" s="123" t="s">
        <v>69</v>
      </c>
      <c r="C30" s="124">
        <v>0</v>
      </c>
      <c r="D30" s="124">
        <v>2</v>
      </c>
      <c r="E30" s="124">
        <v>0</v>
      </c>
      <c r="F30" s="124">
        <v>1</v>
      </c>
      <c r="G30" s="84">
        <v>1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14"/>
      <c r="AC30" s="315"/>
      <c r="AD30" s="316"/>
      <c r="AE30" s="316"/>
      <c r="AF30" s="316"/>
      <c r="AG30" s="316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3.5" customHeight="1">
      <c r="A31" s="417" t="s">
        <v>56</v>
      </c>
      <c r="B31" s="418"/>
      <c r="C31" s="83">
        <f>SUM(C24:C30)</f>
        <v>16</v>
      </c>
      <c r="D31" s="83">
        <f>SUM(D24:D30)</f>
        <v>4</v>
      </c>
      <c r="E31" s="83">
        <f>SUM(E24:E30)</f>
        <v>6</v>
      </c>
      <c r="F31" s="83">
        <f>SUM(F24:F30)</f>
        <v>21</v>
      </c>
      <c r="G31" s="85">
        <f>SUM(G24:G30)</f>
        <v>29</v>
      </c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14"/>
      <c r="AC31" s="315"/>
      <c r="AD31" s="316"/>
      <c r="AE31" s="316"/>
      <c r="AF31" s="316"/>
      <c r="AG31" s="316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2.75">
      <c r="A32" s="110"/>
      <c r="B32" s="111"/>
      <c r="C32" s="111"/>
      <c r="D32" s="111"/>
      <c r="E32" s="111"/>
      <c r="F32" s="111"/>
      <c r="G32" s="36"/>
      <c r="H32" s="3"/>
      <c r="I32" s="3"/>
      <c r="J32" s="307"/>
      <c r="K32" s="308"/>
      <c r="L32" s="308"/>
      <c r="M32" s="308"/>
      <c r="N32" s="308"/>
      <c r="O32" s="308"/>
      <c r="P32" s="36"/>
      <c r="Q32" s="3"/>
      <c r="R32" s="3"/>
      <c r="AA32" s="28"/>
      <c r="AB32" s="314"/>
      <c r="AC32" s="315"/>
      <c r="AD32" s="316"/>
      <c r="AE32" s="316"/>
      <c r="AF32" s="316"/>
      <c r="AG32" s="316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2.75">
      <c r="A33" s="110"/>
      <c r="B33" s="111"/>
      <c r="C33" s="104"/>
      <c r="D33" s="104"/>
      <c r="E33" s="104"/>
      <c r="F33" s="104"/>
      <c r="G33" s="36"/>
      <c r="H33" s="3"/>
      <c r="I33" s="3"/>
      <c r="J33" s="307"/>
      <c r="K33" s="308"/>
      <c r="L33" s="305"/>
      <c r="M33" s="305"/>
      <c r="N33" s="305"/>
      <c r="O33" s="305"/>
      <c r="P33" s="306"/>
      <c r="Q33" s="3"/>
      <c r="R33" s="3"/>
      <c r="S33" s="33"/>
      <c r="T33" s="440" t="s">
        <v>37</v>
      </c>
      <c r="U33" s="441"/>
      <c r="V33" s="37">
        <f>SUM(V28:V31)</f>
        <v>8</v>
      </c>
      <c r="W33" s="37">
        <f>SUM(W28:W31)</f>
        <v>4</v>
      </c>
      <c r="X33" s="37">
        <f>SUM(X28:X31)</f>
        <v>2</v>
      </c>
      <c r="Y33" s="37">
        <f>SUM(Y28:Y31)</f>
        <v>11</v>
      </c>
      <c r="Z33" s="38">
        <f>SUM(Z28:Z31)</f>
        <v>16</v>
      </c>
      <c r="AA33" s="28"/>
      <c r="AB33" s="314"/>
      <c r="AC33" s="315"/>
      <c r="AD33" s="316"/>
      <c r="AE33" s="316"/>
      <c r="AF33" s="316"/>
      <c r="AG33" s="316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2.75">
      <c r="A34" s="110"/>
      <c r="B34" s="111"/>
      <c r="C34" s="104"/>
      <c r="D34" s="104"/>
      <c r="E34" s="104"/>
      <c r="F34" s="104"/>
      <c r="G34" s="105"/>
      <c r="H34" s="3"/>
      <c r="I34" s="3"/>
      <c r="J34" s="307"/>
      <c r="K34" s="308"/>
      <c r="L34" s="305"/>
      <c r="M34" s="305"/>
      <c r="N34" s="305"/>
      <c r="O34" s="305"/>
      <c r="P34" s="306"/>
      <c r="Q34" s="3"/>
      <c r="R34" s="3"/>
      <c r="S34" s="33"/>
      <c r="T34" s="117" t="s">
        <v>38</v>
      </c>
      <c r="U34" s="117"/>
      <c r="V34" s="29">
        <f>V33+V27</f>
        <v>16</v>
      </c>
      <c r="W34" s="29">
        <f>W33+W27</f>
        <v>4</v>
      </c>
      <c r="X34" s="29">
        <f>X33+X27</f>
        <v>6</v>
      </c>
      <c r="Y34" s="29">
        <f>Y33+Y27</f>
        <v>21</v>
      </c>
      <c r="Z34" s="30">
        <f>Z33+Z27</f>
        <v>30</v>
      </c>
      <c r="AA34" s="28"/>
      <c r="AB34" s="314"/>
      <c r="AC34" s="315"/>
      <c r="AD34" s="316"/>
      <c r="AE34" s="316"/>
      <c r="AF34" s="316"/>
      <c r="AG34" s="316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2.75">
      <c r="A35" s="110"/>
      <c r="B35" s="111"/>
      <c r="C35" s="104"/>
      <c r="D35" s="104"/>
      <c r="E35" s="104"/>
      <c r="F35" s="104"/>
      <c r="G35" s="105"/>
      <c r="H35" s="3"/>
      <c r="I35" s="3"/>
      <c r="J35" s="307"/>
      <c r="K35" s="308"/>
      <c r="L35" s="305"/>
      <c r="M35" s="305"/>
      <c r="N35" s="305"/>
      <c r="O35" s="305"/>
      <c r="P35" s="306"/>
      <c r="Q35" s="3"/>
      <c r="R35" s="3"/>
      <c r="AA35" s="28"/>
      <c r="AB35" s="314"/>
      <c r="AC35" s="315"/>
      <c r="AD35" s="316"/>
      <c r="AE35" s="316"/>
      <c r="AF35" s="316"/>
      <c r="AG35" s="316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2.75">
      <c r="A36" s="402" t="s">
        <v>20</v>
      </c>
      <c r="B36" s="403"/>
      <c r="C36" s="403"/>
      <c r="D36" s="403"/>
      <c r="E36" s="403"/>
      <c r="F36" s="403"/>
      <c r="G36" s="404"/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102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16" t="s">
        <v>4</v>
      </c>
      <c r="B37" s="17" t="s">
        <v>5</v>
      </c>
      <c r="C37" s="18" t="s">
        <v>6</v>
      </c>
      <c r="D37" s="18" t="s">
        <v>7</v>
      </c>
      <c r="E37" s="18" t="s">
        <v>8</v>
      </c>
      <c r="F37" s="18" t="s">
        <v>9</v>
      </c>
      <c r="G37" s="19" t="s">
        <v>10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2.75">
      <c r="A38" s="120" t="s">
        <v>73</v>
      </c>
      <c r="B38" s="121" t="s">
        <v>74</v>
      </c>
      <c r="C38" s="124">
        <v>2</v>
      </c>
      <c r="D38" s="124">
        <v>0</v>
      </c>
      <c r="E38" s="124">
        <v>2</v>
      </c>
      <c r="F38" s="124">
        <v>3</v>
      </c>
      <c r="G38" s="84">
        <v>5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26.25" customHeight="1">
      <c r="A39" s="129" t="s">
        <v>394</v>
      </c>
      <c r="B39" s="130" t="s">
        <v>395</v>
      </c>
      <c r="C39" s="131">
        <v>2</v>
      </c>
      <c r="D39" s="131">
        <v>2</v>
      </c>
      <c r="E39" s="131">
        <v>0</v>
      </c>
      <c r="F39" s="131">
        <v>3</v>
      </c>
      <c r="G39" s="132">
        <v>5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 t="s">
        <v>600</v>
      </c>
      <c r="AC39" s="252" t="s">
        <v>601</v>
      </c>
      <c r="AD39" s="253">
        <v>2</v>
      </c>
      <c r="AE39" s="253">
        <v>0</v>
      </c>
      <c r="AF39" s="253">
        <v>2</v>
      </c>
      <c r="AG39" s="253">
        <v>3</v>
      </c>
      <c r="AH39" s="25">
        <v>4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5.5">
      <c r="A40" s="120" t="s">
        <v>396</v>
      </c>
      <c r="B40" s="121" t="s">
        <v>82</v>
      </c>
      <c r="C40" s="124">
        <v>3</v>
      </c>
      <c r="D40" s="124">
        <v>0</v>
      </c>
      <c r="E40" s="124">
        <v>2</v>
      </c>
      <c r="F40" s="124">
        <v>4</v>
      </c>
      <c r="G40" s="86">
        <v>6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17"/>
      <c r="AE40" s="317"/>
      <c r="AF40" s="317"/>
      <c r="AG40" s="317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4.25" customHeight="1">
      <c r="A41" s="120" t="s">
        <v>77</v>
      </c>
      <c r="B41" s="121" t="s">
        <v>78</v>
      </c>
      <c r="C41" s="124">
        <v>2</v>
      </c>
      <c r="D41" s="124">
        <v>2</v>
      </c>
      <c r="E41" s="124">
        <v>0</v>
      </c>
      <c r="F41" s="124">
        <v>3</v>
      </c>
      <c r="G41" s="84">
        <v>5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/>
      <c r="T41" s="427" t="s">
        <v>35</v>
      </c>
      <c r="U41" s="427"/>
      <c r="V41" s="37">
        <f>SUM(V38:V40)</f>
        <v>8</v>
      </c>
      <c r="W41" s="37">
        <f>SUM(W38:W40)</f>
        <v>2</v>
      </c>
      <c r="X41" s="37">
        <f>SUM(X38:X40)</f>
        <v>2</v>
      </c>
      <c r="Y41" s="37">
        <f>SUM(Y38:Y40)</f>
        <v>10</v>
      </c>
      <c r="Z41" s="38">
        <f>SUM(Z38:Z40)</f>
        <v>13</v>
      </c>
      <c r="AA41" s="28"/>
      <c r="AB41" s="35"/>
      <c r="AC41" s="35"/>
      <c r="AD41" s="317"/>
      <c r="AE41" s="317"/>
      <c r="AF41" s="317"/>
      <c r="AG41" s="317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>
      <c r="A42" s="133" t="s">
        <v>397</v>
      </c>
      <c r="B42" s="134" t="s">
        <v>98</v>
      </c>
      <c r="C42" s="135">
        <v>3</v>
      </c>
      <c r="D42" s="135">
        <v>0</v>
      </c>
      <c r="E42" s="135">
        <v>0</v>
      </c>
      <c r="F42" s="135">
        <v>3</v>
      </c>
      <c r="G42" s="136">
        <v>5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 t="s">
        <v>36</v>
      </c>
      <c r="T42" s="35" t="s">
        <v>587</v>
      </c>
      <c r="U42" s="35" t="s">
        <v>97</v>
      </c>
      <c r="V42" s="106">
        <v>2</v>
      </c>
      <c r="W42" s="106">
        <v>0</v>
      </c>
      <c r="X42" s="106">
        <v>0</v>
      </c>
      <c r="Y42" s="106">
        <v>2</v>
      </c>
      <c r="Z42" s="47">
        <v>3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3.25" customHeight="1">
      <c r="A43" s="120" t="s">
        <v>13</v>
      </c>
      <c r="B43" s="121" t="s">
        <v>79</v>
      </c>
      <c r="C43" s="124">
        <v>2</v>
      </c>
      <c r="D43" s="124">
        <v>0</v>
      </c>
      <c r="E43" s="124">
        <v>0</v>
      </c>
      <c r="F43" s="124">
        <v>2</v>
      </c>
      <c r="G43" s="84">
        <v>3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120" t="s">
        <v>450</v>
      </c>
      <c r="U43" s="252" t="s">
        <v>78</v>
      </c>
      <c r="V43" s="257">
        <v>2</v>
      </c>
      <c r="W43" s="257">
        <v>2</v>
      </c>
      <c r="X43" s="257">
        <v>0</v>
      </c>
      <c r="Y43" s="257">
        <v>3</v>
      </c>
      <c r="Z43" s="25">
        <v>5</v>
      </c>
      <c r="AA43" s="28"/>
      <c r="AB43" s="118" t="s">
        <v>38</v>
      </c>
      <c r="AC43" s="51"/>
      <c r="AD43" s="29">
        <f>SUM(AD38:AD42)</f>
        <v>5</v>
      </c>
      <c r="AE43" s="29">
        <f>SUM(AE38:AE42)</f>
        <v>2</v>
      </c>
      <c r="AF43" s="29">
        <f>SUM(AF38:AF42)</f>
        <v>2</v>
      </c>
      <c r="AG43" s="29">
        <f>SUM(AG38:AG42)</f>
        <v>7</v>
      </c>
      <c r="AH43" s="30">
        <f>SUM(AH38:AH42)</f>
        <v>9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5.5">
      <c r="A44" s="120" t="s">
        <v>14</v>
      </c>
      <c r="B44" s="121" t="s">
        <v>595</v>
      </c>
      <c r="C44" s="124">
        <v>2</v>
      </c>
      <c r="D44" s="124">
        <v>0</v>
      </c>
      <c r="E44" s="124">
        <v>0</v>
      </c>
      <c r="F44" s="124">
        <v>2</v>
      </c>
      <c r="G44" s="84">
        <v>3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2.75">
      <c r="A45" s="417" t="s">
        <v>56</v>
      </c>
      <c r="B45" s="418"/>
      <c r="C45" s="29">
        <f>SUM(C38:C44)</f>
        <v>16</v>
      </c>
      <c r="D45" s="29">
        <f>SUM(D38:D44)</f>
        <v>4</v>
      </c>
      <c r="E45" s="29">
        <f>SUM(E38:E44)</f>
        <v>4</v>
      </c>
      <c r="F45" s="29">
        <f>SUM(F38:F44)</f>
        <v>20</v>
      </c>
      <c r="G45" s="30">
        <f>SUM(G38:G44)</f>
        <v>32</v>
      </c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5.5">
      <c r="A46" s="413"/>
      <c r="B46" s="414"/>
      <c r="C46" s="104"/>
      <c r="D46" s="104"/>
      <c r="E46" s="104"/>
      <c r="F46" s="104"/>
      <c r="G46" s="105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106">
        <v>2</v>
      </c>
      <c r="W46" s="106">
        <v>0</v>
      </c>
      <c r="X46" s="106">
        <v>0</v>
      </c>
      <c r="Y46" s="106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3.5" customHeight="1">
      <c r="A47" s="110"/>
      <c r="B47" s="111"/>
      <c r="C47" s="104"/>
      <c r="D47" s="104"/>
      <c r="E47" s="104"/>
      <c r="F47" s="104"/>
      <c r="G47" s="105"/>
      <c r="H47" s="3"/>
      <c r="I47" s="3"/>
      <c r="Q47" s="3"/>
      <c r="R47" s="3"/>
      <c r="S47" s="33"/>
      <c r="T47" s="23"/>
      <c r="U47" s="23"/>
      <c r="V47" s="106"/>
      <c r="W47" s="106"/>
      <c r="X47" s="106"/>
      <c r="Y47" s="106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2.75">
      <c r="A48" s="237"/>
      <c r="B48" s="238"/>
      <c r="C48" s="240"/>
      <c r="D48" s="240"/>
      <c r="E48" s="240"/>
      <c r="F48" s="240"/>
      <c r="G48" s="241"/>
      <c r="H48" s="3"/>
      <c r="I48" s="3"/>
      <c r="J48" s="307"/>
      <c r="K48" s="308"/>
      <c r="L48" s="305"/>
      <c r="M48" s="305"/>
      <c r="N48" s="305"/>
      <c r="O48" s="305"/>
      <c r="P48" s="306"/>
      <c r="Q48" s="3"/>
      <c r="R48" s="3"/>
      <c r="S48" s="26"/>
      <c r="T48" s="440" t="s">
        <v>37</v>
      </c>
      <c r="U48" s="441"/>
      <c r="V48" s="37">
        <f>SUM(V42:V47)</f>
        <v>12</v>
      </c>
      <c r="W48" s="37">
        <f>SUM(W42:W47)</f>
        <v>2</v>
      </c>
      <c r="X48" s="37">
        <f>SUM(X42:X47)</f>
        <v>0</v>
      </c>
      <c r="Y48" s="37">
        <f>SUM(Y42:Y47)</f>
        <v>13</v>
      </c>
      <c r="Z48" s="38">
        <f>SUM(Z42:Z47)</f>
        <v>19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2.75">
      <c r="A49" s="110"/>
      <c r="B49" s="111"/>
      <c r="C49" s="104"/>
      <c r="D49" s="104"/>
      <c r="E49" s="104"/>
      <c r="F49" s="104"/>
      <c r="G49" s="105"/>
      <c r="H49" s="3"/>
      <c r="I49" s="3"/>
      <c r="J49" s="307"/>
      <c r="K49" s="308"/>
      <c r="L49" s="305"/>
      <c r="M49" s="305"/>
      <c r="N49" s="305"/>
      <c r="O49" s="305"/>
      <c r="P49" s="306"/>
      <c r="Q49" s="3"/>
      <c r="R49" s="3"/>
      <c r="S49" s="26"/>
      <c r="T49" s="117" t="s">
        <v>38</v>
      </c>
      <c r="U49" s="117"/>
      <c r="V49" s="29">
        <f>V48+V41</f>
        <v>20</v>
      </c>
      <c r="W49" s="29">
        <f>W48+W41</f>
        <v>4</v>
      </c>
      <c r="X49" s="29">
        <f>X48+X41</f>
        <v>2</v>
      </c>
      <c r="Y49" s="29">
        <f>Y48+Y41</f>
        <v>23</v>
      </c>
      <c r="Z49" s="30">
        <f>Z48+Z41</f>
        <v>32</v>
      </c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2.75">
      <c r="A50" s="402" t="s">
        <v>21</v>
      </c>
      <c r="B50" s="403"/>
      <c r="C50" s="403"/>
      <c r="D50" s="403"/>
      <c r="E50" s="403"/>
      <c r="F50" s="403"/>
      <c r="G50" s="404"/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2.75">
      <c r="A51" s="16" t="s">
        <v>4</v>
      </c>
      <c r="B51" s="17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9" t="s">
        <v>10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2.75">
      <c r="A52" s="120" t="s">
        <v>398</v>
      </c>
      <c r="B52" s="121" t="s">
        <v>72</v>
      </c>
      <c r="C52" s="124">
        <v>3</v>
      </c>
      <c r="D52" s="124">
        <v>0</v>
      </c>
      <c r="E52" s="124">
        <v>2</v>
      </c>
      <c r="F52" s="124">
        <v>4</v>
      </c>
      <c r="G52" s="84">
        <v>6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2.75">
      <c r="A53" s="137" t="s">
        <v>399</v>
      </c>
      <c r="B53" s="121" t="s">
        <v>400</v>
      </c>
      <c r="C53" s="127">
        <v>3</v>
      </c>
      <c r="D53" s="127">
        <v>0</v>
      </c>
      <c r="E53" s="127">
        <v>2</v>
      </c>
      <c r="F53" s="127">
        <v>4</v>
      </c>
      <c r="G53" s="128">
        <v>6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25.5">
      <c r="A54" s="138" t="s">
        <v>93</v>
      </c>
      <c r="B54" s="139" t="s">
        <v>94</v>
      </c>
      <c r="C54" s="140">
        <v>3</v>
      </c>
      <c r="D54" s="140">
        <v>0</v>
      </c>
      <c r="E54" s="140">
        <v>0</v>
      </c>
      <c r="F54" s="140">
        <v>3</v>
      </c>
      <c r="G54" s="141">
        <v>5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106">
        <v>0</v>
      </c>
      <c r="W54" s="106">
        <v>0</v>
      </c>
      <c r="X54" s="106">
        <v>0</v>
      </c>
      <c r="Y54" s="106">
        <v>0</v>
      </c>
      <c r="Z54" s="47">
        <v>5</v>
      </c>
      <c r="AA54" s="28"/>
      <c r="AB54" s="11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2.75">
      <c r="A55" s="142" t="s">
        <v>83</v>
      </c>
      <c r="B55" s="143" t="s">
        <v>84</v>
      </c>
      <c r="C55" s="144">
        <v>3</v>
      </c>
      <c r="D55" s="144">
        <v>0</v>
      </c>
      <c r="E55" s="144">
        <v>0</v>
      </c>
      <c r="F55" s="144">
        <v>3</v>
      </c>
      <c r="G55" s="145">
        <v>5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35" t="s">
        <v>171</v>
      </c>
      <c r="U55" s="121" t="s">
        <v>172</v>
      </c>
      <c r="V55" s="122">
        <v>3</v>
      </c>
      <c r="W55" s="122">
        <v>0</v>
      </c>
      <c r="X55" s="122">
        <v>2</v>
      </c>
      <c r="Y55" s="122">
        <v>4</v>
      </c>
      <c r="Z55" s="25">
        <v>6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2.75">
      <c r="A56" s="120" t="s">
        <v>18</v>
      </c>
      <c r="B56" s="121" t="s">
        <v>85</v>
      </c>
      <c r="C56" s="124">
        <v>2</v>
      </c>
      <c r="D56" s="124">
        <v>0</v>
      </c>
      <c r="E56" s="124">
        <v>0</v>
      </c>
      <c r="F56" s="124">
        <v>2</v>
      </c>
      <c r="G56" s="84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109"/>
      <c r="U56" s="109" t="s">
        <v>35</v>
      </c>
      <c r="V56" s="37">
        <f>SUM(V52:V55)</f>
        <v>8</v>
      </c>
      <c r="W56" s="37">
        <f>SUM(W52:W55)</f>
        <v>2</v>
      </c>
      <c r="X56" s="37">
        <f>SUM(X52:X55)</f>
        <v>2</v>
      </c>
      <c r="Y56" s="37">
        <f>SUM(Y52:Y55)</f>
        <v>10</v>
      </c>
      <c r="Z56" s="38">
        <f>SUM(Z52:Z55)</f>
        <v>21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5.5">
      <c r="A57" s="120" t="s">
        <v>19</v>
      </c>
      <c r="B57" s="121" t="s">
        <v>596</v>
      </c>
      <c r="C57" s="124">
        <v>2</v>
      </c>
      <c r="D57" s="124">
        <v>0</v>
      </c>
      <c r="E57" s="124">
        <v>0</v>
      </c>
      <c r="F57" s="124">
        <v>2</v>
      </c>
      <c r="G57" s="84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35" t="s">
        <v>67</v>
      </c>
      <c r="U57" s="35" t="s">
        <v>609</v>
      </c>
      <c r="V57" s="24">
        <v>3</v>
      </c>
      <c r="W57" s="24">
        <v>0</v>
      </c>
      <c r="X57" s="24">
        <v>0</v>
      </c>
      <c r="Y57" s="24">
        <v>3</v>
      </c>
      <c r="Z57" s="25">
        <v>3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5.5">
      <c r="A58" s="120" t="s">
        <v>86</v>
      </c>
      <c r="B58" s="121" t="s">
        <v>87</v>
      </c>
      <c r="C58" s="124">
        <v>0</v>
      </c>
      <c r="D58" s="124">
        <v>0</v>
      </c>
      <c r="E58" s="124">
        <v>0</v>
      </c>
      <c r="F58" s="124">
        <v>0</v>
      </c>
      <c r="G58" s="146">
        <v>4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44" t="s">
        <v>43</v>
      </c>
      <c r="U58" s="23" t="s">
        <v>596</v>
      </c>
      <c r="V58" s="54">
        <v>2</v>
      </c>
      <c r="W58" s="54">
        <v>0</v>
      </c>
      <c r="X58" s="54">
        <v>0</v>
      </c>
      <c r="Y58" s="54">
        <v>2</v>
      </c>
      <c r="Z58" s="5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3.5" customHeight="1">
      <c r="A59" s="417" t="s">
        <v>56</v>
      </c>
      <c r="B59" s="418"/>
      <c r="C59" s="57">
        <f>SUM(C52:C58)</f>
        <v>16</v>
      </c>
      <c r="D59" s="57">
        <f>SUM(D52:D58)</f>
        <v>0</v>
      </c>
      <c r="E59" s="57">
        <f>SUM(E52:E58)</f>
        <v>4</v>
      </c>
      <c r="F59" s="57">
        <f>SUM(F52:F58)</f>
        <v>18</v>
      </c>
      <c r="G59" s="58">
        <f>SUM(G52:G58)</f>
        <v>32</v>
      </c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120" t="s">
        <v>523</v>
      </c>
      <c r="U59" s="121" t="s">
        <v>84</v>
      </c>
      <c r="V59" s="122">
        <v>3</v>
      </c>
      <c r="W59" s="122">
        <v>0</v>
      </c>
      <c r="X59" s="122">
        <v>0</v>
      </c>
      <c r="Y59" s="122">
        <v>3</v>
      </c>
      <c r="Z59" s="25">
        <v>5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2.75">
      <c r="A60" s="413"/>
      <c r="B60" s="414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107"/>
      <c r="U60" s="108" t="s">
        <v>37</v>
      </c>
      <c r="V60" s="37">
        <f>SUM(V57:V59)</f>
        <v>8</v>
      </c>
      <c r="W60" s="37">
        <f>SUM(W57:W59)</f>
        <v>0</v>
      </c>
      <c r="X60" s="37">
        <f>SUM(X57:X59)</f>
        <v>0</v>
      </c>
      <c r="Y60" s="37">
        <f>SUM(Y57:Y59)</f>
        <v>8</v>
      </c>
      <c r="Z60" s="38">
        <f>SUM(Z57:Z59)</f>
        <v>11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2.75">
      <c r="A61" s="110"/>
      <c r="B61" s="111"/>
      <c r="C61" s="59"/>
      <c r="D61" s="59"/>
      <c r="E61" s="59"/>
      <c r="F61" s="59"/>
      <c r="G61" s="60"/>
      <c r="H61" s="3"/>
      <c r="I61" s="3"/>
      <c r="J61" s="307"/>
      <c r="K61" s="308"/>
      <c r="L61" s="59"/>
      <c r="M61" s="59"/>
      <c r="N61" s="59"/>
      <c r="O61" s="59"/>
      <c r="P61" s="60"/>
      <c r="Q61" s="3"/>
      <c r="R61" s="3"/>
      <c r="S61" s="65"/>
      <c r="T61" s="117" t="s">
        <v>38</v>
      </c>
      <c r="U61" s="117"/>
      <c r="V61" s="29">
        <f>V60+V56</f>
        <v>16</v>
      </c>
      <c r="W61" s="29">
        <f>W60+W56</f>
        <v>2</v>
      </c>
      <c r="X61" s="29">
        <f>X60+X56</f>
        <v>2</v>
      </c>
      <c r="Y61" s="29">
        <f>Y60+Y56</f>
        <v>18</v>
      </c>
      <c r="Z61" s="30">
        <f>Z60+Z56</f>
        <v>32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2.75">
      <c r="A62" s="110"/>
      <c r="B62" s="111"/>
      <c r="C62" s="59"/>
      <c r="D62" s="59"/>
      <c r="E62" s="59"/>
      <c r="F62" s="59"/>
      <c r="G62" s="60"/>
      <c r="H62" s="3"/>
      <c r="I62" s="3"/>
      <c r="J62" s="307"/>
      <c r="K62" s="308"/>
      <c r="L62" s="59"/>
      <c r="M62" s="59"/>
      <c r="N62" s="59"/>
      <c r="O62" s="59"/>
      <c r="P62" s="60"/>
      <c r="Q62" s="3"/>
      <c r="R62" s="6"/>
      <c r="S62" s="26"/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2.75">
      <c r="A63" s="402" t="s">
        <v>22</v>
      </c>
      <c r="B63" s="403"/>
      <c r="C63" s="403"/>
      <c r="D63" s="403"/>
      <c r="E63" s="403"/>
      <c r="F63" s="403"/>
      <c r="G63" s="404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101" t="s">
        <v>22</v>
      </c>
      <c r="V63" s="101"/>
      <c r="W63" s="101"/>
      <c r="X63" s="101"/>
      <c r="Y63" s="101"/>
      <c r="Z63" s="63"/>
      <c r="AA63" s="104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2.75">
      <c r="A64" s="16" t="s">
        <v>4</v>
      </c>
      <c r="B64" s="17" t="s">
        <v>5</v>
      </c>
      <c r="C64" s="18" t="s">
        <v>6</v>
      </c>
      <c r="D64" s="18" t="s">
        <v>7</v>
      </c>
      <c r="E64" s="18" t="s">
        <v>8</v>
      </c>
      <c r="F64" s="18" t="s">
        <v>9</v>
      </c>
      <c r="G64" s="19" t="s">
        <v>10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120" t="s">
        <v>88</v>
      </c>
      <c r="B65" s="123" t="s">
        <v>89</v>
      </c>
      <c r="C65" s="124">
        <v>2</v>
      </c>
      <c r="D65" s="124">
        <v>0</v>
      </c>
      <c r="E65" s="124">
        <v>2</v>
      </c>
      <c r="F65" s="124">
        <v>3</v>
      </c>
      <c r="G65" s="86">
        <v>5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2.75">
      <c r="A66" s="147" t="s">
        <v>401</v>
      </c>
      <c r="B66" s="148" t="s">
        <v>402</v>
      </c>
      <c r="C66" s="149">
        <v>3</v>
      </c>
      <c r="D66" s="149">
        <v>0</v>
      </c>
      <c r="E66" s="149">
        <v>0</v>
      </c>
      <c r="F66" s="149">
        <v>3</v>
      </c>
      <c r="G66" s="150">
        <v>5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2.75">
      <c r="A67" s="151" t="s">
        <v>403</v>
      </c>
      <c r="B67" s="134" t="s">
        <v>76</v>
      </c>
      <c r="C67" s="122">
        <v>3</v>
      </c>
      <c r="D67" s="122">
        <v>0</v>
      </c>
      <c r="E67" s="122">
        <v>0</v>
      </c>
      <c r="F67" s="122">
        <v>3</v>
      </c>
      <c r="G67" s="152">
        <v>5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11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2.75">
      <c r="A68" s="138" t="s">
        <v>93</v>
      </c>
      <c r="B68" s="139" t="s">
        <v>99</v>
      </c>
      <c r="C68" s="140">
        <v>3</v>
      </c>
      <c r="D68" s="140">
        <v>0</v>
      </c>
      <c r="E68" s="140">
        <v>0</v>
      </c>
      <c r="F68" s="140">
        <v>3</v>
      </c>
      <c r="G68" s="141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106">
        <v>3</v>
      </c>
      <c r="W68" s="106">
        <v>0</v>
      </c>
      <c r="X68" s="106">
        <v>0</v>
      </c>
      <c r="Y68" s="106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2.75">
      <c r="A69" s="120" t="s">
        <v>24</v>
      </c>
      <c r="B69" s="121" t="s">
        <v>95</v>
      </c>
      <c r="C69" s="131">
        <v>3</v>
      </c>
      <c r="D69" s="131">
        <v>0</v>
      </c>
      <c r="E69" s="131">
        <v>0</v>
      </c>
      <c r="F69" s="131">
        <v>3</v>
      </c>
      <c r="G69" s="153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109"/>
      <c r="U69" s="109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2.75">
      <c r="A70" s="120" t="s">
        <v>96</v>
      </c>
      <c r="B70" s="121" t="s">
        <v>97</v>
      </c>
      <c r="C70" s="124">
        <v>2</v>
      </c>
      <c r="D70" s="124">
        <v>0</v>
      </c>
      <c r="E70" s="124">
        <v>0</v>
      </c>
      <c r="F70" s="124">
        <v>2</v>
      </c>
      <c r="G70" s="84">
        <v>3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3.5" customHeight="1">
      <c r="A71" s="405" t="s">
        <v>56</v>
      </c>
      <c r="B71" s="406"/>
      <c r="C71" s="29">
        <f>SUM(C65:C70)</f>
        <v>16</v>
      </c>
      <c r="D71" s="29">
        <f>SUM(D65:D70)</f>
        <v>0</v>
      </c>
      <c r="E71" s="29">
        <f>SUM(E65:E70)</f>
        <v>2</v>
      </c>
      <c r="F71" s="29">
        <f>SUM(F65:F70)</f>
        <v>17</v>
      </c>
      <c r="G71" s="30">
        <f>SUM(G65:G70)</f>
        <v>28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2.75">
      <c r="A72" s="115"/>
      <c r="B72" s="116"/>
      <c r="C72" s="111"/>
      <c r="D72" s="111"/>
      <c r="E72" s="111"/>
      <c r="F72" s="111"/>
      <c r="G72" s="105"/>
      <c r="H72" s="3"/>
      <c r="I72" s="3"/>
      <c r="J72" s="307"/>
      <c r="K72" s="308"/>
      <c r="L72" s="308"/>
      <c r="M72" s="308"/>
      <c r="N72" s="308"/>
      <c r="O72" s="308"/>
      <c r="P72" s="306"/>
      <c r="Q72" s="3"/>
      <c r="R72" s="3"/>
      <c r="S72" s="33"/>
      <c r="T72" s="109"/>
      <c r="U72" s="109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75">
      <c r="A73" s="415"/>
      <c r="B73" s="416"/>
      <c r="C73" s="104"/>
      <c r="D73" s="104"/>
      <c r="E73" s="104"/>
      <c r="F73" s="104"/>
      <c r="G73" s="105"/>
      <c r="H73" s="3"/>
      <c r="I73" s="3"/>
      <c r="J73" s="307"/>
      <c r="K73" s="308"/>
      <c r="L73" s="305"/>
      <c r="M73" s="305"/>
      <c r="N73" s="305"/>
      <c r="O73" s="305"/>
      <c r="P73" s="306"/>
      <c r="Q73" s="3"/>
      <c r="R73" s="3"/>
      <c r="S73" s="65"/>
      <c r="T73" s="117" t="s">
        <v>38</v>
      </c>
      <c r="U73" s="117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2.75">
      <c r="A74" s="110"/>
      <c r="B74" s="111"/>
      <c r="C74" s="104"/>
      <c r="D74" s="104"/>
      <c r="E74" s="104"/>
      <c r="F74" s="104"/>
      <c r="G74" s="105"/>
      <c r="H74" s="3"/>
      <c r="I74" s="3"/>
      <c r="J74" s="307"/>
      <c r="K74" s="308"/>
      <c r="L74" s="305"/>
      <c r="M74" s="305"/>
      <c r="N74" s="305"/>
      <c r="O74" s="305"/>
      <c r="P74" s="306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2.75">
      <c r="A75" s="110"/>
      <c r="B75" s="111"/>
      <c r="C75" s="104"/>
      <c r="D75" s="104"/>
      <c r="E75" s="104"/>
      <c r="F75" s="104"/>
      <c r="G75" s="105"/>
      <c r="H75" s="3"/>
      <c r="I75" s="3"/>
      <c r="J75" s="307"/>
      <c r="K75" s="308"/>
      <c r="L75" s="305"/>
      <c r="M75" s="305"/>
      <c r="N75" s="305"/>
      <c r="O75" s="305"/>
      <c r="P75" s="306"/>
      <c r="Q75" s="6"/>
      <c r="R75" s="3"/>
      <c r="S75" s="65"/>
      <c r="T75" s="39"/>
      <c r="U75" s="119"/>
      <c r="V75" s="42"/>
      <c r="W75" s="42"/>
      <c r="X75" s="42"/>
      <c r="Y75" s="42"/>
      <c r="Z75" s="43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2.75">
      <c r="A76" s="402" t="s">
        <v>23</v>
      </c>
      <c r="B76" s="403"/>
      <c r="C76" s="403"/>
      <c r="D76" s="403"/>
      <c r="E76" s="403"/>
      <c r="F76" s="403"/>
      <c r="G76" s="404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104" t="s">
        <v>23</v>
      </c>
      <c r="V76" s="104"/>
      <c r="W76" s="104"/>
      <c r="X76" s="104"/>
      <c r="Y76" s="104"/>
      <c r="Z76" s="105"/>
      <c r="AA76" s="28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>
      <c r="A77" s="16" t="s">
        <v>4</v>
      </c>
      <c r="B77" s="17" t="s">
        <v>5</v>
      </c>
      <c r="C77" s="18" t="s">
        <v>6</v>
      </c>
      <c r="D77" s="18" t="s">
        <v>7</v>
      </c>
      <c r="E77" s="18" t="s">
        <v>8</v>
      </c>
      <c r="F77" s="18" t="s">
        <v>9</v>
      </c>
      <c r="G77" s="19" t="s">
        <v>10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104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120" t="s">
        <v>404</v>
      </c>
      <c r="B78" s="121" t="s">
        <v>92</v>
      </c>
      <c r="C78" s="124">
        <v>3</v>
      </c>
      <c r="D78" s="124">
        <v>0</v>
      </c>
      <c r="E78" s="124">
        <v>0</v>
      </c>
      <c r="F78" s="124">
        <v>3</v>
      </c>
      <c r="G78" s="86">
        <v>5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28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120" t="s">
        <v>405</v>
      </c>
      <c r="B79" s="121" t="s">
        <v>90</v>
      </c>
      <c r="C79" s="124">
        <v>2</v>
      </c>
      <c r="D79" s="124">
        <v>0</v>
      </c>
      <c r="E79" s="124">
        <v>2</v>
      </c>
      <c r="F79" s="124">
        <v>3</v>
      </c>
      <c r="G79" s="86">
        <v>5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.75">
      <c r="A80" s="138" t="s">
        <v>93</v>
      </c>
      <c r="B80" s="139" t="s">
        <v>100</v>
      </c>
      <c r="C80" s="140">
        <v>3</v>
      </c>
      <c r="D80" s="140">
        <v>0</v>
      </c>
      <c r="E80" s="140">
        <v>0</v>
      </c>
      <c r="F80" s="140">
        <v>3</v>
      </c>
      <c r="G80" s="141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2.75">
      <c r="A81" s="120" t="s">
        <v>101</v>
      </c>
      <c r="B81" s="123" t="s">
        <v>102</v>
      </c>
      <c r="C81" s="124">
        <v>3</v>
      </c>
      <c r="D81" s="124">
        <v>0</v>
      </c>
      <c r="E81" s="124">
        <v>0</v>
      </c>
      <c r="F81" s="124">
        <v>3</v>
      </c>
      <c r="G81" s="84">
        <v>6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13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2.75">
      <c r="A82" s="120" t="s">
        <v>105</v>
      </c>
      <c r="B82" s="121" t="s">
        <v>106</v>
      </c>
      <c r="C82" s="124">
        <v>0</v>
      </c>
      <c r="D82" s="124">
        <v>0</v>
      </c>
      <c r="E82" s="124">
        <v>0</v>
      </c>
      <c r="F82" s="124">
        <v>0</v>
      </c>
      <c r="G82" s="146">
        <v>4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120" t="s">
        <v>24</v>
      </c>
      <c r="B83" s="121" t="s">
        <v>103</v>
      </c>
      <c r="C83" s="124">
        <v>3</v>
      </c>
      <c r="D83" s="124">
        <v>0</v>
      </c>
      <c r="E83" s="124">
        <v>0</v>
      </c>
      <c r="F83" s="124">
        <v>3</v>
      </c>
      <c r="G83" s="84">
        <v>5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239"/>
      <c r="U83" s="109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3.5" customHeight="1">
      <c r="A84" s="419" t="s">
        <v>56</v>
      </c>
      <c r="B84" s="420"/>
      <c r="C84" s="57">
        <f>SUM(C78:C83)</f>
        <v>14</v>
      </c>
      <c r="D84" s="57">
        <f>SUM(D78:D83)</f>
        <v>0</v>
      </c>
      <c r="E84" s="57">
        <f>SUM(E78:E83)</f>
        <v>2</v>
      </c>
      <c r="F84" s="57">
        <f>SUM(F78:F83)</f>
        <v>15</v>
      </c>
      <c r="G84" s="58">
        <f>SUM(G78:G83)</f>
        <v>30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2.75">
      <c r="A85" s="61"/>
      <c r="B85" s="62"/>
      <c r="C85" s="62"/>
      <c r="D85" s="62"/>
      <c r="E85" s="62"/>
      <c r="F85" s="62"/>
      <c r="G85" s="60"/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2.75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53"/>
      <c r="U86" s="353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28"/>
      <c r="AB86" s="52"/>
      <c r="AC86" s="39"/>
      <c r="AD86" s="39"/>
      <c r="AE86" s="39"/>
      <c r="AF86" s="39"/>
      <c r="AG86" s="39"/>
      <c r="AH86" s="6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4.25" customHeight="1">
      <c r="A87" s="61"/>
      <c r="B87" s="62"/>
      <c r="C87" s="62"/>
      <c r="D87" s="62"/>
      <c r="E87" s="62"/>
      <c r="F87" s="62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117" t="s">
        <v>38</v>
      </c>
      <c r="U87" s="117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2.75" customHeight="1">
      <c r="A88" s="402" t="s">
        <v>25</v>
      </c>
      <c r="B88" s="403"/>
      <c r="C88" s="403"/>
      <c r="D88" s="403"/>
      <c r="E88" s="403"/>
      <c r="F88" s="403"/>
      <c r="G88" s="404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3.5" customHeight="1">
      <c r="A89" s="16" t="s">
        <v>4</v>
      </c>
      <c r="B89" s="17" t="s">
        <v>5</v>
      </c>
      <c r="C89" s="18" t="s">
        <v>6</v>
      </c>
      <c r="D89" s="18" t="s">
        <v>7</v>
      </c>
      <c r="E89" s="18" t="s">
        <v>8</v>
      </c>
      <c r="F89" s="18" t="s">
        <v>9</v>
      </c>
      <c r="G89" s="19" t="s">
        <v>10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2.75">
      <c r="A90" s="120" t="s">
        <v>109</v>
      </c>
      <c r="B90" s="121" t="s">
        <v>110</v>
      </c>
      <c r="C90" s="124">
        <v>3</v>
      </c>
      <c r="D90" s="124">
        <v>0</v>
      </c>
      <c r="E90" s="124">
        <v>0</v>
      </c>
      <c r="F90" s="124">
        <v>3</v>
      </c>
      <c r="G90" s="86">
        <v>5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2.75">
      <c r="A91" s="120" t="s">
        <v>107</v>
      </c>
      <c r="B91" s="121" t="s">
        <v>108</v>
      </c>
      <c r="C91" s="124">
        <v>2</v>
      </c>
      <c r="D91" s="124">
        <v>0</v>
      </c>
      <c r="E91" s="124">
        <v>0</v>
      </c>
      <c r="F91" s="124">
        <v>2</v>
      </c>
      <c r="G91" s="86">
        <v>7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2.75">
      <c r="A92" s="151" t="s">
        <v>93</v>
      </c>
      <c r="B92" s="134" t="s">
        <v>111</v>
      </c>
      <c r="C92" s="122">
        <v>3</v>
      </c>
      <c r="D92" s="122">
        <v>0</v>
      </c>
      <c r="E92" s="122">
        <v>0</v>
      </c>
      <c r="F92" s="122">
        <v>3</v>
      </c>
      <c r="G92" s="154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13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2.75">
      <c r="A93" s="151" t="s">
        <v>24</v>
      </c>
      <c r="B93" s="134" t="s">
        <v>104</v>
      </c>
      <c r="C93" s="122">
        <v>3</v>
      </c>
      <c r="D93" s="122">
        <v>0</v>
      </c>
      <c r="E93" s="122">
        <v>0</v>
      </c>
      <c r="F93" s="122">
        <v>3</v>
      </c>
      <c r="G93" s="154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2.75">
      <c r="A94" s="151" t="s">
        <v>24</v>
      </c>
      <c r="B94" s="134" t="s">
        <v>112</v>
      </c>
      <c r="C94" s="122">
        <v>3</v>
      </c>
      <c r="D94" s="122">
        <v>0</v>
      </c>
      <c r="E94" s="122">
        <v>0</v>
      </c>
      <c r="F94" s="122">
        <v>3</v>
      </c>
      <c r="G94" s="154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2.75">
      <c r="A95" s="120" t="s">
        <v>113</v>
      </c>
      <c r="B95" s="123" t="s">
        <v>114</v>
      </c>
      <c r="C95" s="124">
        <v>2</v>
      </c>
      <c r="D95" s="124">
        <v>0</v>
      </c>
      <c r="E95" s="124">
        <v>0</v>
      </c>
      <c r="F95" s="124">
        <v>2</v>
      </c>
      <c r="G95" s="86">
        <v>2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12.75">
      <c r="A96" s="417" t="s">
        <v>56</v>
      </c>
      <c r="B96" s="418"/>
      <c r="C96" s="29">
        <f>SUM(C90:C95)</f>
        <v>16</v>
      </c>
      <c r="D96" s="29">
        <f>SUM(D90:D95)</f>
        <v>0</v>
      </c>
      <c r="E96" s="29">
        <f>SUM(E90:E95)</f>
        <v>0</v>
      </c>
      <c r="F96" s="29">
        <f>SUM(F90:F95)</f>
        <v>16</v>
      </c>
      <c r="G96" s="58">
        <f>SUM(G90:G95)</f>
        <v>29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T96" s="159"/>
      <c r="U96" s="108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62"/>
      <c r="AB96" s="52"/>
      <c r="AC96" s="39"/>
      <c r="AD96" s="39"/>
      <c r="AE96" s="39"/>
      <c r="AF96" s="39"/>
      <c r="AG96" s="39"/>
      <c r="AH96" s="64"/>
    </row>
    <row r="97" spans="1:34" ht="13.5" customHeight="1">
      <c r="A97" s="413"/>
      <c r="B97" s="414"/>
      <c r="C97" s="104"/>
      <c r="D97" s="104"/>
      <c r="E97" s="104"/>
      <c r="F97" s="104"/>
      <c r="G97" s="105"/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2.75">
      <c r="A98" s="110"/>
      <c r="B98" s="111"/>
      <c r="C98" s="104"/>
      <c r="D98" s="104"/>
      <c r="E98" s="104"/>
      <c r="F98" s="104"/>
      <c r="G98" s="105"/>
      <c r="J98" s="307"/>
      <c r="K98" s="308"/>
      <c r="L98" s="305"/>
      <c r="M98" s="305"/>
      <c r="N98" s="305"/>
      <c r="O98" s="305"/>
      <c r="P98" s="306"/>
      <c r="S98" s="65"/>
      <c r="T98" s="373" t="s">
        <v>37</v>
      </c>
      <c r="U98" s="374"/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12.75">
      <c r="A99" s="110"/>
      <c r="B99" s="111"/>
      <c r="C99" s="104"/>
      <c r="D99" s="104"/>
      <c r="E99" s="104"/>
      <c r="F99" s="104"/>
      <c r="G99" s="105"/>
      <c r="J99" s="307"/>
      <c r="K99" s="308"/>
      <c r="L99" s="305"/>
      <c r="M99" s="305"/>
      <c r="N99" s="305"/>
      <c r="O99" s="305"/>
      <c r="P99" s="306"/>
      <c r="R99" s="39"/>
      <c r="S99" s="65"/>
      <c r="T99" s="359" t="s">
        <v>38</v>
      </c>
      <c r="U99" s="359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2.75" customHeight="1">
      <c r="A100" s="402" t="s">
        <v>26</v>
      </c>
      <c r="B100" s="403"/>
      <c r="C100" s="403"/>
      <c r="D100" s="403"/>
      <c r="E100" s="403"/>
      <c r="F100" s="403"/>
      <c r="G100" s="404"/>
      <c r="J100" s="307"/>
      <c r="K100" s="308"/>
      <c r="L100" s="305"/>
      <c r="M100" s="305"/>
      <c r="N100" s="305"/>
      <c r="O100" s="305"/>
      <c r="P100" s="306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4.25" customHeight="1">
      <c r="A101" s="16" t="s">
        <v>4</v>
      </c>
      <c r="B101" s="17" t="s">
        <v>5</v>
      </c>
      <c r="C101" s="18" t="s">
        <v>6</v>
      </c>
      <c r="D101" s="18" t="s">
        <v>7</v>
      </c>
      <c r="E101" s="18" t="s">
        <v>8</v>
      </c>
      <c r="F101" s="18" t="s">
        <v>9</v>
      </c>
      <c r="G101" s="19" t="s">
        <v>10</v>
      </c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2.75">
      <c r="A102" s="120" t="s">
        <v>115</v>
      </c>
      <c r="B102" s="121" t="s">
        <v>116</v>
      </c>
      <c r="C102" s="124">
        <v>0</v>
      </c>
      <c r="D102" s="124">
        <v>0</v>
      </c>
      <c r="E102" s="124">
        <v>4</v>
      </c>
      <c r="F102" s="124">
        <v>2</v>
      </c>
      <c r="G102" s="86">
        <v>8</v>
      </c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2.75">
      <c r="A103" s="120" t="s">
        <v>93</v>
      </c>
      <c r="B103" s="121" t="s">
        <v>117</v>
      </c>
      <c r="C103" s="124">
        <v>3</v>
      </c>
      <c r="D103" s="124">
        <v>0</v>
      </c>
      <c r="E103" s="124">
        <v>0</v>
      </c>
      <c r="F103" s="124">
        <v>3</v>
      </c>
      <c r="G103" s="86">
        <v>5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2.75">
      <c r="A104" s="138" t="s">
        <v>93</v>
      </c>
      <c r="B104" s="139" t="s">
        <v>118</v>
      </c>
      <c r="C104" s="140">
        <v>3</v>
      </c>
      <c r="D104" s="140">
        <v>0</v>
      </c>
      <c r="E104" s="140">
        <v>0</v>
      </c>
      <c r="F104" s="140">
        <v>3</v>
      </c>
      <c r="G104" s="141">
        <v>5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2.75">
      <c r="A105" s="151" t="s">
        <v>24</v>
      </c>
      <c r="B105" s="134" t="s">
        <v>119</v>
      </c>
      <c r="C105" s="122">
        <v>3</v>
      </c>
      <c r="D105" s="122">
        <v>0</v>
      </c>
      <c r="E105" s="122">
        <v>0</v>
      </c>
      <c r="F105" s="122">
        <v>3</v>
      </c>
      <c r="G105" s="154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13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12.75">
      <c r="A106" s="151" t="s">
        <v>24</v>
      </c>
      <c r="B106" s="134" t="s">
        <v>120</v>
      </c>
      <c r="C106" s="122">
        <v>3</v>
      </c>
      <c r="D106" s="122">
        <v>0</v>
      </c>
      <c r="E106" s="122">
        <v>0</v>
      </c>
      <c r="F106" s="122">
        <v>3</v>
      </c>
      <c r="G106" s="154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56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12.75">
      <c r="A107" s="120" t="s">
        <v>121</v>
      </c>
      <c r="B107" s="123" t="s">
        <v>122</v>
      </c>
      <c r="C107" s="124">
        <v>2</v>
      </c>
      <c r="D107" s="124">
        <v>0</v>
      </c>
      <c r="E107" s="124">
        <v>0</v>
      </c>
      <c r="F107" s="124">
        <v>2</v>
      </c>
      <c r="G107" s="86">
        <v>2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2.75">
      <c r="A108" s="417" t="s">
        <v>56</v>
      </c>
      <c r="B108" s="418"/>
      <c r="C108" s="57">
        <f>SUM(C102:C107)</f>
        <v>14</v>
      </c>
      <c r="D108" s="57">
        <f>SUM(D102:D107)</f>
        <v>0</v>
      </c>
      <c r="E108" s="57">
        <f>SUM(E102:E107)</f>
        <v>4</v>
      </c>
      <c r="F108" s="57">
        <f>SUM(F102:F107)</f>
        <v>16</v>
      </c>
      <c r="G108" s="58">
        <f>SUM(G102:G107)</f>
        <v>30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39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2.75">
      <c r="A109" s="413"/>
      <c r="B109" s="414"/>
      <c r="C109" s="59"/>
      <c r="D109" s="59"/>
      <c r="E109" s="59"/>
      <c r="F109" s="59"/>
      <c r="G109" s="60"/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3.5" customHeight="1">
      <c r="A110" s="114"/>
      <c r="B110" s="62"/>
      <c r="C110" s="62"/>
      <c r="D110" s="62"/>
      <c r="E110" s="62"/>
      <c r="F110" s="62"/>
      <c r="G110" s="63"/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2.75">
      <c r="A111" s="311"/>
      <c r="B111" s="62"/>
      <c r="C111" s="62"/>
      <c r="D111" s="62"/>
      <c r="E111" s="62"/>
      <c r="F111" s="62"/>
      <c r="G111" s="63"/>
      <c r="J111" s="366"/>
      <c r="P111" s="63"/>
      <c r="S111" s="65"/>
      <c r="T111" s="107"/>
      <c r="U111" s="108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2.75">
      <c r="A112" s="114"/>
      <c r="B112" s="62"/>
      <c r="C112" s="62"/>
      <c r="D112" s="62"/>
      <c r="E112" s="62"/>
      <c r="F112" s="62"/>
      <c r="G112" s="63"/>
      <c r="J112" s="366"/>
      <c r="P112" s="63"/>
      <c r="R112" s="39"/>
      <c r="S112" s="65"/>
      <c r="T112" s="117" t="s">
        <v>38</v>
      </c>
      <c r="U112" s="117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114"/>
      <c r="AC112" s="73"/>
      <c r="AD112" s="10"/>
      <c r="AE112" s="112"/>
      <c r="AF112" s="112"/>
      <c r="AG112" s="112"/>
      <c r="AH112" s="113"/>
    </row>
    <row r="113" spans="1:34" ht="12.75">
      <c r="A113" s="61"/>
      <c r="B113" s="72" t="s">
        <v>27</v>
      </c>
      <c r="C113" s="407">
        <f>SUM(F108,F96,F84,F71,F59,F45,F31,F17)</f>
        <v>145</v>
      </c>
      <c r="D113" s="408"/>
      <c r="E113" s="408"/>
      <c r="F113" s="409"/>
      <c r="G113" s="11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111"/>
      <c r="U113" s="111"/>
      <c r="V113" s="104"/>
      <c r="W113" s="104"/>
      <c r="X113" s="104"/>
      <c r="Y113" s="104"/>
      <c r="Z113" s="105"/>
      <c r="AA113" s="62"/>
      <c r="AB113" s="75"/>
      <c r="AC113" s="72" t="s">
        <v>39</v>
      </c>
      <c r="AD113" s="438">
        <f>AG11+AG27+AG43+AG54+AG67+AG81+AG92+AG105</f>
        <v>31</v>
      </c>
      <c r="AE113" s="438"/>
      <c r="AF113" s="438"/>
      <c r="AG113" s="438"/>
      <c r="AH113" s="76"/>
    </row>
    <row r="114" spans="1:34" ht="12.75">
      <c r="A114" s="75"/>
      <c r="B114" s="74" t="s">
        <v>10</v>
      </c>
      <c r="C114" s="410">
        <f>SUM(G108,G59,G45,G96,G31,G84,G71,G17)</f>
        <v>241</v>
      </c>
      <c r="D114" s="411"/>
      <c r="E114" s="411"/>
      <c r="F114" s="412"/>
      <c r="G114" s="76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111"/>
      <c r="U114" s="72" t="s">
        <v>39</v>
      </c>
      <c r="V114" s="438">
        <f>Y106+Y96+Y83+Y69+Y56+Y41+Y27+Y11</f>
        <v>86</v>
      </c>
      <c r="W114" s="438"/>
      <c r="X114" s="438"/>
      <c r="Y114" s="438"/>
      <c r="Z114" s="105"/>
      <c r="AA114" s="62"/>
      <c r="AB114" s="75"/>
      <c r="AC114" s="72" t="s">
        <v>10</v>
      </c>
      <c r="AD114" s="446">
        <f>AH11+AH27+AH43+AH54+AH67+AH81+AH92+AH105</f>
        <v>48</v>
      </c>
      <c r="AE114" s="438"/>
      <c r="AF114" s="438"/>
      <c r="AG114" s="438"/>
      <c r="AH114" s="76"/>
    </row>
    <row r="115" spans="1:34" ht="12.75">
      <c r="A115" s="61"/>
      <c r="B115" s="62"/>
      <c r="C115" s="62"/>
      <c r="D115" s="62"/>
      <c r="E115" s="62"/>
      <c r="F115" s="62"/>
      <c r="G115" s="63"/>
      <c r="J115" s="61"/>
      <c r="K115" s="62"/>
      <c r="L115" s="62"/>
      <c r="M115" s="62"/>
      <c r="N115" s="62"/>
      <c r="O115" s="62"/>
      <c r="P115" s="63"/>
      <c r="R115" s="39"/>
      <c r="S115" s="65"/>
      <c r="T115" s="111"/>
      <c r="U115" s="72" t="s">
        <v>27</v>
      </c>
      <c r="V115" s="438">
        <f>Y112+Y99+Y87+Y73+Y61+Y49+Y34+Y19</f>
        <v>155</v>
      </c>
      <c r="W115" s="438"/>
      <c r="X115" s="438"/>
      <c r="Y115" s="438"/>
      <c r="Z115" s="105"/>
      <c r="AA115" s="39"/>
      <c r="AB115" s="52"/>
      <c r="AC115" s="39"/>
      <c r="AD115" s="39"/>
      <c r="AE115" s="39"/>
      <c r="AF115" s="39"/>
      <c r="AG115" s="39"/>
      <c r="AH115" s="64"/>
    </row>
    <row r="116" spans="1:34" ht="13.5" thickBot="1">
      <c r="A116" s="81"/>
      <c r="B116" s="78"/>
      <c r="C116" s="78"/>
      <c r="D116" s="78"/>
      <c r="E116" s="78"/>
      <c r="F116" s="78"/>
      <c r="G116" s="79"/>
      <c r="J116" s="81"/>
      <c r="K116" s="312"/>
      <c r="L116" s="312"/>
      <c r="M116" s="312"/>
      <c r="N116" s="312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8:34" ht="13.5" thickBot="1">
      <c r="R117" s="39"/>
      <c r="S117" s="81"/>
      <c r="T117" s="78"/>
      <c r="U117" s="78"/>
      <c r="V117" s="78"/>
      <c r="W117" s="78"/>
      <c r="X117" s="78"/>
      <c r="Y117" s="78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9:34" ht="13.5" thickBot="1">
      <c r="S118" s="39"/>
      <c r="Z118" s="1"/>
      <c r="AA118" s="39"/>
      <c r="AB118" s="81"/>
      <c r="AC118" s="78"/>
      <c r="AD118" s="78"/>
      <c r="AE118" s="78"/>
      <c r="AF118" s="78"/>
      <c r="AG118" s="78"/>
      <c r="AH118" s="79"/>
    </row>
    <row r="119" ht="12.75">
      <c r="AA119" s="39"/>
    </row>
    <row r="120" ht="12.75">
      <c r="AA120" s="39"/>
    </row>
    <row r="121" ht="12.75">
      <c r="AA121" s="39"/>
    </row>
    <row r="122" ht="12.75">
      <c r="AA122" s="39"/>
    </row>
    <row r="123" ht="12.75">
      <c r="AA123" s="39"/>
    </row>
    <row r="124" ht="12.75">
      <c r="AA124" s="39"/>
    </row>
    <row r="125" ht="12.75">
      <c r="AA125" s="39"/>
    </row>
    <row r="126" ht="12.75">
      <c r="AA126" s="39"/>
    </row>
    <row r="127" ht="12.75">
      <c r="AA127" s="39"/>
    </row>
    <row r="128" ht="12.75">
      <c r="AA128" s="39"/>
    </row>
    <row r="129" ht="12.75">
      <c r="AA129" s="39"/>
    </row>
    <row r="130" ht="12.75">
      <c r="AA130" s="39"/>
    </row>
    <row r="131" ht="12.75">
      <c r="AA131" s="39"/>
    </row>
    <row r="132" ht="12.75">
      <c r="AA132" s="39"/>
    </row>
    <row r="133" ht="12.75">
      <c r="AA133" s="39"/>
    </row>
    <row r="134" ht="12.75">
      <c r="AA134" s="39"/>
    </row>
    <row r="135" ht="12.75">
      <c r="AA135" s="39"/>
    </row>
    <row r="136" ht="12.75">
      <c r="AA136" s="39"/>
    </row>
    <row r="137" ht="12.75">
      <c r="AA137" s="39"/>
    </row>
    <row r="138" ht="12.75">
      <c r="AA138" s="39"/>
    </row>
    <row r="139" ht="12.75">
      <c r="AA139" s="39"/>
    </row>
    <row r="140" ht="12.75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77">
    <mergeCell ref="L113:O113"/>
    <mergeCell ref="AD114:AG114"/>
    <mergeCell ref="AD113:AG113"/>
    <mergeCell ref="L114:O114"/>
    <mergeCell ref="AB50:AH50"/>
    <mergeCell ref="S88:Z88"/>
    <mergeCell ref="S101:Z101"/>
    <mergeCell ref="AB63:AH63"/>
    <mergeCell ref="AB76:AH76"/>
    <mergeCell ref="AB88:AH88"/>
    <mergeCell ref="V116:Y116"/>
    <mergeCell ref="T41:U41"/>
    <mergeCell ref="T11:U11"/>
    <mergeCell ref="V115:Y115"/>
    <mergeCell ref="T50:Z50"/>
    <mergeCell ref="A59:B59"/>
    <mergeCell ref="J36:P36"/>
    <mergeCell ref="J46:K46"/>
    <mergeCell ref="J50:P50"/>
    <mergeCell ref="T48:U48"/>
    <mergeCell ref="AB5:AH6"/>
    <mergeCell ref="T8:Z8"/>
    <mergeCell ref="AB36:AH36"/>
    <mergeCell ref="AB22:AH22"/>
    <mergeCell ref="V114:Y114"/>
    <mergeCell ref="A1:AH1"/>
    <mergeCell ref="T33:U33"/>
    <mergeCell ref="T18:U18"/>
    <mergeCell ref="T22:Z22"/>
    <mergeCell ref="S36:Y36"/>
    <mergeCell ref="J3:P3"/>
    <mergeCell ref="J4:P4"/>
    <mergeCell ref="J5:P5"/>
    <mergeCell ref="J6:P6"/>
    <mergeCell ref="J8:P8"/>
    <mergeCell ref="T5:Z6"/>
    <mergeCell ref="J84:K84"/>
    <mergeCell ref="T27:U27"/>
    <mergeCell ref="J59:K59"/>
    <mergeCell ref="J71:K71"/>
    <mergeCell ref="J109:K109"/>
    <mergeCell ref="AB8:AH8"/>
    <mergeCell ref="J22:P22"/>
    <mergeCell ref="AB101:AH101"/>
    <mergeCell ref="J88:P88"/>
    <mergeCell ref="J17:K17"/>
    <mergeCell ref="A108:B108"/>
    <mergeCell ref="A88:G88"/>
    <mergeCell ref="A96:B96"/>
    <mergeCell ref="A97:B97"/>
    <mergeCell ref="J97:K97"/>
    <mergeCell ref="J101:P101"/>
    <mergeCell ref="A100:G100"/>
    <mergeCell ref="A3:G3"/>
    <mergeCell ref="A4:G4"/>
    <mergeCell ref="A5:G5"/>
    <mergeCell ref="A6:G6"/>
    <mergeCell ref="A8:G8"/>
    <mergeCell ref="A60:B60"/>
    <mergeCell ref="A17:B17"/>
    <mergeCell ref="A31:B31"/>
    <mergeCell ref="C113:F113"/>
    <mergeCell ref="C114:F114"/>
    <mergeCell ref="A22:G22"/>
    <mergeCell ref="A46:B46"/>
    <mergeCell ref="A73:B73"/>
    <mergeCell ref="A36:G36"/>
    <mergeCell ref="A45:B45"/>
    <mergeCell ref="A84:B84"/>
    <mergeCell ref="A109:B109"/>
    <mergeCell ref="A63:G63"/>
    <mergeCell ref="A76:G76"/>
    <mergeCell ref="J76:P76"/>
    <mergeCell ref="J31:K31"/>
    <mergeCell ref="A50:G50"/>
    <mergeCell ref="A71:B71"/>
    <mergeCell ref="J63:P63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6"/>
  <sheetViews>
    <sheetView zoomScalePageLayoutView="0" workbookViewId="0" topLeftCell="A92">
      <selection activeCell="T110" sqref="T110"/>
    </sheetView>
  </sheetViews>
  <sheetFormatPr defaultColWidth="9.140625" defaultRowHeight="15"/>
  <cols>
    <col min="1" max="1" width="9.28125" style="68" customWidth="1"/>
    <col min="2" max="2" width="36.8515625" style="68" customWidth="1"/>
    <col min="3" max="3" width="3.7109375" style="68" bestFit="1" customWidth="1"/>
    <col min="4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10.5742187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44.57421875" style="1" customWidth="1"/>
    <col min="22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6.8515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153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160" t="s">
        <v>154</v>
      </c>
      <c r="B10" s="195" t="s">
        <v>155</v>
      </c>
      <c r="C10" s="162">
        <v>2</v>
      </c>
      <c r="D10" s="162">
        <v>2</v>
      </c>
      <c r="E10" s="162">
        <v>0</v>
      </c>
      <c r="F10" s="162">
        <v>3</v>
      </c>
      <c r="G10" s="84">
        <v>4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160" t="s">
        <v>46</v>
      </c>
      <c r="B11" s="161" t="s">
        <v>47</v>
      </c>
      <c r="C11" s="162">
        <v>3</v>
      </c>
      <c r="D11" s="162">
        <v>2</v>
      </c>
      <c r="E11" s="162">
        <v>0</v>
      </c>
      <c r="F11" s="162">
        <v>4</v>
      </c>
      <c r="G11" s="84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58" t="s">
        <v>38</v>
      </c>
      <c r="AC11" s="359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160" t="s">
        <v>48</v>
      </c>
      <c r="B12" s="161" t="s">
        <v>49</v>
      </c>
      <c r="C12" s="162">
        <v>3</v>
      </c>
      <c r="D12" s="162">
        <v>0</v>
      </c>
      <c r="E12" s="162">
        <v>2</v>
      </c>
      <c r="F12" s="162">
        <v>4</v>
      </c>
      <c r="G12" s="84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160" t="s">
        <v>50</v>
      </c>
      <c r="B13" s="196" t="s">
        <v>407</v>
      </c>
      <c r="C13" s="162">
        <v>3</v>
      </c>
      <c r="D13" s="162">
        <v>0</v>
      </c>
      <c r="E13" s="162">
        <v>2</v>
      </c>
      <c r="F13" s="162">
        <v>4</v>
      </c>
      <c r="G13" s="84">
        <v>6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4.25" customHeight="1">
      <c r="A14" s="160" t="s">
        <v>51</v>
      </c>
      <c r="B14" s="196" t="s">
        <v>29</v>
      </c>
      <c r="C14" s="162">
        <v>3</v>
      </c>
      <c r="D14" s="162">
        <v>0</v>
      </c>
      <c r="E14" s="162">
        <v>0</v>
      </c>
      <c r="F14" s="162">
        <v>3</v>
      </c>
      <c r="G14" s="84">
        <v>3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.75" customHeight="1">
      <c r="A15" s="170" t="s">
        <v>52</v>
      </c>
      <c r="B15" s="171" t="s">
        <v>53</v>
      </c>
      <c r="C15" s="169">
        <v>3</v>
      </c>
      <c r="D15" s="169">
        <v>0</v>
      </c>
      <c r="E15" s="169">
        <v>0</v>
      </c>
      <c r="F15" s="169">
        <v>3</v>
      </c>
      <c r="G15" s="172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6.5" customHeight="1">
      <c r="A16" s="160" t="s">
        <v>54</v>
      </c>
      <c r="B16" s="196" t="s">
        <v>55</v>
      </c>
      <c r="C16" s="162">
        <v>0</v>
      </c>
      <c r="D16" s="162">
        <v>2</v>
      </c>
      <c r="E16" s="162">
        <v>0</v>
      </c>
      <c r="F16" s="162">
        <v>1</v>
      </c>
      <c r="G16" s="84">
        <v>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405" t="s">
        <v>56</v>
      </c>
      <c r="B17" s="406"/>
      <c r="C17" s="29">
        <f>SUM(C10:C16)</f>
        <v>17</v>
      </c>
      <c r="D17" s="29">
        <f>SUM(D10:D16)</f>
        <v>6</v>
      </c>
      <c r="E17" s="29">
        <f>SUM(E10:E16)</f>
        <v>4</v>
      </c>
      <c r="F17" s="29">
        <f>SUM(F10:F16)</f>
        <v>22</v>
      </c>
      <c r="G17" s="30">
        <f>SUM(G10:G16)</f>
        <v>31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4.25" customHeight="1">
      <c r="A18" s="176"/>
      <c r="B18" s="177"/>
      <c r="C18" s="177"/>
      <c r="D18" s="177"/>
      <c r="E18" s="177"/>
      <c r="F18" s="177"/>
      <c r="G18" s="36"/>
      <c r="H18" s="3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8.75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7.25" customHeight="1">
      <c r="A23" s="160" t="s">
        <v>57</v>
      </c>
      <c r="B23" s="161" t="s">
        <v>58</v>
      </c>
      <c r="C23" s="162">
        <v>2</v>
      </c>
      <c r="D23" s="162">
        <v>0</v>
      </c>
      <c r="E23" s="162">
        <v>2</v>
      </c>
      <c r="F23" s="162">
        <v>3</v>
      </c>
      <c r="G23" s="84">
        <v>4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8.75" customHeight="1">
      <c r="A24" s="160" t="s">
        <v>59</v>
      </c>
      <c r="B24" s="161" t="s">
        <v>60</v>
      </c>
      <c r="C24" s="162">
        <v>3</v>
      </c>
      <c r="D24" s="162">
        <v>0</v>
      </c>
      <c r="E24" s="162">
        <v>0</v>
      </c>
      <c r="F24" s="162">
        <v>3</v>
      </c>
      <c r="G24" s="84">
        <v>4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160" t="s">
        <v>61</v>
      </c>
      <c r="B25" s="161" t="s">
        <v>62</v>
      </c>
      <c r="C25" s="162">
        <v>3</v>
      </c>
      <c r="D25" s="162">
        <v>2</v>
      </c>
      <c r="E25" s="162">
        <v>0</v>
      </c>
      <c r="F25" s="162">
        <v>4</v>
      </c>
      <c r="G25" s="84">
        <v>6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160" t="s">
        <v>65</v>
      </c>
      <c r="B26" s="161" t="s">
        <v>66</v>
      </c>
      <c r="C26" s="162">
        <v>3</v>
      </c>
      <c r="D26" s="162">
        <v>0</v>
      </c>
      <c r="E26" s="162">
        <v>2</v>
      </c>
      <c r="F26" s="162">
        <v>4</v>
      </c>
      <c r="G26" s="84">
        <v>6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 t="s">
        <v>34</v>
      </c>
      <c r="T26" s="245" t="s">
        <v>588</v>
      </c>
      <c r="U26" s="245" t="s">
        <v>175</v>
      </c>
      <c r="V26" s="246">
        <v>2</v>
      </c>
      <c r="W26" s="246">
        <v>0</v>
      </c>
      <c r="X26" s="246">
        <v>2</v>
      </c>
      <c r="Y26" s="246">
        <v>3</v>
      </c>
      <c r="Z26" s="27">
        <v>4</v>
      </c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>
      <c r="A27" s="160" t="s">
        <v>67</v>
      </c>
      <c r="B27" s="196" t="s">
        <v>30</v>
      </c>
      <c r="C27" s="162">
        <v>3</v>
      </c>
      <c r="D27" s="162">
        <v>0</v>
      </c>
      <c r="E27" s="162">
        <v>0</v>
      </c>
      <c r="F27" s="162">
        <v>3</v>
      </c>
      <c r="G27" s="84">
        <v>3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/>
      <c r="T27" s="427" t="s">
        <v>35</v>
      </c>
      <c r="U27" s="427"/>
      <c r="V27" s="29">
        <f>SUM(V24:V26)</f>
        <v>8</v>
      </c>
      <c r="W27" s="29">
        <f>SUM(W24:W26)</f>
        <v>0</v>
      </c>
      <c r="X27" s="29">
        <f>SUM(X24:X26)</f>
        <v>4</v>
      </c>
      <c r="Y27" s="29">
        <f>SUM(Y24:Y26)</f>
        <v>10</v>
      </c>
      <c r="Z27" s="30">
        <f>SUM(Z24:Z26)</f>
        <v>14</v>
      </c>
      <c r="AA27" s="28"/>
      <c r="AB27" s="358" t="s">
        <v>38</v>
      </c>
      <c r="AC27" s="359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>
      <c r="A28" s="160" t="s">
        <v>63</v>
      </c>
      <c r="B28" s="161" t="s">
        <v>64</v>
      </c>
      <c r="C28" s="162">
        <v>2</v>
      </c>
      <c r="D28" s="162">
        <v>0</v>
      </c>
      <c r="E28" s="162">
        <v>2</v>
      </c>
      <c r="F28" s="162">
        <v>3</v>
      </c>
      <c r="G28" s="84">
        <v>5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4.25" customHeight="1">
      <c r="A29" s="160" t="s">
        <v>68</v>
      </c>
      <c r="B29" s="196" t="s">
        <v>69</v>
      </c>
      <c r="C29" s="162">
        <v>0</v>
      </c>
      <c r="D29" s="162">
        <v>2</v>
      </c>
      <c r="E29" s="162">
        <v>0</v>
      </c>
      <c r="F29" s="162">
        <v>1</v>
      </c>
      <c r="G29" s="84">
        <v>1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.75" customHeight="1">
      <c r="A30" s="417" t="s">
        <v>56</v>
      </c>
      <c r="B30" s="418"/>
      <c r="C30" s="83">
        <f>SUM(C23:C29)</f>
        <v>16</v>
      </c>
      <c r="D30" s="83">
        <f>SUM(D23:D29)</f>
        <v>4</v>
      </c>
      <c r="E30" s="83">
        <f>SUM(E23:E29)</f>
        <v>6</v>
      </c>
      <c r="F30" s="83">
        <f>SUM(F23:F29)</f>
        <v>21</v>
      </c>
      <c r="G30" s="85">
        <f>SUM(G23:G29)</f>
        <v>29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179"/>
      <c r="B31" s="180"/>
      <c r="C31" s="180"/>
      <c r="D31" s="180"/>
      <c r="E31" s="180"/>
      <c r="F31" s="180"/>
      <c r="G31" s="36"/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179"/>
      <c r="B32" s="180"/>
      <c r="C32" s="177"/>
      <c r="D32" s="177"/>
      <c r="E32" s="177"/>
      <c r="F32" s="177"/>
      <c r="G32" s="3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SUM(V28:V31)</f>
        <v>8</v>
      </c>
      <c r="W33" s="37">
        <f>SUM(W28:W31)</f>
        <v>4</v>
      </c>
      <c r="X33" s="37">
        <f>SUM(X28:X31)</f>
        <v>2</v>
      </c>
      <c r="Y33" s="37">
        <f>SUM(Y28:Y31)</f>
        <v>11</v>
      </c>
      <c r="Z33" s="38">
        <f>SUM(Z28:Z31)</f>
        <v>16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179"/>
      <c r="B34" s="180"/>
      <c r="C34" s="177"/>
      <c r="D34" s="177"/>
      <c r="E34" s="177"/>
      <c r="F34" s="177"/>
      <c r="G34" s="178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V33+V27</f>
        <v>16</v>
      </c>
      <c r="W34" s="29">
        <f>W33+W27</f>
        <v>4</v>
      </c>
      <c r="X34" s="29">
        <f>X33+X27</f>
        <v>6</v>
      </c>
      <c r="Y34" s="29">
        <f>Y33+Y27</f>
        <v>21</v>
      </c>
      <c r="Z34" s="30">
        <f>Z33+Z27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402" t="s">
        <v>20</v>
      </c>
      <c r="B35" s="403"/>
      <c r="C35" s="403"/>
      <c r="D35" s="403"/>
      <c r="E35" s="403"/>
      <c r="F35" s="403"/>
      <c r="G35" s="404"/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0" customHeight="1">
      <c r="A36" s="16" t="s">
        <v>4</v>
      </c>
      <c r="B36" s="17" t="s">
        <v>5</v>
      </c>
      <c r="C36" s="18" t="s">
        <v>6</v>
      </c>
      <c r="D36" s="18" t="s">
        <v>7</v>
      </c>
      <c r="E36" s="18" t="s">
        <v>8</v>
      </c>
      <c r="F36" s="18" t="s">
        <v>9</v>
      </c>
      <c r="G36" s="19" t="s">
        <v>10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160" t="s">
        <v>156</v>
      </c>
      <c r="B37" s="161" t="s">
        <v>157</v>
      </c>
      <c r="C37" s="162">
        <v>3</v>
      </c>
      <c r="D37" s="162">
        <v>0</v>
      </c>
      <c r="E37" s="162">
        <v>0</v>
      </c>
      <c r="F37" s="162">
        <v>3</v>
      </c>
      <c r="G37" s="84">
        <v>6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160" t="s">
        <v>70</v>
      </c>
      <c r="B38" s="161" t="s">
        <v>71</v>
      </c>
      <c r="C38" s="162">
        <v>2</v>
      </c>
      <c r="D38" s="162">
        <v>0</v>
      </c>
      <c r="E38" s="162">
        <v>2</v>
      </c>
      <c r="F38" s="162">
        <v>3</v>
      </c>
      <c r="G38" s="84">
        <v>4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160" t="s">
        <v>73</v>
      </c>
      <c r="B39" s="161" t="s">
        <v>74</v>
      </c>
      <c r="C39" s="162">
        <v>2</v>
      </c>
      <c r="D39" s="162">
        <v>0</v>
      </c>
      <c r="E39" s="162">
        <v>2</v>
      </c>
      <c r="F39" s="162">
        <v>3</v>
      </c>
      <c r="G39" s="84">
        <v>5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 t="s">
        <v>600</v>
      </c>
      <c r="AC39" s="252" t="s">
        <v>601</v>
      </c>
      <c r="AD39" s="253">
        <v>2</v>
      </c>
      <c r="AE39" s="253">
        <v>0</v>
      </c>
      <c r="AF39" s="253">
        <v>2</v>
      </c>
      <c r="AG39" s="253">
        <v>3</v>
      </c>
      <c r="AH39" s="25">
        <v>4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30" customHeight="1">
      <c r="A40" s="160" t="s">
        <v>75</v>
      </c>
      <c r="B40" s="161" t="s">
        <v>76</v>
      </c>
      <c r="C40" s="162">
        <v>3</v>
      </c>
      <c r="D40" s="162">
        <v>0</v>
      </c>
      <c r="E40" s="162">
        <v>0</v>
      </c>
      <c r="F40" s="162">
        <v>3</v>
      </c>
      <c r="G40" s="86">
        <v>4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2.5" customHeight="1">
      <c r="A41" s="160" t="s">
        <v>77</v>
      </c>
      <c r="B41" s="161" t="s">
        <v>78</v>
      </c>
      <c r="C41" s="162">
        <v>2</v>
      </c>
      <c r="D41" s="162">
        <v>2</v>
      </c>
      <c r="E41" s="162">
        <v>0</v>
      </c>
      <c r="F41" s="162">
        <v>3</v>
      </c>
      <c r="G41" s="84">
        <v>5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/>
      <c r="T41" s="427" t="s">
        <v>35</v>
      </c>
      <c r="U41" s="427"/>
      <c r="V41" s="37">
        <f>SUM(V38:V40)</f>
        <v>8</v>
      </c>
      <c r="W41" s="37">
        <f>SUM(W38:W40)</f>
        <v>2</v>
      </c>
      <c r="X41" s="37">
        <f>SUM(X38:X40)</f>
        <v>2</v>
      </c>
      <c r="Y41" s="37">
        <f>SUM(Y38:Y40)</f>
        <v>10</v>
      </c>
      <c r="Z41" s="38">
        <f>SUM(Z38:Z40)</f>
        <v>13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8.75" customHeight="1">
      <c r="A42" s="160" t="s">
        <v>13</v>
      </c>
      <c r="B42" s="161" t="s">
        <v>79</v>
      </c>
      <c r="C42" s="162">
        <v>2</v>
      </c>
      <c r="D42" s="162">
        <v>0</v>
      </c>
      <c r="E42" s="162">
        <v>0</v>
      </c>
      <c r="F42" s="162">
        <v>2</v>
      </c>
      <c r="G42" s="84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 t="s">
        <v>36</v>
      </c>
      <c r="T42" s="35" t="s">
        <v>587</v>
      </c>
      <c r="U42" s="35" t="s">
        <v>97</v>
      </c>
      <c r="V42" s="372">
        <v>2</v>
      </c>
      <c r="W42" s="372">
        <v>0</v>
      </c>
      <c r="X42" s="372">
        <v>0</v>
      </c>
      <c r="Y42" s="372">
        <v>2</v>
      </c>
      <c r="Z42" s="47">
        <v>3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3.25" customHeight="1">
      <c r="A43" s="160" t="s">
        <v>14</v>
      </c>
      <c r="B43" s="161" t="s">
        <v>595</v>
      </c>
      <c r="C43" s="162">
        <v>2</v>
      </c>
      <c r="D43" s="162">
        <v>0</v>
      </c>
      <c r="E43" s="162">
        <v>0</v>
      </c>
      <c r="F43" s="162">
        <v>2</v>
      </c>
      <c r="G43" s="84">
        <v>3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120" t="s">
        <v>450</v>
      </c>
      <c r="U43" s="252" t="s">
        <v>78</v>
      </c>
      <c r="V43" s="257">
        <v>2</v>
      </c>
      <c r="W43" s="257">
        <v>2</v>
      </c>
      <c r="X43" s="257">
        <v>0</v>
      </c>
      <c r="Y43" s="257">
        <v>3</v>
      </c>
      <c r="Z43" s="25">
        <v>5</v>
      </c>
      <c r="AA43" s="28"/>
      <c r="AB43" s="358" t="s">
        <v>38</v>
      </c>
      <c r="AC43" s="51"/>
      <c r="AD43" s="29">
        <f>SUM(AD38:AD42)</f>
        <v>5</v>
      </c>
      <c r="AE43" s="29">
        <f>SUM(AE38:AE42)</f>
        <v>2</v>
      </c>
      <c r="AF43" s="29">
        <f>SUM(AF38:AF42)</f>
        <v>2</v>
      </c>
      <c r="AG43" s="29">
        <f>SUM(AG38:AG42)</f>
        <v>7</v>
      </c>
      <c r="AH43" s="30">
        <f>SUM(AH38:AH42)</f>
        <v>9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1.75" customHeight="1">
      <c r="A44" s="417" t="s">
        <v>56</v>
      </c>
      <c r="B44" s="418"/>
      <c r="C44" s="29">
        <f>SUM(C37:C43)</f>
        <v>16</v>
      </c>
      <c r="D44" s="29">
        <f>SUM(D37:D43)</f>
        <v>2</v>
      </c>
      <c r="E44" s="29">
        <f>SUM(E37:E43)</f>
        <v>4</v>
      </c>
      <c r="F44" s="29">
        <f>SUM(F37:F43)</f>
        <v>19</v>
      </c>
      <c r="G44" s="30">
        <f>SUM(G37:G43)</f>
        <v>30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4.25" customHeight="1">
      <c r="A45" s="413"/>
      <c r="B45" s="414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8.5" customHeight="1">
      <c r="A46" s="179"/>
      <c r="B46" s="180"/>
      <c r="C46" s="177"/>
      <c r="D46" s="177"/>
      <c r="E46" s="177"/>
      <c r="F46" s="177"/>
      <c r="G46" s="178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6.5" customHeight="1">
      <c r="A47" s="249"/>
      <c r="B47" s="250"/>
      <c r="C47" s="247"/>
      <c r="D47" s="247"/>
      <c r="E47" s="247"/>
      <c r="F47" s="247"/>
      <c r="G47" s="248"/>
      <c r="H47" s="3"/>
      <c r="I47" s="3"/>
      <c r="Q47" s="3"/>
      <c r="R47" s="3"/>
      <c r="S47" s="33"/>
      <c r="T47" s="23"/>
      <c r="U47" s="23"/>
      <c r="V47" s="372"/>
      <c r="W47" s="372"/>
      <c r="X47" s="372"/>
      <c r="Y47" s="37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3.5" customHeight="1">
      <c r="A48" s="179"/>
      <c r="B48" s="180"/>
      <c r="C48" s="177"/>
      <c r="D48" s="177"/>
      <c r="E48" s="177"/>
      <c r="F48" s="177"/>
      <c r="G48" s="178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SUM(V42:V47)</f>
        <v>12</v>
      </c>
      <c r="W48" s="37">
        <f>SUM(W42:W47)</f>
        <v>2</v>
      </c>
      <c r="X48" s="37">
        <f>SUM(X42:X47)</f>
        <v>0</v>
      </c>
      <c r="Y48" s="37">
        <f>SUM(Y42:Y47)</f>
        <v>13</v>
      </c>
      <c r="Z48" s="38">
        <f>SUM(Z42:Z47)</f>
        <v>19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249"/>
      <c r="B49" s="250"/>
      <c r="C49" s="247"/>
      <c r="D49" s="247"/>
      <c r="E49" s="247"/>
      <c r="F49" s="247"/>
      <c r="G49" s="248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248"/>
      <c r="S49" s="26"/>
      <c r="T49" s="359" t="s">
        <v>38</v>
      </c>
      <c r="U49" s="359"/>
      <c r="V49" s="29">
        <f>V48+V41</f>
        <v>20</v>
      </c>
      <c r="W49" s="29">
        <f>W48+W41</f>
        <v>4</v>
      </c>
      <c r="X49" s="29">
        <f>X48+X41</f>
        <v>2</v>
      </c>
      <c r="Y49" s="29">
        <f>Y48+Y41</f>
        <v>23</v>
      </c>
      <c r="Z49" s="30">
        <f>Z48+Z41</f>
        <v>32</v>
      </c>
      <c r="AA49" s="28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0" customHeight="1">
      <c r="A50" s="402" t="s">
        <v>21</v>
      </c>
      <c r="B50" s="403"/>
      <c r="C50" s="403"/>
      <c r="D50" s="403"/>
      <c r="E50" s="403"/>
      <c r="F50" s="403"/>
      <c r="G50" s="404"/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10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30" customHeight="1">
      <c r="A51" s="16" t="s">
        <v>4</v>
      </c>
      <c r="B51" s="17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9" t="s">
        <v>10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9.5" customHeight="1">
      <c r="A52" s="160" t="s">
        <v>158</v>
      </c>
      <c r="B52" s="161" t="s">
        <v>159</v>
      </c>
      <c r="C52" s="162">
        <v>3</v>
      </c>
      <c r="D52" s="162">
        <v>0</v>
      </c>
      <c r="E52" s="162">
        <v>0</v>
      </c>
      <c r="F52" s="162">
        <v>3</v>
      </c>
      <c r="G52" s="86">
        <v>6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160" t="s">
        <v>160</v>
      </c>
      <c r="B53" s="161" t="s">
        <v>161</v>
      </c>
      <c r="C53" s="162">
        <v>2</v>
      </c>
      <c r="D53" s="162">
        <v>0</v>
      </c>
      <c r="E53" s="162">
        <v>2</v>
      </c>
      <c r="F53" s="162">
        <v>3</v>
      </c>
      <c r="G53" s="86">
        <v>5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160" t="s">
        <v>80</v>
      </c>
      <c r="B54" s="161" t="s">
        <v>81</v>
      </c>
      <c r="C54" s="162">
        <v>2</v>
      </c>
      <c r="D54" s="162">
        <v>0</v>
      </c>
      <c r="E54" s="162">
        <v>2</v>
      </c>
      <c r="F54" s="162">
        <v>3</v>
      </c>
      <c r="G54" s="84">
        <v>4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72">
        <v>0</v>
      </c>
      <c r="W54" s="372">
        <v>0</v>
      </c>
      <c r="X54" s="372">
        <v>0</v>
      </c>
      <c r="Y54" s="372">
        <v>0</v>
      </c>
      <c r="Z54" s="47">
        <v>5</v>
      </c>
      <c r="AA54" s="28"/>
      <c r="AB54" s="35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56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21.75" customHeight="1">
      <c r="A55" s="160" t="s">
        <v>83</v>
      </c>
      <c r="B55" s="161" t="s">
        <v>84</v>
      </c>
      <c r="C55" s="162">
        <v>3</v>
      </c>
      <c r="D55" s="162">
        <v>0</v>
      </c>
      <c r="E55" s="162">
        <v>0</v>
      </c>
      <c r="F55" s="162">
        <v>3</v>
      </c>
      <c r="G55" s="86">
        <v>5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35" t="s">
        <v>171</v>
      </c>
      <c r="U55" s="121" t="s">
        <v>172</v>
      </c>
      <c r="V55" s="122">
        <v>3</v>
      </c>
      <c r="W55" s="122">
        <v>0</v>
      </c>
      <c r="X55" s="122">
        <v>2</v>
      </c>
      <c r="Y55" s="122">
        <v>4</v>
      </c>
      <c r="Z55" s="25">
        <v>6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7.25" customHeight="1">
      <c r="A56" s="160" t="s">
        <v>18</v>
      </c>
      <c r="B56" s="161" t="s">
        <v>85</v>
      </c>
      <c r="C56" s="162">
        <v>2</v>
      </c>
      <c r="D56" s="162">
        <v>0</v>
      </c>
      <c r="E56" s="162">
        <v>0</v>
      </c>
      <c r="F56" s="162">
        <v>2</v>
      </c>
      <c r="G56" s="84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371"/>
      <c r="U56" s="371" t="s">
        <v>35</v>
      </c>
      <c r="V56" s="37">
        <f>SUM(V52:V55)</f>
        <v>8</v>
      </c>
      <c r="W56" s="37">
        <f>SUM(W52:W55)</f>
        <v>2</v>
      </c>
      <c r="X56" s="37">
        <f>SUM(X52:X55)</f>
        <v>2</v>
      </c>
      <c r="Y56" s="37">
        <f>SUM(Y52:Y55)</f>
        <v>10</v>
      </c>
      <c r="Z56" s="38">
        <f>SUM(Z52:Z55)</f>
        <v>21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7" customHeight="1">
      <c r="A57" s="160" t="s">
        <v>19</v>
      </c>
      <c r="B57" s="161" t="s">
        <v>596</v>
      </c>
      <c r="C57" s="162">
        <v>2</v>
      </c>
      <c r="D57" s="162">
        <v>0</v>
      </c>
      <c r="E57" s="162">
        <v>0</v>
      </c>
      <c r="F57" s="162">
        <v>2</v>
      </c>
      <c r="G57" s="84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35" t="s">
        <v>67</v>
      </c>
      <c r="U57" s="35" t="s">
        <v>609</v>
      </c>
      <c r="V57" s="24">
        <v>3</v>
      </c>
      <c r="W57" s="24">
        <v>0</v>
      </c>
      <c r="X57" s="24">
        <v>0</v>
      </c>
      <c r="Y57" s="24">
        <v>3</v>
      </c>
      <c r="Z57" s="25">
        <v>3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1" customHeight="1">
      <c r="A58" s="160" t="s">
        <v>162</v>
      </c>
      <c r="B58" s="161" t="s">
        <v>87</v>
      </c>
      <c r="C58" s="162">
        <v>0</v>
      </c>
      <c r="D58" s="162">
        <v>0</v>
      </c>
      <c r="E58" s="162">
        <v>0</v>
      </c>
      <c r="F58" s="162">
        <v>0</v>
      </c>
      <c r="G58" s="173">
        <v>4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44" t="s">
        <v>43</v>
      </c>
      <c r="U58" s="23" t="s">
        <v>596</v>
      </c>
      <c r="V58" s="54">
        <v>2</v>
      </c>
      <c r="W58" s="54">
        <v>0</v>
      </c>
      <c r="X58" s="54">
        <v>0</v>
      </c>
      <c r="Y58" s="54">
        <v>2</v>
      </c>
      <c r="Z58" s="5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417" t="s">
        <v>56</v>
      </c>
      <c r="B59" s="418"/>
      <c r="C59" s="57">
        <f>SUM(C52:C58)</f>
        <v>14</v>
      </c>
      <c r="D59" s="57">
        <f>SUM(D52:D58)</f>
        <v>0</v>
      </c>
      <c r="E59" s="57">
        <f>SUM(E52:E58)</f>
        <v>4</v>
      </c>
      <c r="F59" s="57">
        <f>SUM(F52:F58)</f>
        <v>16</v>
      </c>
      <c r="G59" s="58">
        <f>SUM(G52:G58)</f>
        <v>30</v>
      </c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120" t="s">
        <v>523</v>
      </c>
      <c r="U59" s="121" t="s">
        <v>84</v>
      </c>
      <c r="V59" s="122">
        <v>3</v>
      </c>
      <c r="W59" s="122">
        <v>0</v>
      </c>
      <c r="X59" s="122">
        <v>0</v>
      </c>
      <c r="Y59" s="122">
        <v>3</v>
      </c>
      <c r="Z59" s="25">
        <v>5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413"/>
      <c r="B60" s="414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375"/>
      <c r="U60" s="374" t="s">
        <v>37</v>
      </c>
      <c r="V60" s="37">
        <f>SUM(V57:V59)</f>
        <v>8</v>
      </c>
      <c r="W60" s="37">
        <f>SUM(W57:W59)</f>
        <v>0</v>
      </c>
      <c r="X60" s="37">
        <f>SUM(X57:X59)</f>
        <v>0</v>
      </c>
      <c r="Y60" s="37">
        <f>SUM(Y57:Y59)</f>
        <v>8</v>
      </c>
      <c r="Z60" s="38">
        <f>SUM(Z57:Z59)</f>
        <v>11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359" t="s">
        <v>38</v>
      </c>
      <c r="U61" s="359"/>
      <c r="V61" s="29">
        <f>V60+V56</f>
        <v>16</v>
      </c>
      <c r="W61" s="29">
        <f>W60+W56</f>
        <v>2</v>
      </c>
      <c r="X61" s="29">
        <f>X60+X56</f>
        <v>2</v>
      </c>
      <c r="Y61" s="29">
        <f>Y60+Y56</f>
        <v>18</v>
      </c>
      <c r="Z61" s="30">
        <f>Z60+Z56</f>
        <v>32</v>
      </c>
      <c r="AA61" s="28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179"/>
      <c r="B62" s="180"/>
      <c r="C62" s="59"/>
      <c r="D62" s="59"/>
      <c r="E62" s="59"/>
      <c r="F62" s="59"/>
      <c r="G62" s="60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3"/>
      <c r="S62" s="26"/>
      <c r="AA62" s="10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" customHeight="1">
      <c r="A63" s="179"/>
      <c r="B63" s="180"/>
      <c r="C63" s="59"/>
      <c r="D63" s="59"/>
      <c r="E63" s="59"/>
      <c r="F63" s="59"/>
      <c r="G63" s="60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28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30" customHeight="1">
      <c r="A64" s="402" t="s">
        <v>22</v>
      </c>
      <c r="B64" s="403"/>
      <c r="C64" s="403"/>
      <c r="D64" s="403"/>
      <c r="E64" s="403"/>
      <c r="F64" s="403"/>
      <c r="G64" s="404"/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6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177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30" customHeight="1">
      <c r="A65" s="16" t="s">
        <v>4</v>
      </c>
      <c r="B65" s="17" t="s">
        <v>5</v>
      </c>
      <c r="C65" s="18" t="s">
        <v>6</v>
      </c>
      <c r="D65" s="18" t="s">
        <v>7</v>
      </c>
      <c r="E65" s="18" t="s">
        <v>8</v>
      </c>
      <c r="F65" s="18" t="s">
        <v>9</v>
      </c>
      <c r="G65" s="19" t="s">
        <v>10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2.75">
      <c r="A66" s="160" t="s">
        <v>163</v>
      </c>
      <c r="B66" s="161" t="s">
        <v>164</v>
      </c>
      <c r="C66" s="162">
        <v>2</v>
      </c>
      <c r="D66" s="162">
        <v>0</v>
      </c>
      <c r="E66" s="162">
        <v>2</v>
      </c>
      <c r="F66" s="162">
        <v>3</v>
      </c>
      <c r="G66" s="86">
        <v>5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" customHeight="1">
      <c r="A67" s="160" t="s">
        <v>88</v>
      </c>
      <c r="B67" s="196" t="s">
        <v>89</v>
      </c>
      <c r="C67" s="162">
        <v>2</v>
      </c>
      <c r="D67" s="162">
        <v>0</v>
      </c>
      <c r="E67" s="162">
        <v>2</v>
      </c>
      <c r="F67" s="162">
        <v>3</v>
      </c>
      <c r="G67" s="86">
        <v>5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>
      <c r="A68" s="160" t="s">
        <v>91</v>
      </c>
      <c r="B68" s="161" t="s">
        <v>92</v>
      </c>
      <c r="C68" s="162">
        <v>2</v>
      </c>
      <c r="D68" s="162">
        <v>0</v>
      </c>
      <c r="E68" s="162">
        <v>2</v>
      </c>
      <c r="F68" s="162">
        <v>3</v>
      </c>
      <c r="G68" s="86">
        <v>4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72">
        <v>3</v>
      </c>
      <c r="W68" s="372">
        <v>0</v>
      </c>
      <c r="X68" s="372">
        <v>0</v>
      </c>
      <c r="Y68" s="37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" customHeight="1">
      <c r="A69" s="160" t="s">
        <v>165</v>
      </c>
      <c r="B69" s="161" t="s">
        <v>94</v>
      </c>
      <c r="C69" s="162">
        <v>3</v>
      </c>
      <c r="D69" s="162">
        <v>0</v>
      </c>
      <c r="E69" s="162">
        <v>0</v>
      </c>
      <c r="F69" s="162">
        <v>3</v>
      </c>
      <c r="G69" s="86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371"/>
      <c r="U69" s="371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" customHeight="1">
      <c r="A70" s="160" t="s">
        <v>24</v>
      </c>
      <c r="B70" s="161" t="s">
        <v>95</v>
      </c>
      <c r="C70" s="162">
        <v>3</v>
      </c>
      <c r="D70" s="162">
        <v>0</v>
      </c>
      <c r="E70" s="162">
        <v>0</v>
      </c>
      <c r="F70" s="162">
        <v>3</v>
      </c>
      <c r="G70" s="86">
        <v>5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7.25" customHeight="1">
      <c r="A71" s="160" t="s">
        <v>96</v>
      </c>
      <c r="B71" s="161" t="s">
        <v>97</v>
      </c>
      <c r="C71" s="162">
        <v>2</v>
      </c>
      <c r="D71" s="162">
        <v>0</v>
      </c>
      <c r="E71" s="162">
        <v>0</v>
      </c>
      <c r="F71" s="162">
        <v>2</v>
      </c>
      <c r="G71" s="197">
        <v>3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5" customHeight="1">
      <c r="A72" s="198" t="s">
        <v>24</v>
      </c>
      <c r="B72" s="161" t="s">
        <v>98</v>
      </c>
      <c r="C72" s="199">
        <v>3</v>
      </c>
      <c r="D72" s="199">
        <v>0</v>
      </c>
      <c r="E72" s="199">
        <v>0</v>
      </c>
      <c r="F72" s="199">
        <v>3</v>
      </c>
      <c r="G72" s="173">
        <v>5</v>
      </c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/>
      <c r="T72" s="371"/>
      <c r="U72" s="371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419" t="s">
        <v>56</v>
      </c>
      <c r="B73" s="420"/>
      <c r="C73" s="29">
        <f>SUM(C66:C72)</f>
        <v>17</v>
      </c>
      <c r="D73" s="29">
        <f>SUM(D66:D72)</f>
        <v>0</v>
      </c>
      <c r="E73" s="29">
        <f>SUM(E66:E72)</f>
        <v>6</v>
      </c>
      <c r="F73" s="29">
        <f>SUM(F66:F72)</f>
        <v>20</v>
      </c>
      <c r="G73" s="30">
        <f>SUM(G66:G72)</f>
        <v>32</v>
      </c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T73" s="359" t="s">
        <v>38</v>
      </c>
      <c r="U73" s="359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183"/>
      <c r="B74" s="184"/>
      <c r="C74" s="180"/>
      <c r="D74" s="180"/>
      <c r="E74" s="180"/>
      <c r="F74" s="180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415"/>
      <c r="B75" s="416"/>
      <c r="C75" s="177"/>
      <c r="D75" s="177"/>
      <c r="E75" s="177"/>
      <c r="F75" s="177"/>
      <c r="G75" s="178"/>
      <c r="H75" s="3"/>
      <c r="I75" s="3"/>
      <c r="J75" s="362"/>
      <c r="K75" s="363"/>
      <c r="L75" s="369"/>
      <c r="M75" s="369"/>
      <c r="N75" s="369"/>
      <c r="O75" s="369"/>
      <c r="P75" s="370"/>
      <c r="Q75" s="3"/>
      <c r="R75" s="3"/>
      <c r="S75" s="65"/>
      <c r="T75" s="39"/>
      <c r="U75" s="377"/>
      <c r="V75" s="42"/>
      <c r="W75" s="42"/>
      <c r="X75" s="42"/>
      <c r="Y75" s="42"/>
      <c r="Z75" s="43"/>
      <c r="AA75" s="28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179"/>
      <c r="B76" s="180"/>
      <c r="C76" s="177"/>
      <c r="D76" s="177"/>
      <c r="E76" s="177"/>
      <c r="F76" s="177"/>
      <c r="G76" s="178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6"/>
      <c r="R76" s="3"/>
      <c r="S76" s="26"/>
      <c r="T76" s="39"/>
      <c r="U76" s="369" t="s">
        <v>23</v>
      </c>
      <c r="V76" s="369"/>
      <c r="W76" s="369"/>
      <c r="X76" s="369"/>
      <c r="Y76" s="369"/>
      <c r="Z76" s="370"/>
      <c r="AA76" s="10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402" t="s">
        <v>23</v>
      </c>
      <c r="B77" s="403"/>
      <c r="C77" s="403"/>
      <c r="D77" s="403"/>
      <c r="E77" s="403"/>
      <c r="F77" s="403"/>
      <c r="G77" s="404"/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28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5" customHeight="1">
      <c r="A78" s="16" t="s">
        <v>4</v>
      </c>
      <c r="B78" s="17" t="s">
        <v>5</v>
      </c>
      <c r="C78" s="18" t="s">
        <v>6</v>
      </c>
      <c r="D78" s="18" t="s">
        <v>7</v>
      </c>
      <c r="E78" s="18" t="s">
        <v>8</v>
      </c>
      <c r="F78" s="18" t="s">
        <v>9</v>
      </c>
      <c r="G78" s="19" t="s">
        <v>10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177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8" customHeight="1">
      <c r="A79" s="174" t="s">
        <v>166</v>
      </c>
      <c r="B79" s="175" t="s">
        <v>167</v>
      </c>
      <c r="C79" s="162">
        <v>2</v>
      </c>
      <c r="D79" s="162">
        <v>0</v>
      </c>
      <c r="E79" s="162">
        <v>2</v>
      </c>
      <c r="F79" s="162">
        <v>3</v>
      </c>
      <c r="G79" s="84">
        <v>5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6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8" customHeight="1">
      <c r="A80" s="160" t="s">
        <v>165</v>
      </c>
      <c r="B80" s="161" t="s">
        <v>99</v>
      </c>
      <c r="C80" s="162">
        <v>3</v>
      </c>
      <c r="D80" s="162">
        <v>0</v>
      </c>
      <c r="E80" s="162">
        <v>0</v>
      </c>
      <c r="F80" s="162">
        <v>3</v>
      </c>
      <c r="G80" s="84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" customHeight="1">
      <c r="A81" s="160" t="s">
        <v>101</v>
      </c>
      <c r="B81" s="196" t="s">
        <v>102</v>
      </c>
      <c r="C81" s="162">
        <v>3</v>
      </c>
      <c r="D81" s="162">
        <v>0</v>
      </c>
      <c r="E81" s="162">
        <v>0</v>
      </c>
      <c r="F81" s="162">
        <v>3</v>
      </c>
      <c r="G81" s="84">
        <v>6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58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" customHeight="1">
      <c r="A82" s="160" t="s">
        <v>24</v>
      </c>
      <c r="B82" s="161" t="s">
        <v>103</v>
      </c>
      <c r="C82" s="162">
        <v>3</v>
      </c>
      <c r="D82" s="162">
        <v>0</v>
      </c>
      <c r="E82" s="162">
        <v>0</v>
      </c>
      <c r="F82" s="162">
        <v>3</v>
      </c>
      <c r="G82" s="84">
        <v>5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160" t="s">
        <v>24</v>
      </c>
      <c r="B83" s="161" t="s">
        <v>104</v>
      </c>
      <c r="C83" s="162">
        <v>3</v>
      </c>
      <c r="D83" s="162">
        <v>0</v>
      </c>
      <c r="E83" s="162">
        <v>0</v>
      </c>
      <c r="F83" s="162">
        <v>3</v>
      </c>
      <c r="G83" s="86">
        <v>5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71"/>
      <c r="U83" s="371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160" t="s">
        <v>168</v>
      </c>
      <c r="B84" s="161" t="s">
        <v>106</v>
      </c>
      <c r="C84" s="162">
        <v>0</v>
      </c>
      <c r="D84" s="162">
        <v>0</v>
      </c>
      <c r="E84" s="162">
        <v>0</v>
      </c>
      <c r="F84" s="162">
        <v>0</v>
      </c>
      <c r="G84" s="173">
        <v>4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419" t="s">
        <v>56</v>
      </c>
      <c r="B85" s="420"/>
      <c r="C85" s="57">
        <f>SUM(C79:C84)</f>
        <v>14</v>
      </c>
      <c r="D85" s="57">
        <f>SUM(D79:D84)</f>
        <v>0</v>
      </c>
      <c r="E85" s="57">
        <f>SUM(E79:E84)</f>
        <v>2</v>
      </c>
      <c r="F85" s="57">
        <f>SUM(F79:F84)</f>
        <v>15</v>
      </c>
      <c r="G85" s="58">
        <f>SUM(G79:G84)</f>
        <v>30</v>
      </c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28"/>
      <c r="AB85" s="52"/>
      <c r="AC85" s="39"/>
      <c r="AD85" s="39"/>
      <c r="AE85" s="39"/>
      <c r="AF85" s="39"/>
      <c r="AG85" s="39"/>
      <c r="AH85" s="64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" customHeight="1">
      <c r="A86" s="61"/>
      <c r="B86" s="62"/>
      <c r="C86" s="62"/>
      <c r="D86" s="62"/>
      <c r="E86" s="62"/>
      <c r="F86" s="62"/>
      <c r="G86" s="63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10"/>
      <c r="AB86" s="52"/>
      <c r="AC86" s="39"/>
      <c r="AD86" s="39"/>
      <c r="AE86" s="39"/>
      <c r="AF86" s="39"/>
      <c r="AG86" s="39"/>
      <c r="AH86" s="6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61"/>
      <c r="B87" s="62"/>
      <c r="C87" s="62"/>
      <c r="D87" s="62"/>
      <c r="E87" s="62"/>
      <c r="F87" s="62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61"/>
      <c r="B88" s="62"/>
      <c r="C88" s="62"/>
      <c r="D88" s="62"/>
      <c r="E88" s="62"/>
      <c r="F88" s="62"/>
      <c r="G88" s="60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402" t="s">
        <v>25</v>
      </c>
      <c r="B89" s="403"/>
      <c r="C89" s="403"/>
      <c r="D89" s="403"/>
      <c r="E89" s="403"/>
      <c r="F89" s="403"/>
      <c r="G89" s="404"/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16" t="s">
        <v>4</v>
      </c>
      <c r="B90" s="17" t="s">
        <v>5</v>
      </c>
      <c r="C90" s="18" t="s">
        <v>6</v>
      </c>
      <c r="D90" s="18" t="s">
        <v>7</v>
      </c>
      <c r="E90" s="18" t="s">
        <v>8</v>
      </c>
      <c r="F90" s="18" t="s">
        <v>9</v>
      </c>
      <c r="G90" s="19" t="s">
        <v>10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160" t="s">
        <v>169</v>
      </c>
      <c r="B91" s="161" t="s">
        <v>108</v>
      </c>
      <c r="C91" s="162">
        <v>2</v>
      </c>
      <c r="D91" s="162">
        <v>0</v>
      </c>
      <c r="E91" s="162">
        <v>0</v>
      </c>
      <c r="F91" s="162">
        <v>2</v>
      </c>
      <c r="G91" s="86">
        <v>8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3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160" t="s">
        <v>165</v>
      </c>
      <c r="B92" s="161" t="s">
        <v>100</v>
      </c>
      <c r="C92" s="162">
        <v>3</v>
      </c>
      <c r="D92" s="162">
        <v>0</v>
      </c>
      <c r="E92" s="162">
        <v>0</v>
      </c>
      <c r="F92" s="162">
        <v>3</v>
      </c>
      <c r="G92" s="86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5" customHeight="1">
      <c r="A93" s="160" t="s">
        <v>165</v>
      </c>
      <c r="B93" s="161" t="s">
        <v>111</v>
      </c>
      <c r="C93" s="162">
        <v>3</v>
      </c>
      <c r="D93" s="162">
        <v>0</v>
      </c>
      <c r="E93" s="162">
        <v>0</v>
      </c>
      <c r="F93" s="162">
        <v>3</v>
      </c>
      <c r="G93" s="86">
        <v>5</v>
      </c>
      <c r="H93" s="3"/>
      <c r="I93" s="3"/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8.75" customHeight="1">
      <c r="A94" s="160" t="s">
        <v>109</v>
      </c>
      <c r="B94" s="161" t="s">
        <v>110</v>
      </c>
      <c r="C94" s="162">
        <v>3</v>
      </c>
      <c r="D94" s="162">
        <v>0</v>
      </c>
      <c r="E94" s="162">
        <v>0</v>
      </c>
      <c r="F94" s="162">
        <v>3</v>
      </c>
      <c r="G94" s="86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21" customHeight="1">
      <c r="A95" s="160" t="s">
        <v>24</v>
      </c>
      <c r="B95" s="161" t="s">
        <v>112</v>
      </c>
      <c r="C95" s="162">
        <v>3</v>
      </c>
      <c r="D95" s="162">
        <v>0</v>
      </c>
      <c r="E95" s="162">
        <v>0</v>
      </c>
      <c r="F95" s="162">
        <v>3</v>
      </c>
      <c r="G95" s="86">
        <v>5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6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ht="15" customHeight="1">
      <c r="A96" s="160" t="s">
        <v>113</v>
      </c>
      <c r="B96" s="196" t="s">
        <v>114</v>
      </c>
      <c r="C96" s="162">
        <v>2</v>
      </c>
      <c r="D96" s="162">
        <v>0</v>
      </c>
      <c r="E96" s="162">
        <v>0</v>
      </c>
      <c r="F96" s="162">
        <v>2</v>
      </c>
      <c r="G96" s="86">
        <v>2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Q96" s="3"/>
      <c r="R96" s="3"/>
      <c r="T96" s="159"/>
      <c r="U96" s="374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28"/>
      <c r="AB96" s="52"/>
      <c r="AC96" s="39"/>
      <c r="AD96" s="39"/>
      <c r="AE96" s="39"/>
      <c r="AF96" s="39"/>
      <c r="AG96" s="39"/>
      <c r="AH96" s="64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34" ht="15" customHeight="1">
      <c r="A97" s="417" t="s">
        <v>56</v>
      </c>
      <c r="B97" s="418"/>
      <c r="C97" s="29">
        <f>SUM(C91:C96)</f>
        <v>16</v>
      </c>
      <c r="D97" s="29">
        <f>SUM(D91:D96)</f>
        <v>0</v>
      </c>
      <c r="E97" s="29">
        <f>SUM(E91:E96)</f>
        <v>0</v>
      </c>
      <c r="F97" s="29">
        <f>SUM(F91:F96)</f>
        <v>16</v>
      </c>
      <c r="G97" s="58">
        <f>SUM(G91:G96)</f>
        <v>30</v>
      </c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5" customHeight="1">
      <c r="A98" s="413"/>
      <c r="B98" s="414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73"/>
      <c r="U98" s="373" t="s">
        <v>37</v>
      </c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15" customHeight="1">
      <c r="A99" s="179"/>
      <c r="B99" s="180"/>
      <c r="C99" s="177"/>
      <c r="D99" s="177"/>
      <c r="E99" s="177"/>
      <c r="F99" s="177"/>
      <c r="G99" s="178"/>
      <c r="J99" s="362"/>
      <c r="K99" s="363"/>
      <c r="L99" s="369"/>
      <c r="M99" s="369"/>
      <c r="N99" s="369"/>
      <c r="O99" s="369"/>
      <c r="P99" s="370"/>
      <c r="S99" s="65"/>
      <c r="T99" s="359" t="s">
        <v>38</v>
      </c>
      <c r="U99" s="359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249"/>
      <c r="B100" s="250"/>
      <c r="C100" s="247"/>
      <c r="D100" s="247"/>
      <c r="E100" s="247"/>
      <c r="F100" s="247"/>
      <c r="G100" s="248"/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179"/>
      <c r="B101" s="180"/>
      <c r="C101" s="177"/>
      <c r="D101" s="177"/>
      <c r="E101" s="177"/>
      <c r="F101" s="177"/>
      <c r="G101" s="178"/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402" t="s">
        <v>26</v>
      </c>
      <c r="B102" s="403"/>
      <c r="C102" s="403"/>
      <c r="D102" s="403"/>
      <c r="E102" s="403"/>
      <c r="F102" s="403"/>
      <c r="G102" s="404"/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16" t="s">
        <v>4</v>
      </c>
      <c r="B103" s="17" t="s">
        <v>5</v>
      </c>
      <c r="C103" s="18" t="s">
        <v>6</v>
      </c>
      <c r="D103" s="18" t="s">
        <v>7</v>
      </c>
      <c r="E103" s="18" t="s">
        <v>8</v>
      </c>
      <c r="F103" s="18" t="s">
        <v>9</v>
      </c>
      <c r="G103" s="19" t="s">
        <v>10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5" customHeight="1">
      <c r="A104" s="160" t="s">
        <v>170</v>
      </c>
      <c r="B104" s="161" t="s">
        <v>116</v>
      </c>
      <c r="C104" s="162">
        <v>0</v>
      </c>
      <c r="D104" s="162">
        <v>0</v>
      </c>
      <c r="E104" s="162">
        <v>4</v>
      </c>
      <c r="F104" s="162">
        <v>2</v>
      </c>
      <c r="G104" s="86">
        <v>8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5" customHeight="1">
      <c r="A105" s="160" t="s">
        <v>165</v>
      </c>
      <c r="B105" s="161" t="s">
        <v>117</v>
      </c>
      <c r="C105" s="162">
        <v>3</v>
      </c>
      <c r="D105" s="162">
        <v>0</v>
      </c>
      <c r="E105" s="162">
        <v>0</v>
      </c>
      <c r="F105" s="162">
        <v>3</v>
      </c>
      <c r="G105" s="86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62"/>
      <c r="AB105" s="358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15" customHeight="1">
      <c r="A106" s="160" t="s">
        <v>165</v>
      </c>
      <c r="B106" s="161" t="s">
        <v>118</v>
      </c>
      <c r="C106" s="162">
        <v>3</v>
      </c>
      <c r="D106" s="162">
        <v>0</v>
      </c>
      <c r="E106" s="162">
        <v>0</v>
      </c>
      <c r="F106" s="162">
        <v>3</v>
      </c>
      <c r="G106" s="86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74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10"/>
      <c r="AB106" s="52"/>
      <c r="AC106" s="39"/>
      <c r="AD106" s="39"/>
      <c r="AE106" s="39"/>
      <c r="AF106" s="39"/>
      <c r="AG106" s="39"/>
      <c r="AH106" s="64"/>
    </row>
    <row r="107" spans="1:34" ht="15" customHeight="1">
      <c r="A107" s="160" t="s">
        <v>24</v>
      </c>
      <c r="B107" s="161" t="s">
        <v>119</v>
      </c>
      <c r="C107" s="162">
        <v>3</v>
      </c>
      <c r="D107" s="162">
        <v>0</v>
      </c>
      <c r="E107" s="162">
        <v>0</v>
      </c>
      <c r="F107" s="162">
        <v>3</v>
      </c>
      <c r="G107" s="86">
        <v>5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8.75" customHeight="1">
      <c r="A108" s="160" t="s">
        <v>24</v>
      </c>
      <c r="B108" s="161" t="s">
        <v>120</v>
      </c>
      <c r="C108" s="162">
        <v>3</v>
      </c>
      <c r="D108" s="162">
        <v>0</v>
      </c>
      <c r="E108" s="162">
        <v>0</v>
      </c>
      <c r="F108" s="162">
        <v>3</v>
      </c>
      <c r="G108" s="86">
        <v>5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R108" s="39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160" t="s">
        <v>121</v>
      </c>
      <c r="B109" s="196" t="s">
        <v>122</v>
      </c>
      <c r="C109" s="162">
        <v>2</v>
      </c>
      <c r="D109" s="162">
        <v>0</v>
      </c>
      <c r="E109" s="162">
        <v>0</v>
      </c>
      <c r="F109" s="162">
        <v>2</v>
      </c>
      <c r="G109" s="86">
        <v>2</v>
      </c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Q109" s="52"/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22.5" customHeight="1">
      <c r="A110" s="405" t="s">
        <v>56</v>
      </c>
      <c r="B110" s="406"/>
      <c r="C110" s="57">
        <f>SUM(C104:C109)</f>
        <v>14</v>
      </c>
      <c r="D110" s="57">
        <f>SUM(D104:D109)</f>
        <v>0</v>
      </c>
      <c r="E110" s="57">
        <f>SUM(E104:E109)</f>
        <v>4</v>
      </c>
      <c r="F110" s="57">
        <f>SUM(F104:F109)</f>
        <v>16</v>
      </c>
      <c r="G110" s="58">
        <f>SUM(G104:G109)</f>
        <v>30</v>
      </c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5" customHeight="1">
      <c r="A111" s="413"/>
      <c r="B111" s="414"/>
      <c r="C111" s="59"/>
      <c r="D111" s="59"/>
      <c r="E111" s="59"/>
      <c r="F111" s="59"/>
      <c r="G111" s="60"/>
      <c r="J111" s="366"/>
      <c r="P111" s="63"/>
      <c r="S111" s="65"/>
      <c r="T111" s="375"/>
      <c r="U111" s="374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182"/>
      <c r="B112" s="62"/>
      <c r="C112" s="62"/>
      <c r="D112" s="62"/>
      <c r="E112" s="62"/>
      <c r="F112" s="62"/>
      <c r="G112" s="63"/>
      <c r="J112" s="366"/>
      <c r="P112" s="63"/>
      <c r="S112" s="65"/>
      <c r="T112" s="359" t="s">
        <v>38</v>
      </c>
      <c r="U112" s="359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66"/>
      <c r="AC112" s="73"/>
      <c r="AD112" s="10"/>
      <c r="AE112" s="367"/>
      <c r="AF112" s="367"/>
      <c r="AG112" s="367"/>
      <c r="AH112" s="368"/>
    </row>
    <row r="113" spans="1:34" ht="15" customHeight="1">
      <c r="A113" s="182"/>
      <c r="B113" s="62"/>
      <c r="C113" s="62"/>
      <c r="D113" s="62"/>
      <c r="E113" s="62"/>
      <c r="F113" s="62"/>
      <c r="G113" s="6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31</v>
      </c>
      <c r="AE113" s="438"/>
      <c r="AF113" s="438"/>
      <c r="AG113" s="438"/>
      <c r="AH113" s="76"/>
    </row>
    <row r="114" spans="1:34" ht="15" customHeight="1">
      <c r="A114" s="61"/>
      <c r="B114" s="72" t="s">
        <v>27</v>
      </c>
      <c r="C114" s="407">
        <f>SUM(F110,F97,F85,F73,F59,F44,F30,F17)</f>
        <v>145</v>
      </c>
      <c r="D114" s="408"/>
      <c r="E114" s="408"/>
      <c r="F114" s="409"/>
      <c r="G114" s="181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f>Y106+Y96+Y83+Y69+Y56+Y41+Y27+Y11</f>
        <v>86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48</v>
      </c>
      <c r="AE114" s="438"/>
      <c r="AF114" s="438"/>
      <c r="AG114" s="438"/>
      <c r="AH114" s="76"/>
    </row>
    <row r="115" spans="1:34" ht="15" customHeight="1">
      <c r="A115" s="75"/>
      <c r="B115" s="74" t="s">
        <v>10</v>
      </c>
      <c r="C115" s="410">
        <f>SUM(G110,G97,G85,G59,G73,G44,G30,G17)</f>
        <v>242</v>
      </c>
      <c r="D115" s="411"/>
      <c r="E115" s="411"/>
      <c r="F115" s="412"/>
      <c r="G115" s="76"/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Y112+Y99+Y87+Y73+Y61+Y49+Y34+Y19</f>
        <v>155</v>
      </c>
      <c r="W115" s="438"/>
      <c r="X115" s="438"/>
      <c r="Y115" s="438"/>
      <c r="Z115" s="370"/>
      <c r="AA115" s="62"/>
      <c r="AB115" s="52"/>
      <c r="AC115" s="39"/>
      <c r="AD115" s="39"/>
      <c r="AE115" s="39"/>
      <c r="AF115" s="39"/>
      <c r="AG115" s="39"/>
      <c r="AH115" s="64"/>
    </row>
    <row r="116" spans="1:34" ht="15" customHeight="1" thickBot="1">
      <c r="A116" s="61"/>
      <c r="B116" s="62"/>
      <c r="C116" s="62"/>
      <c r="D116" s="62"/>
      <c r="E116" s="62"/>
      <c r="F116" s="62"/>
      <c r="G116" s="63"/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:34" ht="15" customHeight="1" thickBot="1">
      <c r="A117" s="81"/>
      <c r="B117" s="78"/>
      <c r="C117" s="78"/>
      <c r="D117" s="78"/>
      <c r="E117" s="78"/>
      <c r="F117" s="78"/>
      <c r="G117" s="79"/>
      <c r="J117" s="81"/>
      <c r="K117" s="78"/>
      <c r="L117" s="78"/>
      <c r="M117" s="78"/>
      <c r="N117" s="78"/>
      <c r="O117" s="78"/>
      <c r="P117" s="79"/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8:34" ht="15" customHeight="1" thickBot="1">
      <c r="R118" s="39"/>
      <c r="S118" s="81"/>
      <c r="T118" s="78"/>
      <c r="U118" s="78"/>
      <c r="V118" s="78"/>
      <c r="W118" s="78"/>
      <c r="X118" s="78"/>
      <c r="Y118" s="78"/>
      <c r="Z118" s="79"/>
      <c r="AA118" s="39"/>
      <c r="AB118" s="81"/>
      <c r="AC118" s="376"/>
      <c r="AD118" s="376"/>
      <c r="AE118" s="376"/>
      <c r="AF118" s="376"/>
      <c r="AG118" s="376"/>
      <c r="AH118" s="79"/>
    </row>
    <row r="119" spans="19:27" ht="15" customHeight="1">
      <c r="S119" s="68"/>
      <c r="Z119" s="1"/>
      <c r="AA119" s="39"/>
    </row>
    <row r="120" spans="19:27" ht="15" customHeight="1">
      <c r="S120" s="68"/>
      <c r="Z120" s="1"/>
      <c r="AA120" s="39"/>
    </row>
    <row r="121" spans="19:27" ht="15" customHeight="1">
      <c r="S121" s="1"/>
      <c r="AA121" s="39"/>
    </row>
    <row r="122" spans="18:27" ht="15" customHeight="1">
      <c r="R122" s="68"/>
      <c r="S122" s="1"/>
      <c r="T122" s="68"/>
      <c r="AA122" s="39"/>
    </row>
    <row r="123" spans="18:27" ht="15" customHeight="1">
      <c r="R123" s="68"/>
      <c r="S123" s="1"/>
      <c r="T123" s="68"/>
      <c r="AA123" s="39"/>
    </row>
    <row r="124" spans="18:27" ht="30" customHeight="1">
      <c r="R124" s="68"/>
      <c r="S124" s="1"/>
      <c r="T124" s="68"/>
      <c r="AA124" s="39"/>
    </row>
    <row r="125" ht="30" customHeight="1">
      <c r="AA125" s="39"/>
    </row>
    <row r="126" ht="30" customHeight="1">
      <c r="AA126" s="39"/>
    </row>
    <row r="127" ht="30" customHeight="1"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30" customHeight="1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  <row r="146" ht="12.75">
      <c r="AA146" s="39"/>
    </row>
  </sheetData>
  <sheetProtection/>
  <mergeCells count="77">
    <mergeCell ref="A21:G21"/>
    <mergeCell ref="J6:P6"/>
    <mergeCell ref="A8:G8"/>
    <mergeCell ref="A5:G5"/>
    <mergeCell ref="J46:K46"/>
    <mergeCell ref="J59:K59"/>
    <mergeCell ref="J8:P8"/>
    <mergeCell ref="A44:B44"/>
    <mergeCell ref="A45:B45"/>
    <mergeCell ref="A50:G50"/>
    <mergeCell ref="A17:B17"/>
    <mergeCell ref="T8:Z8"/>
    <mergeCell ref="AB5:AH6"/>
    <mergeCell ref="A6:G6"/>
    <mergeCell ref="T11:U11"/>
    <mergeCell ref="AB8:AH8"/>
    <mergeCell ref="J17:K17"/>
    <mergeCell ref="T48:U48"/>
    <mergeCell ref="A30:B30"/>
    <mergeCell ref="A35:G35"/>
    <mergeCell ref="A1:AH1"/>
    <mergeCell ref="A3:G3"/>
    <mergeCell ref="J3:P3"/>
    <mergeCell ref="A4:G4"/>
    <mergeCell ref="J4:P4"/>
    <mergeCell ref="J5:P5"/>
    <mergeCell ref="T5:Z6"/>
    <mergeCell ref="A73:B73"/>
    <mergeCell ref="J76:P76"/>
    <mergeCell ref="A60:B60"/>
    <mergeCell ref="A64:G64"/>
    <mergeCell ref="J50:P50"/>
    <mergeCell ref="AB50:AH50"/>
    <mergeCell ref="A59:B59"/>
    <mergeCell ref="V116:Y116"/>
    <mergeCell ref="C114:F114"/>
    <mergeCell ref="L114:O114"/>
    <mergeCell ref="A97:B97"/>
    <mergeCell ref="A98:B98"/>
    <mergeCell ref="A75:B75"/>
    <mergeCell ref="A77:G77"/>
    <mergeCell ref="A85:B85"/>
    <mergeCell ref="A102:G102"/>
    <mergeCell ref="A111:B111"/>
    <mergeCell ref="C115:F115"/>
    <mergeCell ref="A110:B110"/>
    <mergeCell ref="A89:G89"/>
    <mergeCell ref="AD114:AG114"/>
    <mergeCell ref="AD113:AG113"/>
    <mergeCell ref="V115:Y115"/>
    <mergeCell ref="AB101:AH101"/>
    <mergeCell ref="J22:P22"/>
    <mergeCell ref="J31:K31"/>
    <mergeCell ref="J36:P36"/>
    <mergeCell ref="J63:P63"/>
    <mergeCell ref="J71:K71"/>
    <mergeCell ref="J84:K84"/>
    <mergeCell ref="J88:P88"/>
    <mergeCell ref="J97:K97"/>
    <mergeCell ref="J101:P101"/>
    <mergeCell ref="J109:K109"/>
    <mergeCell ref="L113:O113"/>
    <mergeCell ref="T18:U18"/>
    <mergeCell ref="T22:Z22"/>
    <mergeCell ref="T27:U27"/>
    <mergeCell ref="T33:U33"/>
    <mergeCell ref="S36:Y36"/>
    <mergeCell ref="T41:U41"/>
    <mergeCell ref="T50:Z50"/>
    <mergeCell ref="S88:Z88"/>
    <mergeCell ref="S101:Z101"/>
    <mergeCell ref="V114:Y114"/>
    <mergeCell ref="AB22:AH22"/>
    <mergeCell ref="AB36:AH36"/>
    <mergeCell ref="AB63:AH63"/>
    <mergeCell ref="AB76:AH76"/>
    <mergeCell ref="AB88:AH88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6"/>
  <sheetViews>
    <sheetView zoomScalePageLayoutView="0" workbookViewId="0" topLeftCell="A91">
      <selection activeCell="V115" sqref="V115:Y115"/>
    </sheetView>
  </sheetViews>
  <sheetFormatPr defaultColWidth="9.140625" defaultRowHeight="15"/>
  <cols>
    <col min="1" max="1" width="9.28125" style="68" customWidth="1"/>
    <col min="2" max="2" width="44.57421875" style="68" bestFit="1" customWidth="1"/>
    <col min="3" max="3" width="3.7109375" style="68" bestFit="1" customWidth="1"/>
    <col min="4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9.0039062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40.7109375" style="1" customWidth="1"/>
    <col min="22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6.8515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243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200" t="s">
        <v>46</v>
      </c>
      <c r="B10" s="205" t="s">
        <v>47</v>
      </c>
      <c r="C10" s="201">
        <v>3</v>
      </c>
      <c r="D10" s="201">
        <v>2</v>
      </c>
      <c r="E10" s="201">
        <v>0</v>
      </c>
      <c r="F10" s="201">
        <v>4</v>
      </c>
      <c r="G10" s="202">
        <v>6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200" t="s">
        <v>48</v>
      </c>
      <c r="B11" s="205" t="s">
        <v>49</v>
      </c>
      <c r="C11" s="201">
        <v>3</v>
      </c>
      <c r="D11" s="201">
        <v>0</v>
      </c>
      <c r="E11" s="201">
        <v>2</v>
      </c>
      <c r="F11" s="201">
        <v>4</v>
      </c>
      <c r="G11" s="202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58" t="s">
        <v>38</v>
      </c>
      <c r="AC11" s="359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200" t="s">
        <v>50</v>
      </c>
      <c r="B12" s="205" t="s">
        <v>127</v>
      </c>
      <c r="C12" s="201">
        <v>3</v>
      </c>
      <c r="D12" s="201">
        <v>0</v>
      </c>
      <c r="E12" s="201">
        <v>2</v>
      </c>
      <c r="F12" s="201">
        <v>4</v>
      </c>
      <c r="G12" s="202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200" t="s">
        <v>11</v>
      </c>
      <c r="B13" s="205" t="s">
        <v>29</v>
      </c>
      <c r="C13" s="201">
        <v>3</v>
      </c>
      <c r="D13" s="201">
        <v>0</v>
      </c>
      <c r="E13" s="201">
        <v>0</v>
      </c>
      <c r="F13" s="201">
        <v>3</v>
      </c>
      <c r="G13" s="202">
        <v>3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.75" customHeight="1">
      <c r="A14" s="200" t="s">
        <v>14</v>
      </c>
      <c r="B14" s="205" t="s">
        <v>595</v>
      </c>
      <c r="C14" s="201">
        <v>2</v>
      </c>
      <c r="D14" s="201">
        <v>0</v>
      </c>
      <c r="E14" s="201">
        <v>0</v>
      </c>
      <c r="F14" s="201">
        <v>2</v>
      </c>
      <c r="G14" s="202">
        <v>3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24" customHeight="1">
      <c r="A15" s="200" t="s">
        <v>52</v>
      </c>
      <c r="B15" s="205" t="s">
        <v>53</v>
      </c>
      <c r="C15" s="201">
        <v>3</v>
      </c>
      <c r="D15" s="201">
        <v>0</v>
      </c>
      <c r="E15" s="201">
        <v>0</v>
      </c>
      <c r="F15" s="201">
        <v>3</v>
      </c>
      <c r="G15" s="202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.75" customHeight="1">
      <c r="A16" s="200" t="s">
        <v>54</v>
      </c>
      <c r="B16" s="205" t="s">
        <v>55</v>
      </c>
      <c r="C16" s="201">
        <v>0</v>
      </c>
      <c r="D16" s="201">
        <v>2</v>
      </c>
      <c r="E16" s="201">
        <v>0</v>
      </c>
      <c r="F16" s="201">
        <v>1</v>
      </c>
      <c r="G16" s="202">
        <v>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447" t="s">
        <v>56</v>
      </c>
      <c r="B17" s="448"/>
      <c r="C17" s="89">
        <f>SUM(C10:C16)</f>
        <v>17</v>
      </c>
      <c r="D17" s="89">
        <f>SUM(D10:D16)</f>
        <v>4</v>
      </c>
      <c r="E17" s="89">
        <f>SUM(E10:E16)</f>
        <v>4</v>
      </c>
      <c r="F17" s="89">
        <f>SUM(F10:F16)</f>
        <v>21</v>
      </c>
      <c r="G17" s="155">
        <f>SUM(G10:G16)</f>
        <v>30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4.25" customHeight="1">
      <c r="A18" s="179"/>
      <c r="B18" s="180"/>
      <c r="C18" s="177"/>
      <c r="D18" s="177"/>
      <c r="E18" s="177"/>
      <c r="F18" s="177"/>
      <c r="G18" s="178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0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30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22.5" customHeight="1">
      <c r="A23" s="200" t="s">
        <v>61</v>
      </c>
      <c r="B23" s="205" t="s">
        <v>408</v>
      </c>
      <c r="C23" s="201">
        <v>3</v>
      </c>
      <c r="D23" s="201">
        <v>2</v>
      </c>
      <c r="E23" s="201">
        <v>0</v>
      </c>
      <c r="F23" s="201">
        <v>4</v>
      </c>
      <c r="G23" s="202">
        <v>6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8" customHeight="1">
      <c r="A24" s="200" t="s">
        <v>65</v>
      </c>
      <c r="B24" s="205" t="s">
        <v>409</v>
      </c>
      <c r="C24" s="201">
        <v>3</v>
      </c>
      <c r="D24" s="201">
        <v>0</v>
      </c>
      <c r="E24" s="201">
        <v>2</v>
      </c>
      <c r="F24" s="201">
        <v>4</v>
      </c>
      <c r="G24" s="202">
        <v>6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200" t="s">
        <v>410</v>
      </c>
      <c r="B25" s="205" t="s">
        <v>244</v>
      </c>
      <c r="C25" s="201">
        <v>3</v>
      </c>
      <c r="D25" s="201">
        <v>0</v>
      </c>
      <c r="E25" s="201">
        <v>0</v>
      </c>
      <c r="F25" s="201">
        <v>3</v>
      </c>
      <c r="G25" s="202">
        <v>3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200" t="s">
        <v>16</v>
      </c>
      <c r="B26" s="205" t="s">
        <v>411</v>
      </c>
      <c r="C26" s="201">
        <v>3</v>
      </c>
      <c r="D26" s="201">
        <v>0</v>
      </c>
      <c r="E26" s="201">
        <v>0</v>
      </c>
      <c r="F26" s="201">
        <v>3</v>
      </c>
      <c r="G26" s="202">
        <v>3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 t="s">
        <v>34</v>
      </c>
      <c r="T26" s="245" t="s">
        <v>588</v>
      </c>
      <c r="U26" s="245" t="s">
        <v>175</v>
      </c>
      <c r="V26" s="246">
        <v>2</v>
      </c>
      <c r="W26" s="246">
        <v>0</v>
      </c>
      <c r="X26" s="246">
        <v>2</v>
      </c>
      <c r="Y26" s="246">
        <v>3</v>
      </c>
      <c r="Z26" s="27">
        <v>4</v>
      </c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20.25" customHeight="1">
      <c r="A27" s="200" t="s">
        <v>19</v>
      </c>
      <c r="B27" s="205" t="s">
        <v>412</v>
      </c>
      <c r="C27" s="201">
        <v>2</v>
      </c>
      <c r="D27" s="201">
        <v>0</v>
      </c>
      <c r="E27" s="201">
        <v>0</v>
      </c>
      <c r="F27" s="201">
        <v>2</v>
      </c>
      <c r="G27" s="202">
        <v>3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/>
      <c r="T27" s="427" t="s">
        <v>35</v>
      </c>
      <c r="U27" s="427"/>
      <c r="V27" s="29">
        <f>SUM(V24:V26)</f>
        <v>8</v>
      </c>
      <c r="W27" s="29">
        <f>SUM(W24:W26)</f>
        <v>0</v>
      </c>
      <c r="X27" s="29">
        <f>SUM(X24:X26)</f>
        <v>4</v>
      </c>
      <c r="Y27" s="29">
        <f>SUM(Y24:Y26)</f>
        <v>10</v>
      </c>
      <c r="Z27" s="30">
        <f>SUM(Z24:Z26)</f>
        <v>14</v>
      </c>
      <c r="AA27" s="28"/>
      <c r="AB27" s="358" t="s">
        <v>38</v>
      </c>
      <c r="AC27" s="359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20.25" customHeight="1">
      <c r="A28" s="200" t="s">
        <v>245</v>
      </c>
      <c r="B28" s="205" t="s">
        <v>246</v>
      </c>
      <c r="C28" s="201">
        <v>2</v>
      </c>
      <c r="D28" s="201">
        <v>0</v>
      </c>
      <c r="E28" s="201">
        <v>2</v>
      </c>
      <c r="F28" s="201">
        <v>3</v>
      </c>
      <c r="G28" s="202">
        <v>4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8" customHeight="1">
      <c r="A29" s="200" t="s">
        <v>63</v>
      </c>
      <c r="B29" s="205" t="s">
        <v>247</v>
      </c>
      <c r="C29" s="201">
        <v>2</v>
      </c>
      <c r="D29" s="201">
        <v>2</v>
      </c>
      <c r="E29" s="201">
        <v>0</v>
      </c>
      <c r="F29" s="201">
        <v>3</v>
      </c>
      <c r="G29" s="202">
        <v>5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200" t="s">
        <v>133</v>
      </c>
      <c r="B30" s="205" t="s">
        <v>208</v>
      </c>
      <c r="C30" s="201">
        <v>0</v>
      </c>
      <c r="D30" s="201">
        <v>2</v>
      </c>
      <c r="E30" s="201">
        <v>0</v>
      </c>
      <c r="F30" s="201">
        <v>1</v>
      </c>
      <c r="G30" s="202">
        <v>1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451" t="s">
        <v>56</v>
      </c>
      <c r="B31" s="452"/>
      <c r="C31" s="89">
        <v>18</v>
      </c>
      <c r="D31" s="89">
        <v>6</v>
      </c>
      <c r="E31" s="89">
        <v>4</v>
      </c>
      <c r="F31" s="89">
        <v>23</v>
      </c>
      <c r="G31" s="155">
        <v>31</v>
      </c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179"/>
      <c r="B32" s="180"/>
      <c r="C32" s="177"/>
      <c r="D32" s="177"/>
      <c r="E32" s="177"/>
      <c r="F32" s="177"/>
      <c r="G32" s="3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SUM(V28:V31)</f>
        <v>8</v>
      </c>
      <c r="W33" s="37">
        <f>SUM(W28:W31)</f>
        <v>4</v>
      </c>
      <c r="X33" s="37">
        <f>SUM(X28:X31)</f>
        <v>2</v>
      </c>
      <c r="Y33" s="37">
        <f>SUM(Y28:Y31)</f>
        <v>11</v>
      </c>
      <c r="Z33" s="38">
        <f>SUM(Z28:Z31)</f>
        <v>16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179"/>
      <c r="B34" s="180"/>
      <c r="C34" s="177"/>
      <c r="D34" s="177"/>
      <c r="E34" s="177"/>
      <c r="F34" s="177"/>
      <c r="G34" s="178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V33+V27</f>
        <v>16</v>
      </c>
      <c r="W34" s="29">
        <f>W33+W27</f>
        <v>4</v>
      </c>
      <c r="X34" s="29">
        <f>X33+X27</f>
        <v>6</v>
      </c>
      <c r="Y34" s="29">
        <f>Y33+Y27</f>
        <v>21</v>
      </c>
      <c r="Z34" s="30">
        <f>Z33+Z27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402" t="s">
        <v>20</v>
      </c>
      <c r="B35" s="403"/>
      <c r="C35" s="403"/>
      <c r="D35" s="403"/>
      <c r="E35" s="403"/>
      <c r="F35" s="403"/>
      <c r="G35" s="404"/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0" customHeight="1">
      <c r="A36" s="16" t="s">
        <v>4</v>
      </c>
      <c r="B36" s="17" t="s">
        <v>5</v>
      </c>
      <c r="C36" s="18" t="s">
        <v>6</v>
      </c>
      <c r="D36" s="18" t="s">
        <v>7</v>
      </c>
      <c r="E36" s="18" t="s">
        <v>8</v>
      </c>
      <c r="F36" s="18" t="s">
        <v>9</v>
      </c>
      <c r="G36" s="19" t="s">
        <v>10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23.25" customHeight="1">
      <c r="A37" s="200" t="s">
        <v>413</v>
      </c>
      <c r="B37" s="205" t="s">
        <v>416</v>
      </c>
      <c r="C37" s="201">
        <v>2</v>
      </c>
      <c r="D37" s="201">
        <v>2</v>
      </c>
      <c r="E37" s="201">
        <v>0</v>
      </c>
      <c r="F37" s="201">
        <v>3</v>
      </c>
      <c r="G37" s="202">
        <v>4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21.75" customHeight="1">
      <c r="A38" s="200" t="s">
        <v>77</v>
      </c>
      <c r="B38" s="205" t="s">
        <v>251</v>
      </c>
      <c r="C38" s="201">
        <v>2</v>
      </c>
      <c r="D38" s="201">
        <v>2</v>
      </c>
      <c r="E38" s="201">
        <v>0</v>
      </c>
      <c r="F38" s="201">
        <v>3</v>
      </c>
      <c r="G38" s="202">
        <v>5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20.25" customHeight="1">
      <c r="A39" s="200" t="s">
        <v>249</v>
      </c>
      <c r="B39" s="205" t="s">
        <v>250</v>
      </c>
      <c r="C39" s="201">
        <v>3</v>
      </c>
      <c r="D39" s="201">
        <v>0</v>
      </c>
      <c r="E39" s="201">
        <v>2</v>
      </c>
      <c r="F39" s="201">
        <v>4</v>
      </c>
      <c r="G39" s="202">
        <v>6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4" customHeight="1">
      <c r="A40" s="200" t="s">
        <v>248</v>
      </c>
      <c r="B40" s="205" t="s">
        <v>253</v>
      </c>
      <c r="C40" s="201">
        <v>2</v>
      </c>
      <c r="D40" s="201">
        <v>0</v>
      </c>
      <c r="E40" s="201">
        <v>2</v>
      </c>
      <c r="F40" s="201">
        <v>3</v>
      </c>
      <c r="G40" s="202">
        <v>4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1.75" customHeight="1">
      <c r="A41" s="200" t="s">
        <v>414</v>
      </c>
      <c r="B41" s="205" t="s">
        <v>417</v>
      </c>
      <c r="C41" s="201">
        <v>3</v>
      </c>
      <c r="D41" s="201">
        <v>0</v>
      </c>
      <c r="E41" s="201">
        <v>0</v>
      </c>
      <c r="F41" s="201">
        <v>3</v>
      </c>
      <c r="G41" s="202">
        <v>4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/>
      <c r="T41" s="427" t="s">
        <v>35</v>
      </c>
      <c r="U41" s="427"/>
      <c r="V41" s="37">
        <f>SUM(V38:V40)</f>
        <v>8</v>
      </c>
      <c r="W41" s="37">
        <f>SUM(W38:W40)</f>
        <v>2</v>
      </c>
      <c r="X41" s="37">
        <f>SUM(X38:X40)</f>
        <v>2</v>
      </c>
      <c r="Y41" s="37">
        <f>SUM(Y38:Y40)</f>
        <v>10</v>
      </c>
      <c r="Z41" s="38">
        <f>SUM(Z38:Z40)</f>
        <v>13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 customHeight="1">
      <c r="A42" s="200" t="s">
        <v>13</v>
      </c>
      <c r="B42" s="205" t="s">
        <v>418</v>
      </c>
      <c r="C42" s="201">
        <v>2</v>
      </c>
      <c r="D42" s="201">
        <v>0</v>
      </c>
      <c r="E42" s="201">
        <v>0</v>
      </c>
      <c r="F42" s="201">
        <v>2</v>
      </c>
      <c r="G42" s="202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 t="s">
        <v>36</v>
      </c>
      <c r="T42" s="35" t="s">
        <v>587</v>
      </c>
      <c r="U42" s="35" t="s">
        <v>97</v>
      </c>
      <c r="V42" s="372">
        <v>2</v>
      </c>
      <c r="W42" s="372">
        <v>0</v>
      </c>
      <c r="X42" s="372">
        <v>0</v>
      </c>
      <c r="Y42" s="372">
        <v>2</v>
      </c>
      <c r="Z42" s="47">
        <v>3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.75" customHeight="1">
      <c r="A43" s="200" t="s">
        <v>415</v>
      </c>
      <c r="B43" s="205" t="s">
        <v>419</v>
      </c>
      <c r="C43" s="201">
        <v>3</v>
      </c>
      <c r="D43" s="201">
        <v>0</v>
      </c>
      <c r="E43" s="201">
        <v>0</v>
      </c>
      <c r="F43" s="201">
        <v>3</v>
      </c>
      <c r="G43" s="202">
        <v>4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120" t="s">
        <v>450</v>
      </c>
      <c r="U43" s="252" t="s">
        <v>78</v>
      </c>
      <c r="V43" s="257">
        <v>2</v>
      </c>
      <c r="W43" s="257">
        <v>2</v>
      </c>
      <c r="X43" s="257">
        <v>0</v>
      </c>
      <c r="Y43" s="257">
        <v>3</v>
      </c>
      <c r="Z43" s="25">
        <v>5</v>
      </c>
      <c r="AA43" s="28"/>
      <c r="AB43" s="358" t="s">
        <v>38</v>
      </c>
      <c r="AC43" s="51"/>
      <c r="AD43" s="29">
        <f>SUM(AD38:AD42)</f>
        <v>3</v>
      </c>
      <c r="AE43" s="29">
        <f>SUM(AE38:AE42)</f>
        <v>2</v>
      </c>
      <c r="AF43" s="29">
        <f>SUM(AF38:AF42)</f>
        <v>0</v>
      </c>
      <c r="AG43" s="29">
        <f>SUM(AG38:AG42)</f>
        <v>4</v>
      </c>
      <c r="AH43" s="30">
        <f>SUM(AH38:AH42)</f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447" t="s">
        <v>56</v>
      </c>
      <c r="B44" s="448"/>
      <c r="C44" s="89">
        <v>17</v>
      </c>
      <c r="D44" s="89">
        <v>4</v>
      </c>
      <c r="E44" s="89">
        <v>4</v>
      </c>
      <c r="F44" s="89">
        <v>21</v>
      </c>
      <c r="G44" s="155">
        <v>30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351"/>
      <c r="B45" s="352"/>
      <c r="C45" s="354"/>
      <c r="D45" s="354"/>
      <c r="E45" s="354"/>
      <c r="F45" s="354"/>
      <c r="G45" s="355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413"/>
      <c r="B46" s="414"/>
      <c r="C46" s="177"/>
      <c r="D46" s="177"/>
      <c r="E46" s="177"/>
      <c r="F46" s="177"/>
      <c r="G46" s="178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179"/>
      <c r="B47" s="180"/>
      <c r="C47" s="177"/>
      <c r="D47" s="177"/>
      <c r="E47" s="177"/>
      <c r="F47" s="177"/>
      <c r="G47" s="178"/>
      <c r="H47" s="3"/>
      <c r="I47" s="3"/>
      <c r="Q47" s="3"/>
      <c r="R47" s="3"/>
      <c r="S47" s="33"/>
      <c r="T47" s="23"/>
      <c r="U47" s="23"/>
      <c r="V47" s="372"/>
      <c r="W47" s="372"/>
      <c r="X47" s="372"/>
      <c r="Y47" s="37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9.5" customHeight="1">
      <c r="A48" s="179"/>
      <c r="B48" s="180"/>
      <c r="C48" s="177"/>
      <c r="D48" s="177"/>
      <c r="E48" s="177"/>
      <c r="F48" s="177"/>
      <c r="G48" s="178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SUM(V42:V47)</f>
        <v>12</v>
      </c>
      <c r="W48" s="37">
        <f>SUM(W42:W47)</f>
        <v>2</v>
      </c>
      <c r="X48" s="37">
        <f>SUM(X42:X47)</f>
        <v>0</v>
      </c>
      <c r="Y48" s="37">
        <f>SUM(Y42:Y47)</f>
        <v>13</v>
      </c>
      <c r="Z48" s="38">
        <f>SUM(Z42:Z47)</f>
        <v>19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30" customHeight="1">
      <c r="A49" s="402" t="s">
        <v>21</v>
      </c>
      <c r="B49" s="403"/>
      <c r="C49" s="403"/>
      <c r="D49" s="403"/>
      <c r="E49" s="403"/>
      <c r="F49" s="403"/>
      <c r="G49" s="404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T49" s="359" t="s">
        <v>38</v>
      </c>
      <c r="U49" s="359"/>
      <c r="V49" s="29">
        <f>V48+V41</f>
        <v>20</v>
      </c>
      <c r="W49" s="29">
        <f>W48+W41</f>
        <v>4</v>
      </c>
      <c r="X49" s="29">
        <f>X48+X41</f>
        <v>2</v>
      </c>
      <c r="Y49" s="29">
        <f>Y48+Y41</f>
        <v>23</v>
      </c>
      <c r="Z49" s="30">
        <f>Z48+Z41</f>
        <v>32</v>
      </c>
      <c r="AA49" s="28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0" customHeight="1">
      <c r="A50" s="16" t="s">
        <v>4</v>
      </c>
      <c r="B50" s="17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9" t="s">
        <v>10</v>
      </c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10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28.5" customHeight="1">
      <c r="A51" s="23" t="s">
        <v>83</v>
      </c>
      <c r="B51" s="205" t="s">
        <v>420</v>
      </c>
      <c r="C51" s="201">
        <v>3</v>
      </c>
      <c r="D51" s="201">
        <v>0</v>
      </c>
      <c r="E51" s="201">
        <v>0</v>
      </c>
      <c r="F51" s="201">
        <v>3</v>
      </c>
      <c r="G51" s="202">
        <v>5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24" customHeight="1">
      <c r="A52" s="23" t="s">
        <v>101</v>
      </c>
      <c r="B52" s="205" t="s">
        <v>102</v>
      </c>
      <c r="C52" s="201">
        <v>3</v>
      </c>
      <c r="D52" s="201">
        <v>0</v>
      </c>
      <c r="E52" s="201">
        <v>0</v>
      </c>
      <c r="F52" s="201">
        <v>3</v>
      </c>
      <c r="G52" s="202">
        <v>6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30" customHeight="1">
      <c r="A53" s="120" t="s">
        <v>252</v>
      </c>
      <c r="B53" s="205" t="s">
        <v>421</v>
      </c>
      <c r="C53" s="201">
        <v>3</v>
      </c>
      <c r="D53" s="201">
        <v>0</v>
      </c>
      <c r="E53" s="201">
        <v>2</v>
      </c>
      <c r="F53" s="201">
        <v>4</v>
      </c>
      <c r="G53" s="202">
        <v>6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24.75" customHeight="1">
      <c r="A54" s="200" t="s">
        <v>531</v>
      </c>
      <c r="B54" s="205" t="s">
        <v>532</v>
      </c>
      <c r="C54" s="201">
        <v>3</v>
      </c>
      <c r="D54" s="201">
        <v>0</v>
      </c>
      <c r="E54" s="201">
        <v>0</v>
      </c>
      <c r="F54" s="201">
        <v>3</v>
      </c>
      <c r="G54" s="202">
        <v>5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72">
        <v>0</v>
      </c>
      <c r="W54" s="372">
        <v>0</v>
      </c>
      <c r="X54" s="372">
        <v>0</v>
      </c>
      <c r="Y54" s="372">
        <v>0</v>
      </c>
      <c r="Z54" s="47">
        <v>5</v>
      </c>
      <c r="AA54" s="28"/>
      <c r="AB54" s="35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56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8.75" customHeight="1">
      <c r="A55" s="200" t="s">
        <v>18</v>
      </c>
      <c r="B55" s="205" t="s">
        <v>422</v>
      </c>
      <c r="C55" s="201">
        <v>2</v>
      </c>
      <c r="D55" s="201">
        <v>0</v>
      </c>
      <c r="E55" s="201">
        <v>0</v>
      </c>
      <c r="F55" s="201">
        <v>2</v>
      </c>
      <c r="G55" s="202">
        <v>3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35" t="s">
        <v>171</v>
      </c>
      <c r="U55" s="121" t="s">
        <v>172</v>
      </c>
      <c r="V55" s="122">
        <v>3</v>
      </c>
      <c r="W55" s="122">
        <v>0</v>
      </c>
      <c r="X55" s="122">
        <v>2</v>
      </c>
      <c r="Y55" s="122">
        <v>4</v>
      </c>
      <c r="Z55" s="25">
        <v>6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8.75" customHeight="1">
      <c r="A56" s="200" t="s">
        <v>254</v>
      </c>
      <c r="B56" s="205" t="s">
        <v>423</v>
      </c>
      <c r="C56" s="201">
        <v>0</v>
      </c>
      <c r="D56" s="201">
        <v>0</v>
      </c>
      <c r="E56" s="201">
        <v>0</v>
      </c>
      <c r="F56" s="201">
        <v>0</v>
      </c>
      <c r="G56" s="202">
        <v>4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371"/>
      <c r="U56" s="371" t="s">
        <v>35</v>
      </c>
      <c r="V56" s="37">
        <f>SUM(V52:V55)</f>
        <v>8</v>
      </c>
      <c r="W56" s="37">
        <f>SUM(W52:W55)</f>
        <v>2</v>
      </c>
      <c r="X56" s="37">
        <f>SUM(X52:X55)</f>
        <v>2</v>
      </c>
      <c r="Y56" s="37">
        <f>SUM(Y52:Y55)</f>
        <v>10</v>
      </c>
      <c r="Z56" s="38">
        <f>SUM(Z52:Z55)</f>
        <v>21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9.25" customHeight="1">
      <c r="A57" s="447" t="s">
        <v>56</v>
      </c>
      <c r="B57" s="448"/>
      <c r="C57" s="90">
        <f>SUM(C51:C56)</f>
        <v>14</v>
      </c>
      <c r="D57" s="91">
        <f>SUM(D51:D56)</f>
        <v>0</v>
      </c>
      <c r="E57" s="90">
        <f>SUM(E51:E56)</f>
        <v>2</v>
      </c>
      <c r="F57" s="91">
        <f>SUM(F51:F56)</f>
        <v>15</v>
      </c>
      <c r="G57" s="156">
        <f>SUM(G51:G56)</f>
        <v>29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35" t="s">
        <v>67</v>
      </c>
      <c r="U57" s="35" t="s">
        <v>609</v>
      </c>
      <c r="V57" s="24">
        <v>3</v>
      </c>
      <c r="W57" s="24">
        <v>0</v>
      </c>
      <c r="X57" s="24">
        <v>0</v>
      </c>
      <c r="Y57" s="24">
        <v>3</v>
      </c>
      <c r="Z57" s="25">
        <v>3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413"/>
      <c r="B58" s="414"/>
      <c r="C58" s="59"/>
      <c r="D58" s="59"/>
      <c r="E58" s="59"/>
      <c r="F58" s="59"/>
      <c r="G58" s="60"/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44" t="s">
        <v>43</v>
      </c>
      <c r="U58" s="23" t="s">
        <v>596</v>
      </c>
      <c r="V58" s="54">
        <v>2</v>
      </c>
      <c r="W58" s="54">
        <v>0</v>
      </c>
      <c r="X58" s="54">
        <v>0</v>
      </c>
      <c r="Y58" s="54">
        <v>2</v>
      </c>
      <c r="Z58" s="5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179"/>
      <c r="B59" s="180"/>
      <c r="C59" s="59"/>
      <c r="D59" s="59"/>
      <c r="E59" s="59"/>
      <c r="F59" s="59"/>
      <c r="G59" s="60"/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120" t="s">
        <v>523</v>
      </c>
      <c r="U59" s="121" t="s">
        <v>84</v>
      </c>
      <c r="V59" s="122">
        <v>3</v>
      </c>
      <c r="W59" s="122">
        <v>0</v>
      </c>
      <c r="X59" s="122">
        <v>0</v>
      </c>
      <c r="Y59" s="122">
        <v>3</v>
      </c>
      <c r="Z59" s="25">
        <v>5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179"/>
      <c r="B60" s="180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375"/>
      <c r="U60" s="374" t="s">
        <v>37</v>
      </c>
      <c r="V60" s="37">
        <f>SUM(V57:V59)</f>
        <v>8</v>
      </c>
      <c r="W60" s="37">
        <f>SUM(W57:W59)</f>
        <v>0</v>
      </c>
      <c r="X60" s="37">
        <f>SUM(X57:X59)</f>
        <v>0</v>
      </c>
      <c r="Y60" s="37">
        <f>SUM(Y57:Y59)</f>
        <v>8</v>
      </c>
      <c r="Z60" s="38">
        <f>SUM(Z57:Z59)</f>
        <v>11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359" t="s">
        <v>38</v>
      </c>
      <c r="U61" s="359"/>
      <c r="V61" s="29">
        <f>V60+V56</f>
        <v>16</v>
      </c>
      <c r="W61" s="29">
        <f>W60+W56</f>
        <v>2</v>
      </c>
      <c r="X61" s="29">
        <f>X60+X56</f>
        <v>2</v>
      </c>
      <c r="Y61" s="29">
        <f>Y60+Y56</f>
        <v>18</v>
      </c>
      <c r="Z61" s="30">
        <f>Z60+Z56</f>
        <v>32</v>
      </c>
      <c r="AA61" s="28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402" t="s">
        <v>22</v>
      </c>
      <c r="B62" s="403"/>
      <c r="C62" s="403"/>
      <c r="D62" s="403"/>
      <c r="E62" s="403"/>
      <c r="F62" s="403"/>
      <c r="G62" s="404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3"/>
      <c r="S62" s="26"/>
      <c r="AA62" s="10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" customHeight="1">
      <c r="A63" s="16" t="s">
        <v>4</v>
      </c>
      <c r="B63" s="17" t="s">
        <v>5</v>
      </c>
      <c r="C63" s="18" t="s">
        <v>6</v>
      </c>
      <c r="D63" s="18" t="s">
        <v>7</v>
      </c>
      <c r="E63" s="18" t="s">
        <v>8</v>
      </c>
      <c r="F63" s="18" t="s">
        <v>9</v>
      </c>
      <c r="G63" s="19" t="s">
        <v>10</v>
      </c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28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23.25" customHeight="1">
      <c r="A64" s="261" t="s">
        <v>424</v>
      </c>
      <c r="B64" s="261" t="s">
        <v>427</v>
      </c>
      <c r="C64" s="262">
        <v>2</v>
      </c>
      <c r="D64" s="262">
        <v>0</v>
      </c>
      <c r="E64" s="262">
        <v>2</v>
      </c>
      <c r="F64" s="262">
        <v>3</v>
      </c>
      <c r="G64" s="202">
        <v>5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6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177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21.75" customHeight="1">
      <c r="A65" s="261" t="s">
        <v>425</v>
      </c>
      <c r="B65" s="261" t="s">
        <v>428</v>
      </c>
      <c r="C65" s="262">
        <v>3</v>
      </c>
      <c r="D65" s="262">
        <v>0</v>
      </c>
      <c r="E65" s="262">
        <v>0</v>
      </c>
      <c r="F65" s="262">
        <v>3</v>
      </c>
      <c r="G65" s="202">
        <v>5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.75">
      <c r="A66" s="261" t="s">
        <v>426</v>
      </c>
      <c r="B66" s="263" t="s">
        <v>429</v>
      </c>
      <c r="C66" s="262">
        <v>3</v>
      </c>
      <c r="D66" s="262">
        <v>0</v>
      </c>
      <c r="E66" s="262">
        <v>0</v>
      </c>
      <c r="F66" s="262">
        <v>3</v>
      </c>
      <c r="G66" s="202">
        <v>5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" customHeight="1">
      <c r="A67" s="261" t="s">
        <v>256</v>
      </c>
      <c r="B67" s="261" t="s">
        <v>430</v>
      </c>
      <c r="C67" s="262">
        <v>3</v>
      </c>
      <c r="D67" s="262">
        <v>0</v>
      </c>
      <c r="E67" s="262">
        <v>0</v>
      </c>
      <c r="F67" s="262">
        <v>3</v>
      </c>
      <c r="G67" s="202">
        <v>5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25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8" customHeight="1">
      <c r="A68" s="261" t="s">
        <v>24</v>
      </c>
      <c r="B68" s="261" t="s">
        <v>431</v>
      </c>
      <c r="C68" s="262">
        <v>3</v>
      </c>
      <c r="D68" s="262">
        <v>0</v>
      </c>
      <c r="E68" s="262">
        <v>0</v>
      </c>
      <c r="F68" s="262">
        <v>3</v>
      </c>
      <c r="G68" s="202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72">
        <v>3</v>
      </c>
      <c r="W68" s="372">
        <v>0</v>
      </c>
      <c r="X68" s="372">
        <v>0</v>
      </c>
      <c r="Y68" s="37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" customHeight="1">
      <c r="A69" s="264" t="s">
        <v>24</v>
      </c>
      <c r="B69" s="261" t="s">
        <v>432</v>
      </c>
      <c r="C69" s="265">
        <v>3</v>
      </c>
      <c r="D69" s="265">
        <v>0</v>
      </c>
      <c r="E69" s="265">
        <v>0</v>
      </c>
      <c r="F69" s="265">
        <v>3</v>
      </c>
      <c r="G69" s="202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371"/>
      <c r="U69" s="371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" customHeight="1">
      <c r="A70" s="449" t="s">
        <v>56</v>
      </c>
      <c r="B70" s="450"/>
      <c r="C70" s="90">
        <f>SUM(C64:C69)</f>
        <v>17</v>
      </c>
      <c r="D70" s="90">
        <f>SUM(D64:D69)</f>
        <v>0</v>
      </c>
      <c r="E70" s="90">
        <f>SUM(E64:E69)</f>
        <v>2</v>
      </c>
      <c r="F70" s="90">
        <f>SUM(F64:F69)</f>
        <v>18</v>
      </c>
      <c r="G70" s="357">
        <f>SUM(G64:G69)</f>
        <v>30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183"/>
      <c r="B71" s="184"/>
      <c r="C71" s="180"/>
      <c r="D71" s="180"/>
      <c r="E71" s="180"/>
      <c r="F71" s="180"/>
      <c r="G71" s="178"/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5" customHeight="1">
      <c r="A72" s="415"/>
      <c r="B72" s="416"/>
      <c r="C72" s="177"/>
      <c r="D72" s="177"/>
      <c r="E72" s="177"/>
      <c r="F72" s="177"/>
      <c r="G72" s="178"/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/>
      <c r="T72" s="371"/>
      <c r="U72" s="371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22.5" customHeight="1">
      <c r="A73" s="179"/>
      <c r="B73" s="180"/>
      <c r="C73" s="177"/>
      <c r="D73" s="177"/>
      <c r="E73" s="177"/>
      <c r="F73" s="177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T73" s="359" t="s">
        <v>38</v>
      </c>
      <c r="U73" s="359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179"/>
      <c r="B74" s="180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402" t="s">
        <v>23</v>
      </c>
      <c r="B75" s="403"/>
      <c r="C75" s="403"/>
      <c r="D75" s="403"/>
      <c r="E75" s="403"/>
      <c r="F75" s="403"/>
      <c r="G75" s="404"/>
      <c r="H75" s="3"/>
      <c r="I75" s="3"/>
      <c r="J75" s="362"/>
      <c r="K75" s="363"/>
      <c r="L75" s="369"/>
      <c r="M75" s="369"/>
      <c r="N75" s="369"/>
      <c r="O75" s="369"/>
      <c r="P75" s="370"/>
      <c r="Q75" s="3"/>
      <c r="R75" s="3"/>
      <c r="S75" s="65"/>
      <c r="T75" s="39"/>
      <c r="U75" s="377"/>
      <c r="V75" s="42"/>
      <c r="W75" s="42"/>
      <c r="X75" s="42"/>
      <c r="Y75" s="42"/>
      <c r="Z75" s="43"/>
      <c r="AA75" s="28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16" t="s">
        <v>4</v>
      </c>
      <c r="B76" s="17" t="s">
        <v>5</v>
      </c>
      <c r="C76" s="18" t="s">
        <v>6</v>
      </c>
      <c r="D76" s="18" t="s">
        <v>7</v>
      </c>
      <c r="E76" s="18" t="s">
        <v>8</v>
      </c>
      <c r="F76" s="18" t="s">
        <v>9</v>
      </c>
      <c r="G76" s="19" t="s">
        <v>10</v>
      </c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6"/>
      <c r="R76" s="3"/>
      <c r="S76" s="26"/>
      <c r="T76" s="39"/>
      <c r="U76" s="369" t="s">
        <v>23</v>
      </c>
      <c r="V76" s="369"/>
      <c r="W76" s="369"/>
      <c r="X76" s="369"/>
      <c r="Y76" s="369"/>
      <c r="Z76" s="370"/>
      <c r="AA76" s="10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200" t="s">
        <v>96</v>
      </c>
      <c r="B77" s="205" t="s">
        <v>255</v>
      </c>
      <c r="C77" s="201">
        <v>2</v>
      </c>
      <c r="D77" s="201">
        <v>0</v>
      </c>
      <c r="E77" s="201">
        <v>0</v>
      </c>
      <c r="F77" s="201">
        <v>2</v>
      </c>
      <c r="G77" s="202">
        <v>3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28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5" customHeight="1">
      <c r="A78" s="200" t="s">
        <v>533</v>
      </c>
      <c r="B78" s="205" t="s">
        <v>534</v>
      </c>
      <c r="C78" s="201">
        <v>3</v>
      </c>
      <c r="D78" s="201">
        <v>0</v>
      </c>
      <c r="E78" s="201">
        <v>0</v>
      </c>
      <c r="F78" s="201">
        <v>3</v>
      </c>
      <c r="G78" s="202">
        <v>5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177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8" customHeight="1">
      <c r="A79" s="200" t="s">
        <v>433</v>
      </c>
      <c r="B79" s="205" t="s">
        <v>435</v>
      </c>
      <c r="C79" s="201">
        <v>2</v>
      </c>
      <c r="D79" s="201">
        <v>0</v>
      </c>
      <c r="E79" s="201">
        <v>0</v>
      </c>
      <c r="F79" s="201">
        <v>2</v>
      </c>
      <c r="G79" s="202">
        <v>3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6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.75" customHeight="1">
      <c r="A80" s="200" t="s">
        <v>256</v>
      </c>
      <c r="B80" s="205" t="s">
        <v>436</v>
      </c>
      <c r="C80" s="201">
        <v>3</v>
      </c>
      <c r="D80" s="201">
        <v>0</v>
      </c>
      <c r="E80" s="201">
        <v>0</v>
      </c>
      <c r="F80" s="201">
        <v>3</v>
      </c>
      <c r="G80" s="202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21" customHeight="1">
      <c r="A81" s="200" t="s">
        <v>24</v>
      </c>
      <c r="B81" s="205" t="s">
        <v>437</v>
      </c>
      <c r="C81" s="201">
        <v>3</v>
      </c>
      <c r="D81" s="201">
        <v>0</v>
      </c>
      <c r="E81" s="201">
        <v>0</v>
      </c>
      <c r="F81" s="201">
        <v>3</v>
      </c>
      <c r="G81" s="202">
        <v>5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58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" customHeight="1">
      <c r="A82" s="200" t="s">
        <v>24</v>
      </c>
      <c r="B82" s="205" t="s">
        <v>438</v>
      </c>
      <c r="C82" s="201">
        <v>3</v>
      </c>
      <c r="D82" s="201">
        <v>0</v>
      </c>
      <c r="E82" s="201">
        <v>0</v>
      </c>
      <c r="F82" s="201">
        <v>3</v>
      </c>
      <c r="G82" s="202">
        <v>5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200" t="s">
        <v>434</v>
      </c>
      <c r="B83" s="205" t="s">
        <v>439</v>
      </c>
      <c r="C83" s="201">
        <v>0</v>
      </c>
      <c r="D83" s="201">
        <v>0</v>
      </c>
      <c r="E83" s="201">
        <v>0</v>
      </c>
      <c r="F83" s="201">
        <v>0</v>
      </c>
      <c r="G83" s="202">
        <v>4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71"/>
      <c r="U83" s="371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449" t="s">
        <v>56</v>
      </c>
      <c r="B84" s="450"/>
      <c r="C84" s="90">
        <v>16</v>
      </c>
      <c r="D84" s="90">
        <v>0</v>
      </c>
      <c r="E84" s="90">
        <v>0</v>
      </c>
      <c r="F84" s="90">
        <v>16</v>
      </c>
      <c r="G84" s="156">
        <v>30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61"/>
      <c r="B85" s="62"/>
      <c r="C85" s="62"/>
      <c r="D85" s="62"/>
      <c r="E85" s="62"/>
      <c r="F85" s="62"/>
      <c r="G85" s="60"/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28"/>
      <c r="AB85" s="52"/>
      <c r="AC85" s="39"/>
      <c r="AD85" s="39"/>
      <c r="AE85" s="39"/>
      <c r="AF85" s="39"/>
      <c r="AG85" s="39"/>
      <c r="AH85" s="64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" customHeight="1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10"/>
      <c r="AB86" s="52"/>
      <c r="AC86" s="39"/>
      <c r="AD86" s="39"/>
      <c r="AE86" s="39"/>
      <c r="AF86" s="39"/>
      <c r="AG86" s="39"/>
      <c r="AH86" s="64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402" t="s">
        <v>25</v>
      </c>
      <c r="B87" s="403"/>
      <c r="C87" s="403"/>
      <c r="D87" s="403"/>
      <c r="E87" s="403"/>
      <c r="F87" s="403"/>
      <c r="G87" s="404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16" t="s">
        <v>4</v>
      </c>
      <c r="B88" s="17" t="s">
        <v>5</v>
      </c>
      <c r="C88" s="18" t="s">
        <v>6</v>
      </c>
      <c r="D88" s="18" t="s">
        <v>7</v>
      </c>
      <c r="E88" s="18" t="s">
        <v>8</v>
      </c>
      <c r="F88" s="18" t="s">
        <v>9</v>
      </c>
      <c r="G88" s="19" t="s">
        <v>10</v>
      </c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200" t="s">
        <v>257</v>
      </c>
      <c r="B89" s="205" t="s">
        <v>108</v>
      </c>
      <c r="C89" s="201">
        <v>2</v>
      </c>
      <c r="D89" s="201">
        <v>0</v>
      </c>
      <c r="E89" s="201">
        <v>4</v>
      </c>
      <c r="F89" s="201">
        <v>4</v>
      </c>
      <c r="G89" s="202">
        <v>5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200" t="s">
        <v>258</v>
      </c>
      <c r="B90" s="205" t="s">
        <v>259</v>
      </c>
      <c r="C90" s="201">
        <v>3</v>
      </c>
      <c r="D90" s="201">
        <v>0</v>
      </c>
      <c r="E90" s="201">
        <v>0</v>
      </c>
      <c r="F90" s="201">
        <v>3</v>
      </c>
      <c r="G90" s="202">
        <v>5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200" t="s">
        <v>256</v>
      </c>
      <c r="B91" s="205" t="s">
        <v>440</v>
      </c>
      <c r="C91" s="201">
        <v>3</v>
      </c>
      <c r="D91" s="201">
        <v>0</v>
      </c>
      <c r="E91" s="201">
        <v>0</v>
      </c>
      <c r="F91" s="201">
        <v>3</v>
      </c>
      <c r="G91" s="202">
        <v>5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3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200" t="s">
        <v>256</v>
      </c>
      <c r="B92" s="205" t="s">
        <v>441</v>
      </c>
      <c r="C92" s="201">
        <v>3</v>
      </c>
      <c r="D92" s="201">
        <v>0</v>
      </c>
      <c r="E92" s="201">
        <v>0</v>
      </c>
      <c r="F92" s="201">
        <v>3</v>
      </c>
      <c r="G92" s="202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5" customHeight="1">
      <c r="A93" s="200" t="s">
        <v>260</v>
      </c>
      <c r="B93" s="205" t="s">
        <v>442</v>
      </c>
      <c r="C93" s="201">
        <v>3</v>
      </c>
      <c r="D93" s="201">
        <v>0</v>
      </c>
      <c r="E93" s="201">
        <v>0</v>
      </c>
      <c r="F93" s="201">
        <v>3</v>
      </c>
      <c r="G93" s="202">
        <v>5</v>
      </c>
      <c r="H93" s="3"/>
      <c r="I93" s="3"/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24" customHeight="1">
      <c r="A94" s="200" t="s">
        <v>113</v>
      </c>
      <c r="B94" s="206" t="s">
        <v>238</v>
      </c>
      <c r="C94" s="201">
        <v>2</v>
      </c>
      <c r="D94" s="201">
        <v>0</v>
      </c>
      <c r="E94" s="201">
        <v>0</v>
      </c>
      <c r="F94" s="201">
        <v>2</v>
      </c>
      <c r="G94" s="202">
        <v>2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22.5" customHeight="1">
      <c r="A95" s="200" t="s">
        <v>260</v>
      </c>
      <c r="B95" s="206" t="s">
        <v>261</v>
      </c>
      <c r="C95" s="203">
        <v>3</v>
      </c>
      <c r="D95" s="203">
        <v>0</v>
      </c>
      <c r="E95" s="203">
        <v>0</v>
      </c>
      <c r="F95" s="203">
        <v>3</v>
      </c>
      <c r="G95" s="204">
        <v>5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6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ht="15" customHeight="1">
      <c r="A96" s="449" t="s">
        <v>56</v>
      </c>
      <c r="B96" s="450"/>
      <c r="C96" s="90">
        <v>19</v>
      </c>
      <c r="D96" s="90">
        <v>0</v>
      </c>
      <c r="E96" s="90">
        <v>4</v>
      </c>
      <c r="F96" s="90">
        <v>21</v>
      </c>
      <c r="G96" s="156">
        <v>32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Q96" s="3"/>
      <c r="R96" s="3"/>
      <c r="T96" s="159"/>
      <c r="U96" s="374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28"/>
      <c r="AB96" s="52"/>
      <c r="AC96" s="39"/>
      <c r="AD96" s="39"/>
      <c r="AE96" s="39"/>
      <c r="AF96" s="39"/>
      <c r="AG96" s="39"/>
      <c r="AH96" s="64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34" ht="15" customHeight="1">
      <c r="A97" s="179"/>
      <c r="B97" s="180"/>
      <c r="C97" s="177"/>
      <c r="D97" s="177"/>
      <c r="E97" s="177"/>
      <c r="F97" s="177"/>
      <c r="G97" s="178"/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5" customHeight="1">
      <c r="A98" s="179"/>
      <c r="B98" s="180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73" t="s">
        <v>37</v>
      </c>
      <c r="U98" s="374"/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33" customHeight="1">
      <c r="A99" s="402" t="s">
        <v>26</v>
      </c>
      <c r="B99" s="403"/>
      <c r="C99" s="403"/>
      <c r="D99" s="403"/>
      <c r="E99" s="403"/>
      <c r="F99" s="403"/>
      <c r="G99" s="404"/>
      <c r="J99" s="362"/>
      <c r="K99" s="363"/>
      <c r="L99" s="369"/>
      <c r="M99" s="369"/>
      <c r="N99" s="369"/>
      <c r="O99" s="369"/>
      <c r="P99" s="370"/>
      <c r="S99" s="65"/>
      <c r="T99" s="359" t="s">
        <v>38</v>
      </c>
      <c r="U99" s="359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16" t="s">
        <v>4</v>
      </c>
      <c r="B100" s="17" t="s">
        <v>5</v>
      </c>
      <c r="C100" s="18" t="s">
        <v>6</v>
      </c>
      <c r="D100" s="18" t="s">
        <v>7</v>
      </c>
      <c r="E100" s="18" t="s">
        <v>8</v>
      </c>
      <c r="F100" s="18" t="s">
        <v>9</v>
      </c>
      <c r="G100" s="19" t="s">
        <v>10</v>
      </c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200" t="s">
        <v>262</v>
      </c>
      <c r="B101" s="205" t="s">
        <v>116</v>
      </c>
      <c r="C101" s="201">
        <v>2</v>
      </c>
      <c r="D101" s="201">
        <v>0</v>
      </c>
      <c r="E101" s="201">
        <v>6</v>
      </c>
      <c r="F101" s="201">
        <v>5</v>
      </c>
      <c r="G101" s="202">
        <v>8</v>
      </c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200" t="s">
        <v>535</v>
      </c>
      <c r="B102" s="205" t="s">
        <v>536</v>
      </c>
      <c r="C102" s="201">
        <v>3</v>
      </c>
      <c r="D102" s="201">
        <v>0</v>
      </c>
      <c r="E102" s="201">
        <v>0</v>
      </c>
      <c r="F102" s="201">
        <v>3</v>
      </c>
      <c r="G102" s="202">
        <v>5</v>
      </c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200" t="s">
        <v>443</v>
      </c>
      <c r="B103" s="205" t="s">
        <v>444</v>
      </c>
      <c r="C103" s="201">
        <v>3</v>
      </c>
      <c r="D103" s="201">
        <v>0</v>
      </c>
      <c r="E103" s="201">
        <v>0</v>
      </c>
      <c r="F103" s="201">
        <v>3</v>
      </c>
      <c r="G103" s="202">
        <v>5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5" customHeight="1">
      <c r="A104" s="200" t="s">
        <v>256</v>
      </c>
      <c r="B104" s="205" t="s">
        <v>445</v>
      </c>
      <c r="C104" s="201">
        <v>3</v>
      </c>
      <c r="D104" s="201">
        <v>0</v>
      </c>
      <c r="E104" s="201">
        <v>0</v>
      </c>
      <c r="F104" s="201">
        <v>3</v>
      </c>
      <c r="G104" s="202">
        <v>5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5" customHeight="1">
      <c r="A105" s="200" t="s">
        <v>256</v>
      </c>
      <c r="B105" s="205" t="s">
        <v>446</v>
      </c>
      <c r="C105" s="201">
        <v>3</v>
      </c>
      <c r="D105" s="201">
        <v>0</v>
      </c>
      <c r="E105" s="201">
        <v>0</v>
      </c>
      <c r="F105" s="201">
        <v>3</v>
      </c>
      <c r="G105" s="202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62"/>
      <c r="AB105" s="358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21.75" customHeight="1">
      <c r="A106" s="200" t="s">
        <v>121</v>
      </c>
      <c r="B106" s="205" t="s">
        <v>447</v>
      </c>
      <c r="C106" s="201">
        <v>2</v>
      </c>
      <c r="D106" s="201">
        <v>0</v>
      </c>
      <c r="E106" s="201">
        <v>0</v>
      </c>
      <c r="F106" s="201">
        <v>2</v>
      </c>
      <c r="G106" s="202">
        <v>2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74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10"/>
      <c r="AB106" s="52"/>
      <c r="AC106" s="39"/>
      <c r="AD106" s="39"/>
      <c r="AE106" s="39"/>
      <c r="AF106" s="39"/>
      <c r="AG106" s="39"/>
      <c r="AH106" s="64"/>
    </row>
    <row r="107" spans="1:34" ht="17.25" customHeight="1">
      <c r="A107" s="449" t="s">
        <v>56</v>
      </c>
      <c r="B107" s="450"/>
      <c r="C107" s="90">
        <v>16</v>
      </c>
      <c r="D107" s="90">
        <v>0</v>
      </c>
      <c r="E107" s="90">
        <v>6</v>
      </c>
      <c r="F107" s="90">
        <v>19</v>
      </c>
      <c r="G107" s="156">
        <v>30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24.75" customHeight="1">
      <c r="A108" s="61"/>
      <c r="B108" s="62"/>
      <c r="C108" s="62"/>
      <c r="D108" s="62"/>
      <c r="E108" s="62"/>
      <c r="F108" s="62"/>
      <c r="G108" s="63"/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R108" s="39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182"/>
      <c r="B109" s="62"/>
      <c r="C109" s="62"/>
      <c r="D109" s="62"/>
      <c r="E109" s="62"/>
      <c r="F109" s="62"/>
      <c r="G109" s="63"/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Q109" s="52"/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5" customHeight="1">
      <c r="A110" s="182"/>
      <c r="B110" s="62"/>
      <c r="C110" s="62"/>
      <c r="D110" s="62"/>
      <c r="E110" s="62"/>
      <c r="F110" s="62"/>
      <c r="G110" s="63"/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5" customHeight="1">
      <c r="A111" s="61"/>
      <c r="B111" s="72" t="s">
        <v>27</v>
      </c>
      <c r="C111" s="407">
        <f>SUM(F107,F96,F84,F70,F57,F44,F31,F17)</f>
        <v>154</v>
      </c>
      <c r="D111" s="408"/>
      <c r="E111" s="408"/>
      <c r="F111" s="409"/>
      <c r="G111" s="181"/>
      <c r="J111" s="366"/>
      <c r="P111" s="63"/>
      <c r="S111" s="65"/>
      <c r="T111" s="375"/>
      <c r="U111" s="374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75"/>
      <c r="B112" s="74" t="s">
        <v>10</v>
      </c>
      <c r="C112" s="410">
        <f>SUM(G107,G96,G84,G57,G70,G44,G31,G17)</f>
        <v>242</v>
      </c>
      <c r="D112" s="411"/>
      <c r="E112" s="411"/>
      <c r="F112" s="412"/>
      <c r="G112" s="76"/>
      <c r="J112" s="366"/>
      <c r="P112" s="63"/>
      <c r="S112" s="65"/>
      <c r="T112" s="359" t="s">
        <v>38</v>
      </c>
      <c r="U112" s="359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66"/>
      <c r="AC112" s="73"/>
      <c r="AD112" s="10"/>
      <c r="AE112" s="367"/>
      <c r="AF112" s="367"/>
      <c r="AG112" s="367"/>
      <c r="AH112" s="368"/>
    </row>
    <row r="113" spans="1:34" ht="15" customHeight="1">
      <c r="A113" s="61"/>
      <c r="B113" s="62"/>
      <c r="C113" s="62"/>
      <c r="D113" s="62"/>
      <c r="E113" s="62"/>
      <c r="F113" s="62"/>
      <c r="G113" s="6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28</v>
      </c>
      <c r="AE113" s="438"/>
      <c r="AF113" s="438"/>
      <c r="AG113" s="438"/>
      <c r="AH113" s="76"/>
    </row>
    <row r="114" spans="1:34" ht="15" customHeight="1" thickBot="1">
      <c r="A114" s="81"/>
      <c r="B114" s="78"/>
      <c r="C114" s="78"/>
      <c r="D114" s="78"/>
      <c r="E114" s="78"/>
      <c r="F114" s="78"/>
      <c r="G114" s="79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f>Y106+Y96+Y83+Y69+Y56+Y41+Y27+Y11</f>
        <v>86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44</v>
      </c>
      <c r="AE114" s="438"/>
      <c r="AF114" s="438"/>
      <c r="AG114" s="438"/>
      <c r="AH114" s="76"/>
    </row>
    <row r="115" spans="10:34" ht="15" customHeight="1"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Y112+Y99+Y87+Y73+Y61+Y49+Y34+Y19</f>
        <v>155</v>
      </c>
      <c r="W115" s="438"/>
      <c r="X115" s="438"/>
      <c r="Y115" s="438"/>
      <c r="Z115" s="370"/>
      <c r="AA115" s="62"/>
      <c r="AB115" s="52"/>
      <c r="AC115" s="39"/>
      <c r="AD115" s="39"/>
      <c r="AE115" s="39"/>
      <c r="AF115" s="39"/>
      <c r="AG115" s="39"/>
      <c r="AH115" s="64"/>
    </row>
    <row r="116" spans="10:34" ht="15" customHeight="1" thickBot="1"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8:34" ht="15" customHeight="1" thickBot="1"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8:34" ht="15" customHeight="1" thickBot="1">
      <c r="R118" s="39"/>
      <c r="AA118" s="39"/>
      <c r="AB118" s="81"/>
      <c r="AC118" s="376"/>
      <c r="AD118" s="376"/>
      <c r="AE118" s="376"/>
      <c r="AF118" s="376"/>
      <c r="AG118" s="376"/>
      <c r="AH118" s="79"/>
    </row>
    <row r="119" ht="15" customHeight="1">
      <c r="AA119" s="39"/>
    </row>
    <row r="120" ht="15" customHeight="1">
      <c r="AA120" s="39"/>
    </row>
    <row r="121" ht="15" customHeight="1">
      <c r="AA121" s="39"/>
    </row>
    <row r="122" ht="15" customHeight="1">
      <c r="AA122" s="39"/>
    </row>
    <row r="123" ht="15" customHeight="1">
      <c r="AA123" s="39"/>
    </row>
    <row r="124" ht="30" customHeight="1">
      <c r="AA124" s="39"/>
    </row>
    <row r="125" ht="30" customHeight="1">
      <c r="AA125" s="39"/>
    </row>
    <row r="126" ht="30" customHeight="1">
      <c r="AA126" s="39"/>
    </row>
    <row r="127" ht="30" customHeight="1"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30" customHeight="1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  <row r="146" ht="12.75">
      <c r="AA146" s="39"/>
    </row>
  </sheetData>
  <sheetProtection/>
  <mergeCells count="75">
    <mergeCell ref="A1:AH1"/>
    <mergeCell ref="A3:G3"/>
    <mergeCell ref="J3:P3"/>
    <mergeCell ref="A4:G4"/>
    <mergeCell ref="J4:P4"/>
    <mergeCell ref="A5:G5"/>
    <mergeCell ref="J5:P5"/>
    <mergeCell ref="T5:Z6"/>
    <mergeCell ref="J63:P63"/>
    <mergeCell ref="J71:K71"/>
    <mergeCell ref="AB5:AH6"/>
    <mergeCell ref="A21:G21"/>
    <mergeCell ref="J6:P6"/>
    <mergeCell ref="A8:G8"/>
    <mergeCell ref="J8:P8"/>
    <mergeCell ref="T8:Z8"/>
    <mergeCell ref="AB8:AH8"/>
    <mergeCell ref="A6:G6"/>
    <mergeCell ref="A49:G49"/>
    <mergeCell ref="A31:B31"/>
    <mergeCell ref="A35:G35"/>
    <mergeCell ref="A70:B70"/>
    <mergeCell ref="A72:B72"/>
    <mergeCell ref="A75:G75"/>
    <mergeCell ref="J76:P76"/>
    <mergeCell ref="J84:K84"/>
    <mergeCell ref="J88:P88"/>
    <mergeCell ref="J97:K97"/>
    <mergeCell ref="A96:B96"/>
    <mergeCell ref="A107:B107"/>
    <mergeCell ref="A87:G87"/>
    <mergeCell ref="J101:P101"/>
    <mergeCell ref="C112:F112"/>
    <mergeCell ref="A99:G99"/>
    <mergeCell ref="C111:F111"/>
    <mergeCell ref="A17:B17"/>
    <mergeCell ref="A44:B44"/>
    <mergeCell ref="A46:B46"/>
    <mergeCell ref="A84:B84"/>
    <mergeCell ref="A57:B57"/>
    <mergeCell ref="A58:B58"/>
    <mergeCell ref="A62:G62"/>
    <mergeCell ref="J17:K17"/>
    <mergeCell ref="J22:P22"/>
    <mergeCell ref="J31:K31"/>
    <mergeCell ref="J36:P36"/>
    <mergeCell ref="J50:P50"/>
    <mergeCell ref="J59:K59"/>
    <mergeCell ref="J46:K46"/>
    <mergeCell ref="J109:K109"/>
    <mergeCell ref="L113:O113"/>
    <mergeCell ref="L114:O114"/>
    <mergeCell ref="T11:U11"/>
    <mergeCell ref="T18:U18"/>
    <mergeCell ref="T22:Z22"/>
    <mergeCell ref="T27:U27"/>
    <mergeCell ref="T33:U33"/>
    <mergeCell ref="S36:Y36"/>
    <mergeCell ref="T41:U41"/>
    <mergeCell ref="T48:U48"/>
    <mergeCell ref="T50:Z50"/>
    <mergeCell ref="S88:Z88"/>
    <mergeCell ref="S101:Z101"/>
    <mergeCell ref="V115:Y115"/>
    <mergeCell ref="V114:Y114"/>
    <mergeCell ref="V116:Y116"/>
    <mergeCell ref="AB22:AH22"/>
    <mergeCell ref="AB36:AH36"/>
    <mergeCell ref="AB50:AH50"/>
    <mergeCell ref="AB63:AH63"/>
    <mergeCell ref="AB76:AH76"/>
    <mergeCell ref="AB88:AH88"/>
    <mergeCell ref="AB101:AH101"/>
    <mergeCell ref="AD113:AG113"/>
    <mergeCell ref="AD114:AG114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82">
      <selection activeCell="B65" sqref="B65"/>
    </sheetView>
  </sheetViews>
  <sheetFormatPr defaultColWidth="9.140625" defaultRowHeight="15"/>
  <cols>
    <col min="1" max="1" width="9.28125" style="68" customWidth="1"/>
    <col min="2" max="2" width="36.8515625" style="68" customWidth="1"/>
    <col min="3" max="3" width="3.7109375" style="68" bestFit="1" customWidth="1"/>
    <col min="4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9.0039062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38.28125" style="1" customWidth="1"/>
    <col min="22" max="22" width="4.57421875" style="1" customWidth="1"/>
    <col min="23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4.140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2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" customHeight="1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266" t="s">
        <v>124</v>
      </c>
      <c r="B10" s="252" t="s">
        <v>49</v>
      </c>
      <c r="C10" s="253">
        <v>3</v>
      </c>
      <c r="D10" s="253">
        <v>0</v>
      </c>
      <c r="E10" s="253">
        <v>2</v>
      </c>
      <c r="F10" s="253">
        <v>4</v>
      </c>
      <c r="G10" s="146">
        <v>6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44" t="s">
        <v>514</v>
      </c>
      <c r="AC10" s="252" t="s">
        <v>253</v>
      </c>
      <c r="AD10" s="244">
        <v>2</v>
      </c>
      <c r="AE10" s="244">
        <v>0</v>
      </c>
      <c r="AF10" s="244">
        <v>2</v>
      </c>
      <c r="AG10" s="244">
        <v>3</v>
      </c>
      <c r="AH10" s="25">
        <v>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266" t="s">
        <v>125</v>
      </c>
      <c r="B11" s="252" t="s">
        <v>47</v>
      </c>
      <c r="C11" s="253">
        <v>3</v>
      </c>
      <c r="D11" s="253">
        <v>2</v>
      </c>
      <c r="E11" s="253">
        <v>0</v>
      </c>
      <c r="F11" s="253">
        <v>4</v>
      </c>
      <c r="G11" s="146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58" t="s">
        <v>38</v>
      </c>
      <c r="AC11" s="359"/>
      <c r="AD11" s="29">
        <f>SUM(AD10:AD10)</f>
        <v>2</v>
      </c>
      <c r="AE11" s="29">
        <f>SUM(AE10:AE10)</f>
        <v>0</v>
      </c>
      <c r="AF11" s="29">
        <f>SUM(AF10:AF10)</f>
        <v>2</v>
      </c>
      <c r="AG11" s="29">
        <f>SUM(AG10:AG10)</f>
        <v>3</v>
      </c>
      <c r="AH11" s="40">
        <f>SUM(AH10:AH10)</f>
        <v>4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266" t="s">
        <v>448</v>
      </c>
      <c r="B12" s="252" t="s">
        <v>449</v>
      </c>
      <c r="C12" s="257">
        <v>3</v>
      </c>
      <c r="D12" s="257">
        <v>0</v>
      </c>
      <c r="E12" s="257">
        <v>2</v>
      </c>
      <c r="F12" s="257">
        <v>4</v>
      </c>
      <c r="G12" s="146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266" t="s">
        <v>41</v>
      </c>
      <c r="B13" s="252" t="s">
        <v>79</v>
      </c>
      <c r="C13" s="257">
        <v>2</v>
      </c>
      <c r="D13" s="257">
        <v>0</v>
      </c>
      <c r="E13" s="257">
        <v>0</v>
      </c>
      <c r="F13" s="257">
        <v>2</v>
      </c>
      <c r="G13" s="146">
        <v>3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9.25" customHeight="1">
      <c r="A14" s="267" t="s">
        <v>128</v>
      </c>
      <c r="B14" s="252" t="s">
        <v>53</v>
      </c>
      <c r="C14" s="257">
        <v>3</v>
      </c>
      <c r="D14" s="257">
        <v>0</v>
      </c>
      <c r="E14" s="257">
        <v>0</v>
      </c>
      <c r="F14" s="257">
        <v>3</v>
      </c>
      <c r="G14" s="146">
        <v>5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30" customHeight="1">
      <c r="A15" s="266" t="s">
        <v>129</v>
      </c>
      <c r="B15" s="268" t="s">
        <v>55</v>
      </c>
      <c r="C15" s="257">
        <v>0</v>
      </c>
      <c r="D15" s="257">
        <v>2</v>
      </c>
      <c r="E15" s="257">
        <v>0</v>
      </c>
      <c r="F15" s="257">
        <v>1</v>
      </c>
      <c r="G15" s="146">
        <v>1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9.5" customHeight="1">
      <c r="A16" s="269" t="s">
        <v>51</v>
      </c>
      <c r="B16" s="270" t="s">
        <v>12</v>
      </c>
      <c r="C16" s="271">
        <v>3</v>
      </c>
      <c r="D16" s="271">
        <v>0</v>
      </c>
      <c r="E16" s="271">
        <v>0</v>
      </c>
      <c r="F16" s="271">
        <v>3</v>
      </c>
      <c r="G16" s="146">
        <v>3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419" t="s">
        <v>56</v>
      </c>
      <c r="B17" s="420"/>
      <c r="C17" s="29">
        <f>SUM(C10:C16)</f>
        <v>17</v>
      </c>
      <c r="D17" s="29">
        <f>SUM(D10:D16)</f>
        <v>4</v>
      </c>
      <c r="E17" s="29">
        <f>SUM(E10:E16)</f>
        <v>4</v>
      </c>
      <c r="F17" s="29">
        <f>SUM(F10:F16)</f>
        <v>21</v>
      </c>
      <c r="G17" s="30">
        <f>SUM(G10:G16)</f>
        <v>30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4.25" customHeight="1">
      <c r="A18" s="176"/>
      <c r="B18" s="177"/>
      <c r="C18" s="177"/>
      <c r="D18" s="177"/>
      <c r="E18" s="177"/>
      <c r="F18" s="177"/>
      <c r="G18" s="36"/>
      <c r="H18" s="3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0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30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22.5" customHeight="1">
      <c r="A23" s="266" t="s">
        <v>130</v>
      </c>
      <c r="B23" s="252" t="s">
        <v>66</v>
      </c>
      <c r="C23" s="253">
        <v>3</v>
      </c>
      <c r="D23" s="253">
        <v>0</v>
      </c>
      <c r="E23" s="253">
        <v>2</v>
      </c>
      <c r="F23" s="253">
        <v>4</v>
      </c>
      <c r="G23" s="146">
        <v>6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20.25" customHeight="1">
      <c r="A24" s="266" t="s">
        <v>131</v>
      </c>
      <c r="B24" s="252" t="s">
        <v>62</v>
      </c>
      <c r="C24" s="253">
        <v>3</v>
      </c>
      <c r="D24" s="253">
        <v>2</v>
      </c>
      <c r="E24" s="253">
        <v>0</v>
      </c>
      <c r="F24" s="253">
        <v>4</v>
      </c>
      <c r="G24" s="146">
        <v>6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272" t="s">
        <v>171</v>
      </c>
      <c r="B25" s="251" t="s">
        <v>172</v>
      </c>
      <c r="C25" s="273">
        <v>3</v>
      </c>
      <c r="D25" s="273">
        <v>0</v>
      </c>
      <c r="E25" s="273">
        <v>2</v>
      </c>
      <c r="F25" s="273">
        <v>4</v>
      </c>
      <c r="G25" s="146">
        <v>6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 t="s">
        <v>132</v>
      </c>
      <c r="AC25" s="23" t="s">
        <v>606</v>
      </c>
      <c r="AD25" s="24">
        <v>3</v>
      </c>
      <c r="AE25" s="24">
        <v>0</v>
      </c>
      <c r="AF25" s="24">
        <v>2</v>
      </c>
      <c r="AG25" s="24">
        <v>4</v>
      </c>
      <c r="AH25" s="27">
        <v>6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272" t="s">
        <v>31</v>
      </c>
      <c r="B26" s="252" t="s">
        <v>85</v>
      </c>
      <c r="C26" s="273">
        <v>2</v>
      </c>
      <c r="D26" s="273">
        <v>0</v>
      </c>
      <c r="E26" s="273">
        <v>0</v>
      </c>
      <c r="F26" s="273">
        <v>2</v>
      </c>
      <c r="G26" s="146">
        <v>3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/>
      <c r="T26" s="245"/>
      <c r="U26" s="245"/>
      <c r="V26" s="246"/>
      <c r="W26" s="246"/>
      <c r="X26" s="246"/>
      <c r="Y26" s="246"/>
      <c r="Z26" s="27"/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>
      <c r="A27" s="266" t="s">
        <v>173</v>
      </c>
      <c r="B27" s="274" t="s">
        <v>174</v>
      </c>
      <c r="C27" s="275">
        <v>2</v>
      </c>
      <c r="D27" s="275">
        <v>0</v>
      </c>
      <c r="E27" s="275">
        <v>0</v>
      </c>
      <c r="F27" s="275">
        <v>2</v>
      </c>
      <c r="G27" s="146">
        <v>3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/>
      <c r="T27" s="427" t="s">
        <v>35</v>
      </c>
      <c r="U27" s="427"/>
      <c r="V27" s="29">
        <f>SUM(V24:V26)</f>
        <v>6</v>
      </c>
      <c r="W27" s="29">
        <f>SUM(W24:W26)</f>
        <v>0</v>
      </c>
      <c r="X27" s="29">
        <f>SUM(X24:X26)</f>
        <v>2</v>
      </c>
      <c r="Y27" s="29">
        <f>SUM(Y24:Y26)</f>
        <v>7</v>
      </c>
      <c r="Z27" s="30">
        <f>SUM(Z24:Z26)</f>
        <v>10</v>
      </c>
      <c r="AA27" s="28"/>
      <c r="AB27" s="358" t="s">
        <v>38</v>
      </c>
      <c r="AC27" s="359"/>
      <c r="AD27" s="29">
        <f>SUM(AD24:AD26)</f>
        <v>6</v>
      </c>
      <c r="AE27" s="29">
        <f>SUM(AE24:AE26)</f>
        <v>0</v>
      </c>
      <c r="AF27" s="29">
        <f>SUM(AF24:AF26)</f>
        <v>2</v>
      </c>
      <c r="AG27" s="29">
        <f>SUM(AG24:AG26)</f>
        <v>7</v>
      </c>
      <c r="AH27" s="40">
        <f>SUM(AH24:AH26)</f>
        <v>10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>
      <c r="A28" s="276" t="s">
        <v>588</v>
      </c>
      <c r="B28" s="277" t="s">
        <v>175</v>
      </c>
      <c r="C28" s="278">
        <v>2</v>
      </c>
      <c r="D28" s="278">
        <v>0</v>
      </c>
      <c r="E28" s="278">
        <v>2</v>
      </c>
      <c r="F28" s="278">
        <v>3</v>
      </c>
      <c r="G28" s="146">
        <v>4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>
      <c r="A29" s="279" t="s">
        <v>67</v>
      </c>
      <c r="B29" s="280" t="s">
        <v>17</v>
      </c>
      <c r="C29" s="253">
        <v>3</v>
      </c>
      <c r="D29" s="253">
        <v>0</v>
      </c>
      <c r="E29" s="253">
        <v>0</v>
      </c>
      <c r="F29" s="253">
        <v>3</v>
      </c>
      <c r="G29" s="146">
        <v>3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281" t="s">
        <v>133</v>
      </c>
      <c r="B30" s="282" t="s">
        <v>69</v>
      </c>
      <c r="C30" s="271">
        <v>0</v>
      </c>
      <c r="D30" s="271">
        <v>2</v>
      </c>
      <c r="E30" s="271">
        <v>0</v>
      </c>
      <c r="F30" s="271">
        <v>1</v>
      </c>
      <c r="G30" s="146">
        <v>1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419" t="s">
        <v>56</v>
      </c>
      <c r="B31" s="420"/>
      <c r="C31" s="29">
        <f>SUM(C23:C30)</f>
        <v>18</v>
      </c>
      <c r="D31" s="29">
        <f>SUM(D23:D30)</f>
        <v>4</v>
      </c>
      <c r="E31" s="29">
        <f>SUM(E23:E30)</f>
        <v>6</v>
      </c>
      <c r="F31" s="29">
        <f>SUM(F23:F30)</f>
        <v>23</v>
      </c>
      <c r="G31" s="146">
        <f>SUM(G23:G30)</f>
        <v>32</v>
      </c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179"/>
      <c r="B32" s="180"/>
      <c r="C32" s="177"/>
      <c r="D32" s="177"/>
      <c r="E32" s="177"/>
      <c r="F32" s="177"/>
      <c r="G32" s="3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S32" s="33" t="s">
        <v>36</v>
      </c>
      <c r="T32" s="245" t="s">
        <v>588</v>
      </c>
      <c r="U32" s="245" t="s">
        <v>175</v>
      </c>
      <c r="V32" s="246">
        <v>2</v>
      </c>
      <c r="W32" s="246">
        <v>0</v>
      </c>
      <c r="X32" s="246">
        <v>2</v>
      </c>
      <c r="Y32" s="246">
        <v>3</v>
      </c>
      <c r="Z32" s="27">
        <v>4</v>
      </c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SUM(V28:V32)</f>
        <v>10</v>
      </c>
      <c r="W33" s="37">
        <f>SUM(W28:W32)</f>
        <v>4</v>
      </c>
      <c r="X33" s="37">
        <f>SUM(X28:X32)</f>
        <v>4</v>
      </c>
      <c r="Y33" s="37">
        <f>SUM(Y28:Y32)</f>
        <v>14</v>
      </c>
      <c r="Z33" s="38">
        <f>SUM(Z28:Z32)</f>
        <v>20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179"/>
      <c r="B34" s="180"/>
      <c r="C34" s="177"/>
      <c r="D34" s="177"/>
      <c r="E34" s="177"/>
      <c r="F34" s="177"/>
      <c r="G34" s="178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V33+V27</f>
        <v>16</v>
      </c>
      <c r="W34" s="29">
        <f>W33+W27</f>
        <v>4</v>
      </c>
      <c r="X34" s="29">
        <f>X33+X27</f>
        <v>6</v>
      </c>
      <c r="Y34" s="29">
        <f>Y33+Y27</f>
        <v>21</v>
      </c>
      <c r="Z34" s="30">
        <f>Z33+Z27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402" t="s">
        <v>20</v>
      </c>
      <c r="B35" s="403"/>
      <c r="C35" s="403"/>
      <c r="D35" s="403"/>
      <c r="E35" s="403"/>
      <c r="F35" s="403"/>
      <c r="G35" s="404"/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S35" s="33"/>
      <c r="Z35" s="64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0" customHeight="1">
      <c r="A36" s="16" t="s">
        <v>4</v>
      </c>
      <c r="B36" s="17" t="s">
        <v>5</v>
      </c>
      <c r="C36" s="18" t="s">
        <v>6</v>
      </c>
      <c r="D36" s="18" t="s">
        <v>7</v>
      </c>
      <c r="E36" s="18" t="s">
        <v>8</v>
      </c>
      <c r="F36" s="18" t="s">
        <v>9</v>
      </c>
      <c r="G36" s="19" t="s">
        <v>10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283" t="s">
        <v>135</v>
      </c>
      <c r="B37" s="251" t="s">
        <v>136</v>
      </c>
      <c r="C37" s="256">
        <v>3</v>
      </c>
      <c r="D37" s="256">
        <v>0</v>
      </c>
      <c r="E37" s="256">
        <v>0</v>
      </c>
      <c r="F37" s="222">
        <v>3</v>
      </c>
      <c r="G37" s="287">
        <v>4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30" customHeight="1">
      <c r="A38" s="266" t="s">
        <v>134</v>
      </c>
      <c r="B38" s="252" t="s">
        <v>406</v>
      </c>
      <c r="C38" s="257">
        <v>3</v>
      </c>
      <c r="D38" s="257">
        <v>0</v>
      </c>
      <c r="E38" s="257">
        <v>0</v>
      </c>
      <c r="F38" s="222">
        <v>3</v>
      </c>
      <c r="G38" s="287">
        <v>4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600</v>
      </c>
      <c r="U38" s="252" t="s">
        <v>601</v>
      </c>
      <c r="V38" s="253">
        <v>2</v>
      </c>
      <c r="W38" s="253">
        <v>0</v>
      </c>
      <c r="X38" s="253">
        <v>2</v>
      </c>
      <c r="Y38" s="253">
        <v>3</v>
      </c>
      <c r="Z38" s="25">
        <v>4</v>
      </c>
      <c r="AA38" s="28"/>
      <c r="AB38" s="120"/>
      <c r="AC38" s="252"/>
      <c r="AD38" s="253"/>
      <c r="AE38" s="253"/>
      <c r="AF38" s="253"/>
      <c r="AG38" s="253"/>
      <c r="AH38" s="25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23.25" customHeight="1">
      <c r="A39" s="266" t="s">
        <v>137</v>
      </c>
      <c r="B39" s="252" t="s">
        <v>138</v>
      </c>
      <c r="C39" s="257">
        <v>1</v>
      </c>
      <c r="D39" s="257">
        <v>0</v>
      </c>
      <c r="E39" s="257">
        <v>2</v>
      </c>
      <c r="F39" s="222">
        <v>2</v>
      </c>
      <c r="G39" s="287">
        <v>3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33"/>
      <c r="T39" s="427" t="s">
        <v>35</v>
      </c>
      <c r="U39" s="427"/>
      <c r="V39" s="29">
        <v>2</v>
      </c>
      <c r="W39" s="29">
        <v>0</v>
      </c>
      <c r="X39" s="29">
        <v>2</v>
      </c>
      <c r="Y39" s="29">
        <v>3</v>
      </c>
      <c r="Z39" s="30">
        <v>4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3.25" customHeight="1">
      <c r="A40" s="279" t="s">
        <v>537</v>
      </c>
      <c r="B40" s="280" t="s">
        <v>538</v>
      </c>
      <c r="C40" s="253">
        <v>3</v>
      </c>
      <c r="D40" s="253">
        <v>0</v>
      </c>
      <c r="E40" s="253">
        <v>2</v>
      </c>
      <c r="F40" s="222">
        <v>4</v>
      </c>
      <c r="G40" s="287">
        <v>5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 t="s">
        <v>542</v>
      </c>
      <c r="S40" s="33" t="s">
        <v>36</v>
      </c>
      <c r="T40" s="120" t="s">
        <v>134</v>
      </c>
      <c r="U40" s="252" t="s">
        <v>597</v>
      </c>
      <c r="V40" s="253">
        <v>3</v>
      </c>
      <c r="W40" s="253">
        <v>0</v>
      </c>
      <c r="X40" s="253">
        <v>0</v>
      </c>
      <c r="Y40" s="253">
        <v>3</v>
      </c>
      <c r="Z40" s="25">
        <v>4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0.25" customHeight="1">
      <c r="A41" s="266" t="s">
        <v>450</v>
      </c>
      <c r="B41" s="252" t="s">
        <v>78</v>
      </c>
      <c r="C41" s="257">
        <v>2</v>
      </c>
      <c r="D41" s="257">
        <v>2</v>
      </c>
      <c r="E41" s="257">
        <v>0</v>
      </c>
      <c r="F41" s="222">
        <v>3</v>
      </c>
      <c r="G41" s="287">
        <v>5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457" t="s">
        <v>36</v>
      </c>
      <c r="T41" s="151" t="s">
        <v>598</v>
      </c>
      <c r="U41" s="280" t="s">
        <v>599</v>
      </c>
      <c r="V41" s="253">
        <v>3</v>
      </c>
      <c r="W41" s="253">
        <v>2</v>
      </c>
      <c r="X41" s="253">
        <v>0</v>
      </c>
      <c r="Y41" s="253">
        <v>4</v>
      </c>
      <c r="Z41" s="25">
        <v>5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 customHeight="1">
      <c r="A42" s="266" t="s">
        <v>24</v>
      </c>
      <c r="B42" s="252" t="s">
        <v>139</v>
      </c>
      <c r="C42" s="257">
        <v>3</v>
      </c>
      <c r="D42" s="257">
        <v>0</v>
      </c>
      <c r="E42" s="257">
        <v>0</v>
      </c>
      <c r="F42" s="222">
        <v>3</v>
      </c>
      <c r="G42" s="287">
        <v>5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 t="s">
        <v>36</v>
      </c>
      <c r="T42" s="35" t="s">
        <v>587</v>
      </c>
      <c r="U42" s="35" t="s">
        <v>97</v>
      </c>
      <c r="V42" s="387">
        <v>2</v>
      </c>
      <c r="W42" s="387">
        <v>0</v>
      </c>
      <c r="X42" s="387">
        <v>0</v>
      </c>
      <c r="Y42" s="387">
        <v>2</v>
      </c>
      <c r="Z42" s="47">
        <v>3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.75" customHeight="1">
      <c r="A43" s="284" t="s">
        <v>42</v>
      </c>
      <c r="B43" s="270" t="s">
        <v>595</v>
      </c>
      <c r="C43" s="285">
        <v>2</v>
      </c>
      <c r="D43" s="285">
        <v>0</v>
      </c>
      <c r="E43" s="285">
        <v>0</v>
      </c>
      <c r="F43" s="222">
        <v>2</v>
      </c>
      <c r="G43" s="287">
        <v>3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120" t="s">
        <v>450</v>
      </c>
      <c r="U43" s="252" t="s">
        <v>78</v>
      </c>
      <c r="V43" s="257">
        <v>2</v>
      </c>
      <c r="W43" s="257">
        <v>2</v>
      </c>
      <c r="X43" s="257">
        <v>0</v>
      </c>
      <c r="Y43" s="257">
        <v>3</v>
      </c>
      <c r="Z43" s="25">
        <v>5</v>
      </c>
      <c r="AA43" s="28"/>
      <c r="AB43" s="358" t="s">
        <v>38</v>
      </c>
      <c r="AC43" s="51"/>
      <c r="AD43" s="29">
        <f>SUM(AD38:AD42)</f>
        <v>0</v>
      </c>
      <c r="AE43" s="29">
        <f>SUM(AE38:AE42)</f>
        <v>0</v>
      </c>
      <c r="AF43" s="29">
        <f>SUM(AF38:AF42)</f>
        <v>0</v>
      </c>
      <c r="AG43" s="29">
        <f>SUM(AG38:AG42)</f>
        <v>0</v>
      </c>
      <c r="AH43" s="30">
        <f>SUM(AH38:AH42)</f>
        <v>0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9.25" customHeight="1">
      <c r="A44" s="405" t="s">
        <v>56</v>
      </c>
      <c r="B44" s="406"/>
      <c r="C44" s="29">
        <f>SUM(C37:C43)</f>
        <v>17</v>
      </c>
      <c r="D44" s="29">
        <f>SUM(D37:D43)</f>
        <v>2</v>
      </c>
      <c r="E44" s="29">
        <f>SUM(E37:E43)</f>
        <v>4</v>
      </c>
      <c r="F44" s="29">
        <f>SUM(F37:F43)</f>
        <v>20</v>
      </c>
      <c r="G44" s="146">
        <f>SUM(G37:G43)</f>
        <v>29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21" customHeight="1">
      <c r="A45" s="179"/>
      <c r="B45" s="180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7" customHeight="1">
      <c r="A46" s="249"/>
      <c r="B46" s="250"/>
      <c r="C46" s="247"/>
      <c r="D46" s="247"/>
      <c r="E46" s="247"/>
      <c r="F46" s="247"/>
      <c r="G46" s="248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30" customHeight="1">
      <c r="A47" s="249"/>
      <c r="B47" s="250"/>
      <c r="C47" s="247"/>
      <c r="D47" s="247"/>
      <c r="E47" s="247"/>
      <c r="F47" s="247"/>
      <c r="G47" s="248"/>
      <c r="H47" s="3"/>
      <c r="I47" s="3"/>
      <c r="Q47" s="3"/>
      <c r="R47" s="3"/>
      <c r="S47" s="26"/>
      <c r="T47" s="388"/>
      <c r="U47" s="389" t="s">
        <v>37</v>
      </c>
      <c r="V47" s="37">
        <f>SUM(V40:V46)</f>
        <v>18</v>
      </c>
      <c r="W47" s="37">
        <f>SUM(W40:W46)</f>
        <v>4</v>
      </c>
      <c r="X47" s="37">
        <f>SUM(X40:X46)</f>
        <v>0</v>
      </c>
      <c r="Y47" s="37">
        <f>SUM(Y40:Y46)</f>
        <v>20</v>
      </c>
      <c r="Z47" s="38">
        <f>SUM(Z40:Z46)</f>
        <v>28</v>
      </c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30" customHeight="1">
      <c r="A48" s="179"/>
      <c r="B48" s="180"/>
      <c r="C48" s="177"/>
      <c r="D48" s="177"/>
      <c r="E48" s="177"/>
      <c r="F48" s="177"/>
      <c r="G48" s="178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359" t="s">
        <v>38</v>
      </c>
      <c r="U48" s="359"/>
      <c r="V48" s="29">
        <v>20</v>
      </c>
      <c r="W48" s="29">
        <f>W47</f>
        <v>4</v>
      </c>
      <c r="X48" s="29">
        <v>2</v>
      </c>
      <c r="Y48" s="29">
        <v>23</v>
      </c>
      <c r="Z48" s="30">
        <v>32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30" customHeight="1">
      <c r="A49" s="402" t="s">
        <v>21</v>
      </c>
      <c r="B49" s="403"/>
      <c r="C49" s="403"/>
      <c r="D49" s="403"/>
      <c r="E49" s="403"/>
      <c r="F49" s="403"/>
      <c r="G49" s="404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Z49" s="64"/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0" customHeight="1">
      <c r="A50" s="16" t="s">
        <v>4</v>
      </c>
      <c r="B50" s="17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9" t="s">
        <v>10</v>
      </c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8.75" customHeight="1">
      <c r="A51" s="266" t="s">
        <v>451</v>
      </c>
      <c r="B51" s="252" t="s">
        <v>539</v>
      </c>
      <c r="C51" s="257">
        <v>3</v>
      </c>
      <c r="D51" s="257">
        <v>0</v>
      </c>
      <c r="E51" s="257">
        <v>0</v>
      </c>
      <c r="F51" s="257">
        <v>3</v>
      </c>
      <c r="G51" s="287">
        <v>4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4.25" customHeight="1">
      <c r="A52" s="267" t="s">
        <v>452</v>
      </c>
      <c r="B52" s="251" t="s">
        <v>453</v>
      </c>
      <c r="C52" s="256">
        <v>2</v>
      </c>
      <c r="D52" s="256">
        <v>0</v>
      </c>
      <c r="E52" s="256">
        <v>0</v>
      </c>
      <c r="F52" s="256">
        <v>2</v>
      </c>
      <c r="G52" s="287">
        <v>3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526</v>
      </c>
      <c r="U52" s="23" t="s">
        <v>140</v>
      </c>
      <c r="V52" s="54">
        <v>2</v>
      </c>
      <c r="W52" s="54">
        <v>2</v>
      </c>
      <c r="X52" s="54">
        <v>0</v>
      </c>
      <c r="Y52" s="54">
        <v>3</v>
      </c>
      <c r="Z52" s="55">
        <v>5</v>
      </c>
      <c r="AA52" s="28"/>
      <c r="AB52" s="120"/>
      <c r="AC52" s="121"/>
      <c r="AD52" s="122"/>
      <c r="AE52" s="122"/>
      <c r="AF52" s="122"/>
      <c r="AG52" s="122"/>
      <c r="AH52" s="25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21.75" customHeight="1">
      <c r="A53" s="288" t="s">
        <v>454</v>
      </c>
      <c r="B53" s="251" t="s">
        <v>181</v>
      </c>
      <c r="C53" s="273">
        <v>0</v>
      </c>
      <c r="D53" s="273">
        <v>0</v>
      </c>
      <c r="E53" s="273">
        <v>4</v>
      </c>
      <c r="F53" s="273">
        <v>2</v>
      </c>
      <c r="G53" s="287">
        <v>3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590</v>
      </c>
      <c r="U53" s="23" t="s">
        <v>610</v>
      </c>
      <c r="V53" s="372">
        <v>0</v>
      </c>
      <c r="W53" s="372">
        <v>0</v>
      </c>
      <c r="X53" s="372">
        <v>0</v>
      </c>
      <c r="Y53" s="372">
        <v>0</v>
      </c>
      <c r="Z53" s="47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7.25" customHeight="1">
      <c r="A54" s="272" t="s">
        <v>455</v>
      </c>
      <c r="B54" s="251" t="s">
        <v>141</v>
      </c>
      <c r="C54" s="256">
        <v>3</v>
      </c>
      <c r="D54" s="256">
        <v>0</v>
      </c>
      <c r="E54" s="256">
        <v>0</v>
      </c>
      <c r="F54" s="256">
        <v>3</v>
      </c>
      <c r="G54" s="287">
        <v>5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/>
      <c r="T54" s="371"/>
      <c r="U54" s="371" t="s">
        <v>35</v>
      </c>
      <c r="V54" s="37">
        <v>2</v>
      </c>
      <c r="W54" s="37">
        <f>SUM(W52:W56)</f>
        <v>2</v>
      </c>
      <c r="X54" s="37">
        <v>0</v>
      </c>
      <c r="Y54" s="37">
        <v>3</v>
      </c>
      <c r="Z54" s="38">
        <v>10</v>
      </c>
      <c r="AA54" s="28"/>
      <c r="AB54" s="358" t="s">
        <v>38</v>
      </c>
      <c r="AC54" s="51"/>
      <c r="AD54" s="29">
        <f>SUM(AD52:AD53)</f>
        <v>2</v>
      </c>
      <c r="AE54" s="29">
        <f>SUM(AE52:AE53)</f>
        <v>2</v>
      </c>
      <c r="AF54" s="29">
        <f>SUM(AF52:AF53)</f>
        <v>0</v>
      </c>
      <c r="AG54" s="29">
        <f>SUM(AG52:AG53)</f>
        <v>3</v>
      </c>
      <c r="AH54" s="30">
        <f>SUM(AH52:AH53)</f>
        <v>5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7.25" customHeight="1">
      <c r="A55" s="289" t="s">
        <v>176</v>
      </c>
      <c r="B55" s="252" t="s">
        <v>94</v>
      </c>
      <c r="C55" s="256">
        <v>3</v>
      </c>
      <c r="D55" s="256">
        <v>0</v>
      </c>
      <c r="E55" s="256">
        <v>0</v>
      </c>
      <c r="F55" s="256">
        <v>3</v>
      </c>
      <c r="G55" s="287">
        <v>5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/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21" customHeight="1">
      <c r="A56" s="266" t="s">
        <v>456</v>
      </c>
      <c r="B56" s="252" t="s">
        <v>457</v>
      </c>
      <c r="C56" s="257">
        <v>3</v>
      </c>
      <c r="D56" s="257">
        <v>0</v>
      </c>
      <c r="E56" s="257">
        <v>0</v>
      </c>
      <c r="F56" s="257">
        <v>3</v>
      </c>
      <c r="G56" s="287">
        <v>5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S56" s="33" t="s">
        <v>36</v>
      </c>
      <c r="T56" s="35" t="s">
        <v>171</v>
      </c>
      <c r="U56" s="121" t="s">
        <v>172</v>
      </c>
      <c r="V56" s="122">
        <v>3</v>
      </c>
      <c r="W56" s="122">
        <v>0</v>
      </c>
      <c r="X56" s="122">
        <v>2</v>
      </c>
      <c r="Y56" s="122">
        <v>4</v>
      </c>
      <c r="Z56" s="25">
        <v>6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9.5" customHeight="1">
      <c r="A57" s="290" t="s">
        <v>43</v>
      </c>
      <c r="B57" s="270" t="s">
        <v>596</v>
      </c>
      <c r="C57" s="291">
        <v>2</v>
      </c>
      <c r="D57" s="291">
        <v>0</v>
      </c>
      <c r="E57" s="291">
        <v>0</v>
      </c>
      <c r="F57" s="291">
        <v>2</v>
      </c>
      <c r="G57" s="287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120" t="s">
        <v>607</v>
      </c>
      <c r="U57" s="121" t="s">
        <v>608</v>
      </c>
      <c r="V57" s="122">
        <v>3</v>
      </c>
      <c r="W57" s="122">
        <v>0</v>
      </c>
      <c r="X57" s="122">
        <v>0</v>
      </c>
      <c r="Y57" s="122">
        <v>3</v>
      </c>
      <c r="Z57" s="25">
        <v>5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3.25" customHeight="1">
      <c r="A58" s="292" t="s">
        <v>180</v>
      </c>
      <c r="B58" s="252" t="s">
        <v>87</v>
      </c>
      <c r="C58" s="286">
        <v>0</v>
      </c>
      <c r="D58" s="286">
        <v>0</v>
      </c>
      <c r="E58" s="286">
        <v>0</v>
      </c>
      <c r="F58" s="286">
        <v>0</v>
      </c>
      <c r="G58" s="287">
        <v>4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35" t="s">
        <v>67</v>
      </c>
      <c r="U58" s="35" t="s">
        <v>609</v>
      </c>
      <c r="V58" s="24">
        <v>3</v>
      </c>
      <c r="W58" s="24">
        <v>0</v>
      </c>
      <c r="X58" s="24">
        <v>0</v>
      </c>
      <c r="Y58" s="24">
        <v>3</v>
      </c>
      <c r="Z58" s="2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25.5" customHeight="1">
      <c r="A59" s="405" t="s">
        <v>56</v>
      </c>
      <c r="B59" s="406"/>
      <c r="C59" s="29">
        <f>SUM(C51:C58)</f>
        <v>16</v>
      </c>
      <c r="D59" s="29">
        <f>SUM(D51:D58)</f>
        <v>0</v>
      </c>
      <c r="E59" s="29">
        <f>SUM(E51:E58)</f>
        <v>4</v>
      </c>
      <c r="F59" s="29">
        <f>SUM(F51:F58)</f>
        <v>18</v>
      </c>
      <c r="G59" s="146">
        <f>SUM(G51:G58)</f>
        <v>32</v>
      </c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44" t="s">
        <v>43</v>
      </c>
      <c r="U59" s="23" t="s">
        <v>596</v>
      </c>
      <c r="V59" s="54">
        <v>2</v>
      </c>
      <c r="W59" s="54">
        <v>0</v>
      </c>
      <c r="X59" s="54">
        <v>0</v>
      </c>
      <c r="Y59" s="54">
        <v>2</v>
      </c>
      <c r="Z59" s="55">
        <v>3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179"/>
      <c r="B60" s="180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33" t="s">
        <v>36</v>
      </c>
      <c r="T60" s="120" t="s">
        <v>523</v>
      </c>
      <c r="U60" s="121" t="s">
        <v>84</v>
      </c>
      <c r="V60" s="122">
        <v>3</v>
      </c>
      <c r="W60" s="122">
        <v>0</v>
      </c>
      <c r="X60" s="122">
        <v>0</v>
      </c>
      <c r="Y60" s="122">
        <v>3</v>
      </c>
      <c r="Z60" s="25">
        <v>5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26"/>
      <c r="T61" s="375"/>
      <c r="U61" s="374" t="s">
        <v>37</v>
      </c>
      <c r="V61" s="37">
        <f>SUM(V56:V60)</f>
        <v>14</v>
      </c>
      <c r="W61" s="37">
        <f>SUM(W56:W60)</f>
        <v>0</v>
      </c>
      <c r="X61" s="37">
        <f>SUM(X56:X60)</f>
        <v>2</v>
      </c>
      <c r="Y61" s="37">
        <f>SUM(Y56:Y60)</f>
        <v>15</v>
      </c>
      <c r="Z61" s="38">
        <f>SUM(Z56:Z60)</f>
        <v>22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179"/>
      <c r="B62" s="180"/>
      <c r="C62" s="59"/>
      <c r="D62" s="59"/>
      <c r="E62" s="59"/>
      <c r="F62" s="59"/>
      <c r="G62" s="60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6"/>
      <c r="S62" s="26"/>
      <c r="T62" s="359" t="s">
        <v>38</v>
      </c>
      <c r="U62" s="359"/>
      <c r="V62" s="29">
        <f>V61+V54</f>
        <v>16</v>
      </c>
      <c r="W62" s="29">
        <f>W61+W54</f>
        <v>2</v>
      </c>
      <c r="X62" s="29">
        <f>X61+X54</f>
        <v>2</v>
      </c>
      <c r="Y62" s="29">
        <f>Y61+Y54</f>
        <v>18</v>
      </c>
      <c r="Z62" s="30">
        <f>Z61+Z54</f>
        <v>32</v>
      </c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30" customHeight="1">
      <c r="A63" s="402" t="s">
        <v>22</v>
      </c>
      <c r="B63" s="403"/>
      <c r="C63" s="403"/>
      <c r="D63" s="403"/>
      <c r="E63" s="403"/>
      <c r="F63" s="403"/>
      <c r="G63" s="404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177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30" customHeight="1">
      <c r="A64" s="16" t="s">
        <v>4</v>
      </c>
      <c r="B64" s="17" t="s">
        <v>5</v>
      </c>
      <c r="C64" s="18" t="s">
        <v>6</v>
      </c>
      <c r="D64" s="18" t="s">
        <v>7</v>
      </c>
      <c r="E64" s="18" t="s">
        <v>8</v>
      </c>
      <c r="F64" s="18" t="s">
        <v>9</v>
      </c>
      <c r="G64" s="19" t="s">
        <v>10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293" t="s">
        <v>458</v>
      </c>
      <c r="B65" s="251" t="s">
        <v>145</v>
      </c>
      <c r="C65" s="256">
        <v>3</v>
      </c>
      <c r="D65" s="256">
        <v>0</v>
      </c>
      <c r="E65" s="256">
        <v>0</v>
      </c>
      <c r="F65" s="256">
        <v>3</v>
      </c>
      <c r="G65" s="287">
        <v>5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/>
      <c r="AC65" s="121"/>
      <c r="AD65" s="122"/>
      <c r="AE65" s="122"/>
      <c r="AF65" s="122"/>
      <c r="AG65" s="122"/>
      <c r="AH65" s="25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" customHeight="1">
      <c r="A66" s="266" t="s">
        <v>459</v>
      </c>
      <c r="B66" s="252" t="s">
        <v>460</v>
      </c>
      <c r="C66" s="257">
        <v>3</v>
      </c>
      <c r="D66" s="257">
        <v>0</v>
      </c>
      <c r="E66" s="257">
        <v>0</v>
      </c>
      <c r="F66" s="257">
        <v>3</v>
      </c>
      <c r="G66" s="287">
        <v>5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120" t="s">
        <v>527</v>
      </c>
      <c r="U66" s="35" t="s">
        <v>611</v>
      </c>
      <c r="V66" s="372">
        <v>3</v>
      </c>
      <c r="W66" s="372">
        <v>0</v>
      </c>
      <c r="X66" s="372">
        <v>0</v>
      </c>
      <c r="Y66" s="372">
        <v>3</v>
      </c>
      <c r="Z66" s="47">
        <v>5</v>
      </c>
      <c r="AA66" s="28"/>
      <c r="AB66" s="87"/>
      <c r="AC66" s="252"/>
      <c r="AD66" s="122"/>
      <c r="AE66" s="122"/>
      <c r="AF66" s="122"/>
      <c r="AG66" s="122"/>
      <c r="AH66" s="25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" customHeight="1">
      <c r="A67" s="276" t="s">
        <v>594</v>
      </c>
      <c r="B67" s="277" t="s">
        <v>461</v>
      </c>
      <c r="C67" s="278">
        <v>2</v>
      </c>
      <c r="D67" s="278">
        <v>0</v>
      </c>
      <c r="E67" s="278">
        <v>0</v>
      </c>
      <c r="F67" s="278">
        <v>2</v>
      </c>
      <c r="G67" s="287">
        <v>3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613</v>
      </c>
      <c r="U67" s="35" t="s">
        <v>614</v>
      </c>
      <c r="V67" s="122">
        <v>2</v>
      </c>
      <c r="W67" s="122">
        <v>2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0</v>
      </c>
      <c r="AE67" s="29">
        <f>SUM(AE65:AE66)</f>
        <v>0</v>
      </c>
      <c r="AF67" s="29">
        <f>SUM(AF65:AF66)</f>
        <v>0</v>
      </c>
      <c r="AG67" s="29">
        <f>SUM(AG65:AG66)</f>
        <v>0</v>
      </c>
      <c r="AH67" s="30">
        <f>SUM(AH65:AH66)</f>
        <v>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>
      <c r="A68" s="276" t="s">
        <v>540</v>
      </c>
      <c r="B68" s="277" t="s">
        <v>541</v>
      </c>
      <c r="C68" s="278">
        <v>2</v>
      </c>
      <c r="D68" s="278">
        <v>0</v>
      </c>
      <c r="E68" s="278">
        <v>2</v>
      </c>
      <c r="F68" s="278">
        <v>3</v>
      </c>
      <c r="G68" s="287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/>
      <c r="T68" s="371"/>
      <c r="U68" s="371" t="s">
        <v>35</v>
      </c>
      <c r="V68" s="37">
        <f>SUM(V65:V67)</f>
        <v>8</v>
      </c>
      <c r="W68" s="37">
        <f>SUM(W65:W67)</f>
        <v>2</v>
      </c>
      <c r="X68" s="37">
        <f>SUM(X65:X66)</f>
        <v>0</v>
      </c>
      <c r="Y68" s="37">
        <f>SUM(Y65:Y67)</f>
        <v>9</v>
      </c>
      <c r="Z68" s="38">
        <f>SUM(Z65:Z67)</f>
        <v>14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" customHeight="1">
      <c r="A69" s="276" t="s">
        <v>176</v>
      </c>
      <c r="B69" s="280" t="s">
        <v>99</v>
      </c>
      <c r="C69" s="294">
        <v>3</v>
      </c>
      <c r="D69" s="294">
        <v>0</v>
      </c>
      <c r="E69" s="294">
        <v>0</v>
      </c>
      <c r="F69" s="294">
        <v>3</v>
      </c>
      <c r="G69" s="287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33"/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" customHeight="1">
      <c r="A70" s="295" t="s">
        <v>24</v>
      </c>
      <c r="B70" s="296" t="s">
        <v>143</v>
      </c>
      <c r="C70" s="294">
        <v>3</v>
      </c>
      <c r="D70" s="294">
        <v>0</v>
      </c>
      <c r="E70" s="294">
        <v>0</v>
      </c>
      <c r="F70" s="294">
        <v>3</v>
      </c>
      <c r="G70" s="287">
        <v>5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593</v>
      </c>
      <c r="U70" s="252" t="s">
        <v>520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277" t="s">
        <v>24</v>
      </c>
      <c r="B71" s="297" t="s">
        <v>98</v>
      </c>
      <c r="C71" s="278">
        <v>3</v>
      </c>
      <c r="D71" s="278">
        <v>0</v>
      </c>
      <c r="E71" s="278">
        <v>0</v>
      </c>
      <c r="F71" s="277">
        <v>3</v>
      </c>
      <c r="G71" s="287">
        <v>5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87" t="s">
        <v>24</v>
      </c>
      <c r="U71" s="121" t="s">
        <v>438</v>
      </c>
      <c r="V71" s="122">
        <v>3</v>
      </c>
      <c r="W71" s="122">
        <v>0</v>
      </c>
      <c r="X71" s="122">
        <v>0</v>
      </c>
      <c r="Y71" s="122">
        <v>3</v>
      </c>
      <c r="Z71" s="25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5" customHeight="1">
      <c r="A72" s="405" t="s">
        <v>56</v>
      </c>
      <c r="B72" s="406"/>
      <c r="C72" s="29">
        <f>SUM(C65:C71)</f>
        <v>19</v>
      </c>
      <c r="D72" s="29">
        <f>SUM(D65:D71)</f>
        <v>0</v>
      </c>
      <c r="E72" s="29">
        <f>SUM(E65:E71)</f>
        <v>2</v>
      </c>
      <c r="F72" s="29">
        <f>SUM(F65:F71)</f>
        <v>20</v>
      </c>
      <c r="G72" s="146">
        <f>SUM(G65:G71)</f>
        <v>33</v>
      </c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 t="s">
        <v>36</v>
      </c>
      <c r="T72" s="50" t="s">
        <v>24</v>
      </c>
      <c r="U72" s="50" t="s">
        <v>612</v>
      </c>
      <c r="V72" s="48">
        <v>3</v>
      </c>
      <c r="W72" s="48">
        <v>0</v>
      </c>
      <c r="X72" s="48">
        <v>0</v>
      </c>
      <c r="Y72" s="48">
        <v>3</v>
      </c>
      <c r="Z72" s="49">
        <v>5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183"/>
      <c r="B73" s="184"/>
      <c r="C73" s="180"/>
      <c r="D73" s="180"/>
      <c r="E73" s="180"/>
      <c r="F73" s="180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33"/>
      <c r="T73" s="371"/>
      <c r="U73" s="371" t="s">
        <v>37</v>
      </c>
      <c r="V73" s="37">
        <f>SUM(V70:V72)</f>
        <v>9</v>
      </c>
      <c r="W73" s="37">
        <f>SUM(W70:W72)</f>
        <v>0</v>
      </c>
      <c r="X73" s="37">
        <f>SUM(X71:X72)</f>
        <v>0</v>
      </c>
      <c r="Y73" s="37">
        <f>SUM(Y70:Y72)</f>
        <v>9</v>
      </c>
      <c r="Z73" s="38">
        <f>SUM(Z70:Z72)</f>
        <v>15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415"/>
      <c r="B74" s="416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59" t="s">
        <v>38</v>
      </c>
      <c r="U74" s="359"/>
      <c r="V74" s="29">
        <f>V73+V68</f>
        <v>17</v>
      </c>
      <c r="W74" s="29">
        <f>W73+W68</f>
        <v>2</v>
      </c>
      <c r="X74" s="29">
        <f>X73+X68</f>
        <v>0</v>
      </c>
      <c r="Y74" s="29">
        <f>Y73+Y68</f>
        <v>18</v>
      </c>
      <c r="Z74" s="30">
        <f>Z73+Z68</f>
        <v>29</v>
      </c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179"/>
      <c r="B75" s="180"/>
      <c r="C75" s="177"/>
      <c r="D75" s="177"/>
      <c r="E75" s="177"/>
      <c r="F75" s="177"/>
      <c r="G75" s="178"/>
      <c r="H75" s="3"/>
      <c r="I75" s="3"/>
      <c r="J75" s="362"/>
      <c r="K75" s="363"/>
      <c r="L75" s="369"/>
      <c r="M75" s="369"/>
      <c r="N75" s="369"/>
      <c r="O75" s="369"/>
      <c r="P75" s="370"/>
      <c r="Q75" s="6"/>
      <c r="R75" s="3"/>
      <c r="S75" s="65"/>
      <c r="T75" s="39"/>
      <c r="U75" s="377"/>
      <c r="V75" s="42"/>
      <c r="W75" s="42"/>
      <c r="X75" s="42"/>
      <c r="Y75" s="42"/>
      <c r="Z75" s="43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402" t="s">
        <v>23</v>
      </c>
      <c r="B76" s="403"/>
      <c r="C76" s="403"/>
      <c r="D76" s="403"/>
      <c r="E76" s="403"/>
      <c r="F76" s="403"/>
      <c r="G76" s="404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369" t="s">
        <v>23</v>
      </c>
      <c r="V76" s="369"/>
      <c r="W76" s="369"/>
      <c r="X76" s="369"/>
      <c r="Y76" s="369"/>
      <c r="Z76" s="370"/>
      <c r="AA76" s="28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16" t="s">
        <v>4</v>
      </c>
      <c r="B77" s="17" t="s">
        <v>5</v>
      </c>
      <c r="C77" s="18" t="s">
        <v>6</v>
      </c>
      <c r="D77" s="18" t="s">
        <v>7</v>
      </c>
      <c r="E77" s="18" t="s">
        <v>8</v>
      </c>
      <c r="F77" s="18" t="s">
        <v>9</v>
      </c>
      <c r="G77" s="19" t="s">
        <v>10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177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21.75" customHeight="1">
      <c r="A78" s="272" t="s">
        <v>183</v>
      </c>
      <c r="B78" s="251" t="s">
        <v>184</v>
      </c>
      <c r="C78" s="256">
        <v>0</v>
      </c>
      <c r="D78" s="256">
        <v>0</v>
      </c>
      <c r="E78" s="256">
        <v>4</v>
      </c>
      <c r="F78" s="256">
        <v>2</v>
      </c>
      <c r="G78" s="287">
        <v>3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527</v>
      </c>
      <c r="U78" s="35" t="s">
        <v>436</v>
      </c>
      <c r="V78" s="48">
        <v>3</v>
      </c>
      <c r="W78" s="48">
        <v>0</v>
      </c>
      <c r="X78" s="48">
        <v>0</v>
      </c>
      <c r="Y78" s="48">
        <v>3</v>
      </c>
      <c r="Z78" s="49">
        <v>5</v>
      </c>
      <c r="AA78" s="28"/>
      <c r="AB78" s="67"/>
      <c r="AC78" s="252"/>
      <c r="AD78" s="122"/>
      <c r="AE78" s="122"/>
      <c r="AF78" s="122"/>
      <c r="AG78" s="122"/>
      <c r="AH78" s="25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21.75" customHeight="1">
      <c r="A79" s="298" t="s">
        <v>462</v>
      </c>
      <c r="B79" s="280" t="s">
        <v>463</v>
      </c>
      <c r="C79" s="253">
        <v>3</v>
      </c>
      <c r="D79" s="253">
        <v>0</v>
      </c>
      <c r="E79" s="253">
        <v>0</v>
      </c>
      <c r="F79" s="253">
        <v>3</v>
      </c>
      <c r="G79" s="287">
        <v>4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120" t="s">
        <v>615</v>
      </c>
      <c r="U79" s="121" t="s">
        <v>522</v>
      </c>
      <c r="V79" s="122">
        <v>1</v>
      </c>
      <c r="W79" s="122">
        <v>0</v>
      </c>
      <c r="X79" s="122">
        <v>4</v>
      </c>
      <c r="Y79" s="122">
        <v>3</v>
      </c>
      <c r="Z79" s="25">
        <v>4</v>
      </c>
      <c r="AA79" s="28"/>
      <c r="AB79" s="31"/>
      <c r="AC79" s="252"/>
      <c r="AD79" s="122"/>
      <c r="AE79" s="122"/>
      <c r="AF79" s="122"/>
      <c r="AG79" s="122"/>
      <c r="AH79" s="25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9.5" customHeight="1">
      <c r="A80" s="298" t="s">
        <v>176</v>
      </c>
      <c r="B80" s="280" t="s">
        <v>100</v>
      </c>
      <c r="C80" s="294">
        <v>3</v>
      </c>
      <c r="D80" s="294">
        <v>0</v>
      </c>
      <c r="E80" s="294">
        <v>0</v>
      </c>
      <c r="F80" s="294">
        <v>3</v>
      </c>
      <c r="G80" s="287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591</v>
      </c>
      <c r="U80" s="35" t="s">
        <v>439</v>
      </c>
      <c r="V80" s="24">
        <v>0</v>
      </c>
      <c r="W80" s="24">
        <v>0</v>
      </c>
      <c r="X80" s="24">
        <v>0</v>
      </c>
      <c r="Y80" s="24">
        <v>0</v>
      </c>
      <c r="Z80" s="27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" customHeight="1">
      <c r="A81" s="276" t="s">
        <v>464</v>
      </c>
      <c r="B81" s="277" t="s">
        <v>144</v>
      </c>
      <c r="C81" s="294">
        <v>3</v>
      </c>
      <c r="D81" s="294">
        <v>0</v>
      </c>
      <c r="E81" s="294">
        <v>0</v>
      </c>
      <c r="F81" s="294">
        <v>3</v>
      </c>
      <c r="G81" s="287">
        <v>5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617</v>
      </c>
      <c r="U81" s="35" t="s">
        <v>618</v>
      </c>
      <c r="V81" s="122">
        <v>2</v>
      </c>
      <c r="W81" s="122">
        <v>2</v>
      </c>
      <c r="X81" s="122">
        <v>0</v>
      </c>
      <c r="Y81" s="122">
        <v>3</v>
      </c>
      <c r="Z81" s="25">
        <v>5</v>
      </c>
      <c r="AA81" s="28"/>
      <c r="AB81" s="358" t="s">
        <v>38</v>
      </c>
      <c r="AC81" s="51"/>
      <c r="AD81" s="29">
        <f>SUM(AD78:AD80)</f>
        <v>0</v>
      </c>
      <c r="AE81" s="29">
        <f>SUM(AE78:AE80)</f>
        <v>0</v>
      </c>
      <c r="AF81" s="29">
        <f>SUM(AF78:AF80)</f>
        <v>0</v>
      </c>
      <c r="AG81" s="29">
        <f>SUM(AG78:AG80)</f>
        <v>0</v>
      </c>
      <c r="AH81" s="30">
        <f>SUM(AH78:AH80)</f>
        <v>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" customHeight="1">
      <c r="A82" s="276" t="s">
        <v>465</v>
      </c>
      <c r="B82" s="277" t="s">
        <v>466</v>
      </c>
      <c r="C82" s="294">
        <v>3</v>
      </c>
      <c r="D82" s="294">
        <v>0</v>
      </c>
      <c r="E82" s="294">
        <v>2</v>
      </c>
      <c r="F82" s="294">
        <v>4</v>
      </c>
      <c r="G82" s="287">
        <v>5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/>
      <c r="T82" s="371"/>
      <c r="U82" s="371" t="s">
        <v>35</v>
      </c>
      <c r="V82" s="37">
        <v>6</v>
      </c>
      <c r="W82" s="37">
        <v>2</v>
      </c>
      <c r="X82" s="37">
        <f>SUM(X78:X80)</f>
        <v>4</v>
      </c>
      <c r="Y82" s="37">
        <v>9</v>
      </c>
      <c r="Z82" s="38">
        <v>19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299" t="s">
        <v>186</v>
      </c>
      <c r="B83" s="252" t="s">
        <v>106</v>
      </c>
      <c r="C83" s="257">
        <v>0</v>
      </c>
      <c r="D83" s="257">
        <v>0</v>
      </c>
      <c r="E83" s="257">
        <v>0</v>
      </c>
      <c r="F83" s="257">
        <v>0</v>
      </c>
      <c r="G83" s="287">
        <v>4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33"/>
      <c r="AA83" s="28"/>
      <c r="AB83" s="52"/>
      <c r="AC83" s="39"/>
      <c r="AD83" s="39"/>
      <c r="AE83" s="39"/>
      <c r="AF83" s="39"/>
      <c r="AG83" s="39"/>
      <c r="AH83" s="6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266" t="s">
        <v>587</v>
      </c>
      <c r="B84" s="252" t="s">
        <v>97</v>
      </c>
      <c r="C84" s="257">
        <v>2</v>
      </c>
      <c r="D84" s="257">
        <v>0</v>
      </c>
      <c r="E84" s="257">
        <v>0</v>
      </c>
      <c r="F84" s="257">
        <v>2</v>
      </c>
      <c r="G84" s="287">
        <v>3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33" t="s">
        <v>36</v>
      </c>
      <c r="T84" s="67" t="s">
        <v>592</v>
      </c>
      <c r="U84" s="252" t="s">
        <v>521</v>
      </c>
      <c r="V84" s="122">
        <v>3</v>
      </c>
      <c r="W84" s="122">
        <v>0</v>
      </c>
      <c r="X84" s="122">
        <v>0</v>
      </c>
      <c r="Y84" s="122">
        <v>3</v>
      </c>
      <c r="Z84" s="25">
        <v>5</v>
      </c>
      <c r="AA84" s="28"/>
      <c r="AB84" s="52"/>
      <c r="AC84" s="39"/>
      <c r="AD84" s="39"/>
      <c r="AE84" s="39"/>
      <c r="AF84" s="39"/>
      <c r="AG84" s="39"/>
      <c r="AH84" s="64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405" t="s">
        <v>56</v>
      </c>
      <c r="B85" s="406"/>
      <c r="C85" s="29">
        <f>SUM(C78:C84)</f>
        <v>14</v>
      </c>
      <c r="D85" s="29">
        <f>SUM(D78:D84)</f>
        <v>0</v>
      </c>
      <c r="E85" s="29">
        <f>SUM(E78:E84)</f>
        <v>6</v>
      </c>
      <c r="F85" s="29">
        <f>SUM(F78:F84)</f>
        <v>17</v>
      </c>
      <c r="G85" s="146">
        <f>SUM(G78:G84)</f>
        <v>29</v>
      </c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" customHeight="1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v>6</v>
      </c>
      <c r="W86" s="37">
        <v>0</v>
      </c>
      <c r="X86" s="37">
        <f>SUM(X85)</f>
        <v>0</v>
      </c>
      <c r="Y86" s="37">
        <v>6</v>
      </c>
      <c r="Z86" s="37">
        <v>10</v>
      </c>
      <c r="AA86" s="28"/>
      <c r="AB86" s="52"/>
      <c r="AC86" s="39"/>
      <c r="AD86" s="39"/>
      <c r="AE86" s="39"/>
      <c r="AF86" s="39"/>
      <c r="AG86" s="39"/>
      <c r="AH86" s="6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61"/>
      <c r="B87" s="62"/>
      <c r="C87" s="62"/>
      <c r="D87" s="62"/>
      <c r="E87" s="62"/>
      <c r="F87" s="62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V82+V86</f>
        <v>12</v>
      </c>
      <c r="W87" s="29">
        <f>W82+W86</f>
        <v>2</v>
      </c>
      <c r="X87" s="29">
        <f>X82+X86</f>
        <v>4</v>
      </c>
      <c r="Y87" s="29">
        <f>Y82+Y86</f>
        <v>15</v>
      </c>
      <c r="Z87" s="29">
        <f>Z82+Z86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402" t="s">
        <v>25</v>
      </c>
      <c r="B88" s="403"/>
      <c r="C88" s="403"/>
      <c r="D88" s="403"/>
      <c r="E88" s="403"/>
      <c r="F88" s="403"/>
      <c r="G88" s="404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16" t="s">
        <v>4</v>
      </c>
      <c r="B89" s="17" t="s">
        <v>5</v>
      </c>
      <c r="C89" s="18" t="s">
        <v>6</v>
      </c>
      <c r="D89" s="18" t="s">
        <v>7</v>
      </c>
      <c r="E89" s="18" t="s">
        <v>8</v>
      </c>
      <c r="F89" s="18" t="s">
        <v>9</v>
      </c>
      <c r="G89" s="19" t="s">
        <v>10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295" t="s">
        <v>187</v>
      </c>
      <c r="B90" s="280" t="s">
        <v>108</v>
      </c>
      <c r="C90" s="294">
        <v>2</v>
      </c>
      <c r="D90" s="294">
        <v>2</v>
      </c>
      <c r="E90" s="294">
        <v>0</v>
      </c>
      <c r="F90" s="294">
        <v>3</v>
      </c>
      <c r="G90" s="287">
        <v>5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527</v>
      </c>
      <c r="AC90" s="157" t="s">
        <v>440</v>
      </c>
      <c r="AD90" s="48">
        <v>3</v>
      </c>
      <c r="AE90" s="48">
        <v>0</v>
      </c>
      <c r="AF90" s="48">
        <v>0</v>
      </c>
      <c r="AG90" s="48">
        <v>3</v>
      </c>
      <c r="AH90" s="49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276" t="s">
        <v>589</v>
      </c>
      <c r="B91" s="277" t="s">
        <v>142</v>
      </c>
      <c r="C91" s="294">
        <v>3</v>
      </c>
      <c r="D91" s="294">
        <v>0</v>
      </c>
      <c r="E91" s="294">
        <v>0</v>
      </c>
      <c r="F91" s="294">
        <v>3</v>
      </c>
      <c r="G91" s="287">
        <v>5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35" t="s">
        <v>524</v>
      </c>
      <c r="U91" s="121" t="s">
        <v>525</v>
      </c>
      <c r="V91" s="122">
        <v>1</v>
      </c>
      <c r="W91" s="122">
        <v>0</v>
      </c>
      <c r="X91" s="122">
        <v>4</v>
      </c>
      <c r="Y91" s="122">
        <v>3</v>
      </c>
      <c r="Z91" s="25">
        <v>4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295" t="s">
        <v>178</v>
      </c>
      <c r="B92" s="296" t="s">
        <v>179</v>
      </c>
      <c r="C92" s="278">
        <v>2</v>
      </c>
      <c r="D92" s="278">
        <v>0</v>
      </c>
      <c r="E92" s="278">
        <v>0</v>
      </c>
      <c r="F92" s="278">
        <v>2</v>
      </c>
      <c r="G92" s="287">
        <v>3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120" t="s">
        <v>527</v>
      </c>
      <c r="U92" s="157" t="s">
        <v>624</v>
      </c>
      <c r="V92" s="48">
        <v>3</v>
      </c>
      <c r="W92" s="48">
        <v>0</v>
      </c>
      <c r="X92" s="48">
        <v>0</v>
      </c>
      <c r="Y92" s="48">
        <v>3</v>
      </c>
      <c r="Z92" s="49">
        <v>5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5.75" customHeight="1">
      <c r="A93" s="295" t="s">
        <v>24</v>
      </c>
      <c r="B93" s="296" t="s">
        <v>146</v>
      </c>
      <c r="C93" s="294">
        <v>3</v>
      </c>
      <c r="D93" s="294">
        <v>0</v>
      </c>
      <c r="E93" s="294">
        <v>0</v>
      </c>
      <c r="F93" s="294">
        <v>3</v>
      </c>
      <c r="G93" s="287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528</v>
      </c>
      <c r="U93" s="157" t="s">
        <v>108</v>
      </c>
      <c r="V93" s="48">
        <v>2</v>
      </c>
      <c r="W93" s="48">
        <v>2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28.5" customHeight="1">
      <c r="A94" s="300" t="s">
        <v>24</v>
      </c>
      <c r="B94" s="277" t="s">
        <v>147</v>
      </c>
      <c r="C94" s="294">
        <v>3</v>
      </c>
      <c r="D94" s="294">
        <v>0</v>
      </c>
      <c r="E94" s="294">
        <v>0</v>
      </c>
      <c r="F94" s="294">
        <v>3</v>
      </c>
      <c r="G94" s="287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626</v>
      </c>
      <c r="U94" s="121" t="s">
        <v>625</v>
      </c>
      <c r="V94" s="122">
        <v>3</v>
      </c>
      <c r="W94" s="122">
        <v>0</v>
      </c>
      <c r="X94" s="122">
        <v>0</v>
      </c>
      <c r="Y94" s="122">
        <v>3</v>
      </c>
      <c r="Z94" s="25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5" customHeight="1">
      <c r="A95" s="295" t="s">
        <v>188</v>
      </c>
      <c r="B95" s="280" t="s">
        <v>111</v>
      </c>
      <c r="C95" s="294">
        <v>3</v>
      </c>
      <c r="D95" s="294">
        <v>0</v>
      </c>
      <c r="E95" s="294">
        <v>0</v>
      </c>
      <c r="F95" s="294">
        <v>3</v>
      </c>
      <c r="G95" s="287">
        <v>5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/>
      <c r="T95" s="159"/>
      <c r="U95" s="374" t="s">
        <v>35</v>
      </c>
      <c r="V95" s="37">
        <v>12</v>
      </c>
      <c r="W95" s="37">
        <f>SUM(W90:W95)</f>
        <v>2</v>
      </c>
      <c r="X95" s="37">
        <f>SUM(X90:X95)</f>
        <v>4</v>
      </c>
      <c r="Y95" s="37">
        <v>15</v>
      </c>
      <c r="Z95" s="38">
        <v>24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24" customHeight="1">
      <c r="A96" s="301" t="s">
        <v>148</v>
      </c>
      <c r="B96" s="302" t="s">
        <v>189</v>
      </c>
      <c r="C96" s="303">
        <v>2</v>
      </c>
      <c r="D96" s="303">
        <v>0</v>
      </c>
      <c r="E96" s="303">
        <v>0</v>
      </c>
      <c r="F96" s="303">
        <v>2</v>
      </c>
      <c r="G96" s="287">
        <v>2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S96" s="33" t="s">
        <v>36</v>
      </c>
      <c r="T96" s="120" t="s">
        <v>621</v>
      </c>
      <c r="U96" s="121" t="s">
        <v>620</v>
      </c>
      <c r="V96" s="122">
        <v>3</v>
      </c>
      <c r="W96" s="122">
        <v>0</v>
      </c>
      <c r="X96" s="122">
        <v>0</v>
      </c>
      <c r="Y96" s="122">
        <v>3</v>
      </c>
      <c r="Z96" s="25">
        <v>5</v>
      </c>
      <c r="AA96" s="62"/>
      <c r="AB96" s="52"/>
      <c r="AC96" s="39"/>
      <c r="AD96" s="39"/>
      <c r="AE96" s="39"/>
      <c r="AF96" s="39"/>
      <c r="AG96" s="39"/>
      <c r="AH96" s="64"/>
    </row>
    <row r="97" spans="1:34" ht="15" customHeight="1">
      <c r="A97" s="405" t="s">
        <v>56</v>
      </c>
      <c r="B97" s="406"/>
      <c r="C97" s="29">
        <f>SUM(C90:C96)</f>
        <v>18</v>
      </c>
      <c r="D97" s="29">
        <f>SUM(D90:D96)</f>
        <v>2</v>
      </c>
      <c r="E97" s="29">
        <f>SUM(E90:E96)</f>
        <v>0</v>
      </c>
      <c r="F97" s="29">
        <f>SUM(F90:F96)</f>
        <v>19</v>
      </c>
      <c r="G97" s="146">
        <f>SUM(G90:G96)</f>
        <v>30</v>
      </c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5" customHeight="1">
      <c r="A98" s="179"/>
      <c r="B98" s="180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91"/>
      <c r="U98" s="391" t="s">
        <v>37</v>
      </c>
      <c r="V98" s="37">
        <f>SUM(V96:V97)</f>
        <v>5</v>
      </c>
      <c r="W98" s="37">
        <f>SUM(W97:W97)</f>
        <v>0</v>
      </c>
      <c r="X98" s="37">
        <f>SUM(X97:X97)</f>
        <v>0</v>
      </c>
      <c r="Y98" s="37">
        <f>SUM(Y96:Y97)</f>
        <v>5</v>
      </c>
      <c r="Z98" s="38">
        <f>SUM(Z96:Z97)</f>
        <v>7</v>
      </c>
      <c r="AA98" s="62"/>
      <c r="AB98" s="52"/>
      <c r="AC98" s="39"/>
      <c r="AD98" s="39"/>
      <c r="AE98" s="39"/>
      <c r="AF98" s="39"/>
      <c r="AG98" s="39"/>
      <c r="AH98" s="64"/>
    </row>
    <row r="99" spans="1:34" ht="15" customHeight="1">
      <c r="A99" s="179"/>
      <c r="B99" s="180"/>
      <c r="C99" s="177"/>
      <c r="D99" s="177"/>
      <c r="E99" s="177"/>
      <c r="F99" s="177"/>
      <c r="G99" s="178"/>
      <c r="J99" s="362"/>
      <c r="K99" s="363"/>
      <c r="L99" s="369"/>
      <c r="M99" s="369"/>
      <c r="N99" s="369"/>
      <c r="O99" s="369"/>
      <c r="P99" s="370"/>
      <c r="R99" s="39"/>
      <c r="S99" s="65"/>
      <c r="T99" s="359" t="s">
        <v>38</v>
      </c>
      <c r="U99" s="359"/>
      <c r="V99" s="37">
        <v>17</v>
      </c>
      <c r="W99" s="37">
        <f>SUM(W98+W95)</f>
        <v>2</v>
      </c>
      <c r="X99" s="37">
        <f>SUM(X98+X95)</f>
        <v>4</v>
      </c>
      <c r="Y99" s="37">
        <v>20</v>
      </c>
      <c r="Z99" s="38"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349"/>
      <c r="B100" s="350"/>
      <c r="C100" s="347"/>
      <c r="D100" s="347"/>
      <c r="E100" s="347"/>
      <c r="F100" s="347"/>
      <c r="G100" s="348"/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402" t="s">
        <v>26</v>
      </c>
      <c r="B101" s="403"/>
      <c r="C101" s="403"/>
      <c r="D101" s="403"/>
      <c r="E101" s="403"/>
      <c r="F101" s="403"/>
      <c r="G101" s="404"/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16" t="s">
        <v>4</v>
      </c>
      <c r="B102" s="17" t="s">
        <v>5</v>
      </c>
      <c r="C102" s="18" t="s">
        <v>6</v>
      </c>
      <c r="D102" s="18" t="s">
        <v>7</v>
      </c>
      <c r="E102" s="18" t="s">
        <v>8</v>
      </c>
      <c r="F102" s="18" t="s">
        <v>9</v>
      </c>
      <c r="G102" s="19" t="s">
        <v>10</v>
      </c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295" t="s">
        <v>190</v>
      </c>
      <c r="B103" s="277" t="s">
        <v>149</v>
      </c>
      <c r="C103" s="294">
        <v>1</v>
      </c>
      <c r="D103" s="294">
        <v>8</v>
      </c>
      <c r="E103" s="294">
        <v>0</v>
      </c>
      <c r="F103" s="294">
        <v>5</v>
      </c>
      <c r="G103" s="287">
        <v>8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120" t="s">
        <v>527</v>
      </c>
      <c r="AC103" s="35" t="s">
        <v>445</v>
      </c>
      <c r="AD103" s="48">
        <v>3</v>
      </c>
      <c r="AE103" s="48">
        <v>0</v>
      </c>
      <c r="AF103" s="48">
        <v>0</v>
      </c>
      <c r="AG103" s="48">
        <v>3</v>
      </c>
      <c r="AH103" s="49">
        <v>5</v>
      </c>
    </row>
    <row r="104" spans="1:34" ht="15" customHeight="1">
      <c r="A104" s="299" t="s">
        <v>176</v>
      </c>
      <c r="B104" s="280" t="s">
        <v>117</v>
      </c>
      <c r="C104" s="294">
        <v>3</v>
      </c>
      <c r="D104" s="294">
        <v>0</v>
      </c>
      <c r="E104" s="294">
        <v>0</v>
      </c>
      <c r="F104" s="294">
        <v>3</v>
      </c>
      <c r="G104" s="287">
        <v>5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5" customHeight="1">
      <c r="A105" s="299" t="s">
        <v>176</v>
      </c>
      <c r="B105" s="280" t="s">
        <v>118</v>
      </c>
      <c r="C105" s="294">
        <v>3</v>
      </c>
      <c r="D105" s="294">
        <v>0</v>
      </c>
      <c r="E105" s="294">
        <v>0</v>
      </c>
      <c r="F105" s="294">
        <v>3</v>
      </c>
      <c r="G105" s="287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58" t="s">
        <v>38</v>
      </c>
      <c r="AC105" s="51"/>
      <c r="AD105" s="29">
        <f>SUM(AD102:AD104)</f>
        <v>3</v>
      </c>
      <c r="AE105" s="29">
        <f>SUM(AE102:AE104)</f>
        <v>0</v>
      </c>
      <c r="AF105" s="29">
        <f>SUM(AF102:AF104)</f>
        <v>0</v>
      </c>
      <c r="AG105" s="29">
        <f>SUM(AG102:AG104)</f>
        <v>3</v>
      </c>
      <c r="AH105" s="30">
        <f>SUM(AH102:AH104)</f>
        <v>5</v>
      </c>
    </row>
    <row r="106" spans="1:34" ht="21" customHeight="1">
      <c r="A106" s="299" t="s">
        <v>24</v>
      </c>
      <c r="B106" s="296" t="s">
        <v>150</v>
      </c>
      <c r="C106" s="294">
        <v>3</v>
      </c>
      <c r="D106" s="294">
        <v>0</v>
      </c>
      <c r="E106" s="294">
        <v>0</v>
      </c>
      <c r="F106" s="294">
        <v>3</v>
      </c>
      <c r="G106" s="287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74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18" customHeight="1">
      <c r="A107" s="299" t="s">
        <v>24</v>
      </c>
      <c r="B107" s="296" t="s">
        <v>151</v>
      </c>
      <c r="C107" s="294">
        <v>3</v>
      </c>
      <c r="D107" s="294">
        <v>0</v>
      </c>
      <c r="E107" s="294">
        <v>0</v>
      </c>
      <c r="F107" s="294">
        <v>3</v>
      </c>
      <c r="G107" s="287">
        <v>5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5" customHeight="1">
      <c r="A108" s="301" t="s">
        <v>152</v>
      </c>
      <c r="B108" s="302" t="s">
        <v>191</v>
      </c>
      <c r="C108" s="303">
        <v>2</v>
      </c>
      <c r="D108" s="303">
        <v>0</v>
      </c>
      <c r="E108" s="303">
        <v>0</v>
      </c>
      <c r="F108" s="303">
        <v>2</v>
      </c>
      <c r="G108" s="287">
        <v>2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52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405" t="s">
        <v>56</v>
      </c>
      <c r="B109" s="406"/>
      <c r="C109" s="29">
        <f>SUM(C103:C108)</f>
        <v>15</v>
      </c>
      <c r="D109" s="29">
        <f>SUM(D103:D108)</f>
        <v>8</v>
      </c>
      <c r="E109" s="29">
        <f>SUM(E103:E108)</f>
        <v>0</v>
      </c>
      <c r="F109" s="29">
        <f>SUM(F103:F108)</f>
        <v>19</v>
      </c>
      <c r="G109" s="287">
        <f>SUM(G103:G108)</f>
        <v>30</v>
      </c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5" customHeight="1">
      <c r="A110" s="413"/>
      <c r="B110" s="414"/>
      <c r="C110" s="59"/>
      <c r="D110" s="59"/>
      <c r="E110" s="59"/>
      <c r="F110" s="59"/>
      <c r="G110" s="60"/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5" customHeight="1">
      <c r="A111" s="182"/>
      <c r="B111" s="62"/>
      <c r="C111" s="62"/>
      <c r="D111" s="62"/>
      <c r="E111" s="62"/>
      <c r="F111" s="62"/>
      <c r="G111" s="63"/>
      <c r="J111" s="366"/>
      <c r="P111" s="63"/>
      <c r="S111" s="65"/>
      <c r="T111" s="375"/>
      <c r="U111" s="374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182"/>
      <c r="B112" s="62"/>
      <c r="C112" s="62"/>
      <c r="D112" s="62"/>
      <c r="E112" s="62"/>
      <c r="F112" s="62"/>
      <c r="G112" s="63"/>
      <c r="J112" s="366"/>
      <c r="P112" s="63"/>
      <c r="R112" s="39"/>
      <c r="S112" s="65"/>
      <c r="T112" s="359" t="s">
        <v>38</v>
      </c>
      <c r="U112" s="359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66"/>
      <c r="AC112" s="73"/>
      <c r="AD112" s="10"/>
      <c r="AE112" s="367"/>
      <c r="AF112" s="367"/>
      <c r="AG112" s="367"/>
      <c r="AH112" s="368"/>
    </row>
    <row r="113" spans="1:34" ht="15" customHeight="1">
      <c r="A113" s="61"/>
      <c r="B113" s="72" t="s">
        <v>27</v>
      </c>
      <c r="C113" s="407">
        <f>SUM(F109+F97+F85+F72+F59+F44+F31+F17)</f>
        <v>157</v>
      </c>
      <c r="D113" s="408"/>
      <c r="E113" s="408"/>
      <c r="F113" s="409"/>
      <c r="G113" s="181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19</v>
      </c>
      <c r="AE113" s="438"/>
      <c r="AF113" s="438"/>
      <c r="AG113" s="438"/>
      <c r="AH113" s="76"/>
    </row>
    <row r="114" spans="1:34" ht="15" customHeight="1">
      <c r="A114" s="75"/>
      <c r="B114" s="74" t="s">
        <v>10</v>
      </c>
      <c r="C114" s="410">
        <f>SUM(G109+G97+G85+G72+G59+G44+G31+G17)</f>
        <v>245</v>
      </c>
      <c r="D114" s="411"/>
      <c r="E114" s="411"/>
      <c r="F114" s="412"/>
      <c r="G114" s="76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v>60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29</v>
      </c>
      <c r="AE114" s="438"/>
      <c r="AF114" s="438"/>
      <c r="AG114" s="438"/>
      <c r="AH114" s="76"/>
    </row>
    <row r="115" spans="1:34" ht="15" customHeight="1">
      <c r="A115" s="61"/>
      <c r="B115" s="62"/>
      <c r="C115" s="62"/>
      <c r="D115" s="62"/>
      <c r="E115" s="62"/>
      <c r="F115" s="62"/>
      <c r="G115" s="63"/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Y112+Y99+Y87+Y74+Y62+Y48+Y34+Y19</f>
        <v>155</v>
      </c>
      <c r="W115" s="438"/>
      <c r="X115" s="438"/>
      <c r="Y115" s="438"/>
      <c r="Z115" s="370"/>
      <c r="AA115" s="39"/>
      <c r="AB115" s="52"/>
      <c r="AC115" s="39"/>
      <c r="AD115" s="39"/>
      <c r="AE115" s="39"/>
      <c r="AF115" s="39"/>
      <c r="AG115" s="39"/>
      <c r="AH115" s="64"/>
    </row>
    <row r="116" spans="1:34" ht="15" customHeight="1" thickBot="1">
      <c r="A116" s="81"/>
      <c r="B116" s="78"/>
      <c r="C116" s="78"/>
      <c r="D116" s="78"/>
      <c r="E116" s="78"/>
      <c r="F116" s="78"/>
      <c r="G116" s="79"/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8:34" ht="15" customHeight="1" thickBot="1"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9:34" ht="15" customHeight="1" thickBot="1">
      <c r="S118" s="80"/>
      <c r="Z118" s="1"/>
      <c r="AA118" s="39"/>
      <c r="AB118" s="81"/>
      <c r="AC118" s="376"/>
      <c r="AD118" s="376"/>
      <c r="AE118" s="376"/>
      <c r="AF118" s="376"/>
      <c r="AG118" s="376"/>
      <c r="AH118" s="79"/>
    </row>
    <row r="119" spans="19:27" ht="15" customHeight="1">
      <c r="S119" s="39"/>
      <c r="Z119" s="1"/>
      <c r="AA119" s="39"/>
    </row>
    <row r="120" ht="15" customHeight="1">
      <c r="AA120" s="39"/>
    </row>
    <row r="121" ht="15" customHeight="1">
      <c r="AA121" s="39"/>
    </row>
    <row r="122" ht="15" customHeight="1">
      <c r="AA122" s="39"/>
    </row>
    <row r="123" ht="30" customHeight="1">
      <c r="AA123" s="39"/>
    </row>
    <row r="124" ht="30" customHeight="1">
      <c r="AA124" s="39"/>
    </row>
    <row r="125" ht="30" customHeight="1">
      <c r="AA125" s="39"/>
    </row>
    <row r="126" ht="30" customHeight="1">
      <c r="AA126" s="39"/>
    </row>
    <row r="127" ht="30" customHeight="1"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73">
    <mergeCell ref="AB8:AH8"/>
    <mergeCell ref="J22:P22"/>
    <mergeCell ref="J31:K31"/>
    <mergeCell ref="T8:Z8"/>
    <mergeCell ref="T18:U18"/>
    <mergeCell ref="T22:Z22"/>
    <mergeCell ref="T11:U11"/>
    <mergeCell ref="J17:K17"/>
    <mergeCell ref="AB22:AH22"/>
    <mergeCell ref="A1:AH1"/>
    <mergeCell ref="A3:G3"/>
    <mergeCell ref="J3:P3"/>
    <mergeCell ref="A4:G4"/>
    <mergeCell ref="J4:P4"/>
    <mergeCell ref="A5:G5"/>
    <mergeCell ref="J5:P5"/>
    <mergeCell ref="T5:Z6"/>
    <mergeCell ref="AB5:AH6"/>
    <mergeCell ref="A17:B17"/>
    <mergeCell ref="A21:G21"/>
    <mergeCell ref="J6:P6"/>
    <mergeCell ref="A8:G8"/>
    <mergeCell ref="J8:P8"/>
    <mergeCell ref="A6:G6"/>
    <mergeCell ref="A35:G35"/>
    <mergeCell ref="A74:B74"/>
    <mergeCell ref="A76:G76"/>
    <mergeCell ref="J76:P76"/>
    <mergeCell ref="A44:B44"/>
    <mergeCell ref="J46:K46"/>
    <mergeCell ref="A49:G49"/>
    <mergeCell ref="J63:P63"/>
    <mergeCell ref="J36:P36"/>
    <mergeCell ref="J50:P50"/>
    <mergeCell ref="AB76:AH76"/>
    <mergeCell ref="AB88:AH88"/>
    <mergeCell ref="A97:B97"/>
    <mergeCell ref="A59:B59"/>
    <mergeCell ref="A63:G63"/>
    <mergeCell ref="J84:K84"/>
    <mergeCell ref="AB63:AH63"/>
    <mergeCell ref="J59:K59"/>
    <mergeCell ref="C114:F114"/>
    <mergeCell ref="AD114:AG114"/>
    <mergeCell ref="A31:B31"/>
    <mergeCell ref="A85:B85"/>
    <mergeCell ref="V115:Y115"/>
    <mergeCell ref="A72:B72"/>
    <mergeCell ref="J71:K71"/>
    <mergeCell ref="AB101:AH101"/>
    <mergeCell ref="A109:B109"/>
    <mergeCell ref="A110:B110"/>
    <mergeCell ref="AD113:AG113"/>
    <mergeCell ref="A101:G101"/>
    <mergeCell ref="J101:P101"/>
    <mergeCell ref="A88:G88"/>
    <mergeCell ref="S88:Z88"/>
    <mergeCell ref="S101:Z101"/>
    <mergeCell ref="C113:F113"/>
    <mergeCell ref="L114:O114"/>
    <mergeCell ref="J88:P88"/>
    <mergeCell ref="J97:K97"/>
    <mergeCell ref="V116:Y116"/>
    <mergeCell ref="L113:O113"/>
    <mergeCell ref="J109:K109"/>
    <mergeCell ref="V114:Y114"/>
    <mergeCell ref="AB36:AH36"/>
    <mergeCell ref="AB50:AH50"/>
    <mergeCell ref="T27:U27"/>
    <mergeCell ref="T33:U33"/>
    <mergeCell ref="S36:Y36"/>
    <mergeCell ref="T50:Z50"/>
    <mergeCell ref="T39:U39"/>
  </mergeCells>
  <hyperlinks>
    <hyperlink ref="B38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tabSelected="1" zoomScalePageLayoutView="0" workbookViewId="0" topLeftCell="A23">
      <selection activeCell="R108" sqref="R108"/>
    </sheetView>
  </sheetViews>
  <sheetFormatPr defaultColWidth="9.140625" defaultRowHeight="15"/>
  <cols>
    <col min="1" max="1" width="9.28125" style="68" customWidth="1"/>
    <col min="2" max="2" width="36.8515625" style="68" customWidth="1"/>
    <col min="3" max="3" width="3.7109375" style="68" bestFit="1" customWidth="1"/>
    <col min="4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9.0039062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43.00390625" style="1" customWidth="1"/>
    <col min="22" max="22" width="4.140625" style="1" customWidth="1"/>
    <col min="23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6.8515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192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160" t="s">
        <v>193</v>
      </c>
      <c r="B10" s="161" t="s">
        <v>194</v>
      </c>
      <c r="C10" s="162">
        <v>3</v>
      </c>
      <c r="D10" s="162">
        <v>0</v>
      </c>
      <c r="E10" s="162">
        <v>2</v>
      </c>
      <c r="F10" s="162">
        <v>4</v>
      </c>
      <c r="G10" s="32">
        <v>7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163" t="s">
        <v>46</v>
      </c>
      <c r="B11" s="164" t="s">
        <v>195</v>
      </c>
      <c r="C11" s="165">
        <v>3</v>
      </c>
      <c r="D11" s="165">
        <v>2</v>
      </c>
      <c r="E11" s="165">
        <v>0</v>
      </c>
      <c r="F11" s="165">
        <v>4</v>
      </c>
      <c r="G11" s="166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58" t="s">
        <v>38</v>
      </c>
      <c r="AC11" s="359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167" t="s">
        <v>48</v>
      </c>
      <c r="B12" s="168" t="s">
        <v>196</v>
      </c>
      <c r="C12" s="169">
        <v>3</v>
      </c>
      <c r="D12" s="169">
        <v>0</v>
      </c>
      <c r="E12" s="169">
        <v>2</v>
      </c>
      <c r="F12" s="169">
        <v>4</v>
      </c>
      <c r="G12" s="32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167" t="s">
        <v>50</v>
      </c>
      <c r="B13" s="168" t="s">
        <v>127</v>
      </c>
      <c r="C13" s="169">
        <v>3</v>
      </c>
      <c r="D13" s="169">
        <v>0</v>
      </c>
      <c r="E13" s="169">
        <v>2</v>
      </c>
      <c r="F13" s="169">
        <v>4</v>
      </c>
      <c r="G13" s="32">
        <v>6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>
      <c r="A14" s="160" t="s">
        <v>54</v>
      </c>
      <c r="B14" s="161" t="s">
        <v>197</v>
      </c>
      <c r="C14" s="162">
        <v>0</v>
      </c>
      <c r="D14" s="162">
        <v>2</v>
      </c>
      <c r="E14" s="162">
        <v>0</v>
      </c>
      <c r="F14" s="162">
        <v>1</v>
      </c>
      <c r="G14" s="32">
        <v>1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20.25" customHeight="1">
      <c r="A15" s="170" t="s">
        <v>52</v>
      </c>
      <c r="B15" s="171" t="s">
        <v>198</v>
      </c>
      <c r="C15" s="169">
        <v>3</v>
      </c>
      <c r="D15" s="169">
        <v>0</v>
      </c>
      <c r="E15" s="169">
        <v>0</v>
      </c>
      <c r="F15" s="169">
        <v>3</v>
      </c>
      <c r="G15" s="172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>
      <c r="A16" s="419" t="s">
        <v>199</v>
      </c>
      <c r="B16" s="420"/>
      <c r="C16" s="29">
        <f>SUM(C10:C15)</f>
        <v>15</v>
      </c>
      <c r="D16" s="29">
        <f>SUM(D10:D15)</f>
        <v>4</v>
      </c>
      <c r="E16" s="29">
        <f>SUM(E10:E15)</f>
        <v>6</v>
      </c>
      <c r="F16" s="29">
        <f>SUM(F10:F15)</f>
        <v>20</v>
      </c>
      <c r="G16" s="30">
        <f>SUM(G10:G15)</f>
        <v>31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179"/>
      <c r="B17" s="180"/>
      <c r="C17" s="180"/>
      <c r="D17" s="180"/>
      <c r="E17" s="180"/>
      <c r="F17" s="180"/>
      <c r="G17" s="36"/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4.25" customHeight="1">
      <c r="A18" s="176"/>
      <c r="B18" s="177"/>
      <c r="C18" s="177"/>
      <c r="D18" s="177"/>
      <c r="E18" s="177"/>
      <c r="F18" s="177"/>
      <c r="G18" s="36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0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30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9.5" customHeight="1">
      <c r="A23" s="167" t="s">
        <v>200</v>
      </c>
      <c r="B23" s="168" t="s">
        <v>201</v>
      </c>
      <c r="C23" s="169">
        <v>3</v>
      </c>
      <c r="D23" s="169">
        <v>0</v>
      </c>
      <c r="E23" s="169">
        <v>2</v>
      </c>
      <c r="F23" s="169">
        <v>4</v>
      </c>
      <c r="G23" s="32">
        <v>7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9.5" customHeight="1">
      <c r="A24" s="167" t="s">
        <v>202</v>
      </c>
      <c r="B24" s="168" t="s">
        <v>203</v>
      </c>
      <c r="C24" s="169">
        <v>1</v>
      </c>
      <c r="D24" s="169">
        <v>0</v>
      </c>
      <c r="E24" s="169">
        <v>2</v>
      </c>
      <c r="F24" s="169">
        <v>2</v>
      </c>
      <c r="G24" s="32">
        <v>3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167" t="s">
        <v>61</v>
      </c>
      <c r="B25" s="168" t="s">
        <v>204</v>
      </c>
      <c r="C25" s="169">
        <v>3</v>
      </c>
      <c r="D25" s="169">
        <v>2</v>
      </c>
      <c r="E25" s="169">
        <v>0</v>
      </c>
      <c r="F25" s="169">
        <v>4</v>
      </c>
      <c r="G25" s="32">
        <v>6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/>
      <c r="T25" s="427" t="s">
        <v>35</v>
      </c>
      <c r="U25" s="427"/>
      <c r="V25" s="29">
        <v>3</v>
      </c>
      <c r="W25" s="29">
        <f>SUM(W22:W30)</f>
        <v>0</v>
      </c>
      <c r="X25" s="29">
        <v>0</v>
      </c>
      <c r="Y25" s="29">
        <v>3</v>
      </c>
      <c r="Z25" s="30">
        <v>4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167" t="s">
        <v>65</v>
      </c>
      <c r="B26" s="168" t="s">
        <v>205</v>
      </c>
      <c r="C26" s="169">
        <v>3</v>
      </c>
      <c r="D26" s="169">
        <v>0</v>
      </c>
      <c r="E26" s="169">
        <v>2</v>
      </c>
      <c r="F26" s="169">
        <v>4</v>
      </c>
      <c r="G26" s="32">
        <v>6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/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>
      <c r="A27" s="167" t="s">
        <v>206</v>
      </c>
      <c r="B27" s="168" t="s">
        <v>207</v>
      </c>
      <c r="C27" s="169">
        <v>3</v>
      </c>
      <c r="D27" s="169">
        <v>0</v>
      </c>
      <c r="E27" s="169">
        <v>2</v>
      </c>
      <c r="F27" s="169">
        <v>4</v>
      </c>
      <c r="G27" s="32">
        <v>6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 t="s">
        <v>36</v>
      </c>
      <c r="T27" s="120" t="s">
        <v>132</v>
      </c>
      <c r="U27" s="252" t="s">
        <v>606</v>
      </c>
      <c r="V27" s="253">
        <v>3</v>
      </c>
      <c r="W27" s="253">
        <v>0</v>
      </c>
      <c r="X27" s="253">
        <v>2</v>
      </c>
      <c r="Y27" s="253">
        <v>4</v>
      </c>
      <c r="Z27" s="25">
        <v>6</v>
      </c>
      <c r="AA27" s="28"/>
      <c r="AB27" s="358" t="s">
        <v>38</v>
      </c>
      <c r="AC27" s="359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23.25" customHeight="1">
      <c r="A28" s="167" t="s">
        <v>68</v>
      </c>
      <c r="B28" s="168" t="s">
        <v>208</v>
      </c>
      <c r="C28" s="169">
        <v>0</v>
      </c>
      <c r="D28" s="169">
        <v>2</v>
      </c>
      <c r="E28" s="169">
        <v>0</v>
      </c>
      <c r="F28" s="169">
        <v>1</v>
      </c>
      <c r="G28" s="32">
        <v>1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>
      <c r="A29" s="419" t="s">
        <v>199</v>
      </c>
      <c r="B29" s="420"/>
      <c r="C29" s="29">
        <f>SUM(C23:C28)</f>
        <v>13</v>
      </c>
      <c r="D29" s="29">
        <f>SUM(D23:D28)</f>
        <v>4</v>
      </c>
      <c r="E29" s="29">
        <f>SUM(E23:E28)</f>
        <v>8</v>
      </c>
      <c r="F29" s="29">
        <f>SUM(F23:F28)</f>
        <v>19</v>
      </c>
      <c r="G29" s="30">
        <f>SUM(G23:G28)</f>
        <v>29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179"/>
      <c r="B30" s="180"/>
      <c r="C30" s="177"/>
      <c r="D30" s="177"/>
      <c r="E30" s="177"/>
      <c r="F30" s="177"/>
      <c r="G30" s="36"/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179"/>
      <c r="B31" s="180"/>
      <c r="C31" s="177"/>
      <c r="D31" s="177"/>
      <c r="E31" s="177"/>
      <c r="F31" s="177"/>
      <c r="G31" s="178"/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307"/>
      <c r="B32" s="308"/>
      <c r="C32" s="305"/>
      <c r="D32" s="305"/>
      <c r="E32" s="305"/>
      <c r="F32" s="305"/>
      <c r="G32" s="30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S32" s="33" t="s">
        <v>36</v>
      </c>
      <c r="T32" s="245" t="s">
        <v>588</v>
      </c>
      <c r="U32" s="245" t="s">
        <v>175</v>
      </c>
      <c r="V32" s="246">
        <v>2</v>
      </c>
      <c r="W32" s="246">
        <v>0</v>
      </c>
      <c r="X32" s="246">
        <v>2</v>
      </c>
      <c r="Y32" s="246">
        <v>3</v>
      </c>
      <c r="Z32" s="27">
        <v>4</v>
      </c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SUM(V27:V32)</f>
        <v>13</v>
      </c>
      <c r="W33" s="37">
        <f>SUM(W27:W32)</f>
        <v>4</v>
      </c>
      <c r="X33" s="37">
        <f>SUM(X27:X32)</f>
        <v>6</v>
      </c>
      <c r="Y33" s="37">
        <f>SUM(Y27:Y32)</f>
        <v>18</v>
      </c>
      <c r="Z33" s="38">
        <f>SUM(Z27:Z32)</f>
        <v>26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402" t="s">
        <v>20</v>
      </c>
      <c r="B34" s="403"/>
      <c r="C34" s="403"/>
      <c r="D34" s="403"/>
      <c r="E34" s="403"/>
      <c r="F34" s="403"/>
      <c r="G34" s="404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V33+V25</f>
        <v>16</v>
      </c>
      <c r="W34" s="29">
        <f>W33+W25</f>
        <v>0</v>
      </c>
      <c r="X34" s="29">
        <f>X33+X25</f>
        <v>6</v>
      </c>
      <c r="Y34" s="29">
        <f>Y33+Y25</f>
        <v>21</v>
      </c>
      <c r="Z34" s="30">
        <f>Z33+Z25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16" t="s">
        <v>4</v>
      </c>
      <c r="B35" s="17" t="s">
        <v>5</v>
      </c>
      <c r="C35" s="18" t="s">
        <v>6</v>
      </c>
      <c r="D35" s="18" t="s">
        <v>7</v>
      </c>
      <c r="E35" s="18" t="s">
        <v>8</v>
      </c>
      <c r="F35" s="18" t="s">
        <v>9</v>
      </c>
      <c r="G35" s="19" t="s">
        <v>10</v>
      </c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0" customHeight="1">
      <c r="A36" s="160" t="s">
        <v>209</v>
      </c>
      <c r="B36" s="161" t="s">
        <v>210</v>
      </c>
      <c r="C36" s="162">
        <v>3</v>
      </c>
      <c r="D36" s="162">
        <v>0</v>
      </c>
      <c r="E36" s="162">
        <v>2</v>
      </c>
      <c r="F36" s="162">
        <v>4</v>
      </c>
      <c r="G36" s="88">
        <v>6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167" t="s">
        <v>211</v>
      </c>
      <c r="B37" s="168" t="s">
        <v>212</v>
      </c>
      <c r="C37" s="169">
        <v>3</v>
      </c>
      <c r="D37" s="169">
        <v>0</v>
      </c>
      <c r="E37" s="169">
        <v>2</v>
      </c>
      <c r="F37" s="169">
        <v>4</v>
      </c>
      <c r="G37" s="32">
        <v>7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167" t="s">
        <v>40</v>
      </c>
      <c r="B38" s="168" t="s">
        <v>213</v>
      </c>
      <c r="C38" s="162">
        <v>3</v>
      </c>
      <c r="D38" s="162">
        <v>0</v>
      </c>
      <c r="E38" s="162">
        <v>0</v>
      </c>
      <c r="F38" s="162">
        <v>3</v>
      </c>
      <c r="G38" s="32">
        <v>5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167" t="s">
        <v>13</v>
      </c>
      <c r="B39" s="168" t="s">
        <v>214</v>
      </c>
      <c r="C39" s="169">
        <v>2</v>
      </c>
      <c r="D39" s="169">
        <v>0</v>
      </c>
      <c r="E39" s="169">
        <v>0</v>
      </c>
      <c r="F39" s="169">
        <v>2</v>
      </c>
      <c r="G39" s="32">
        <v>3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1" customHeight="1">
      <c r="A40" s="167" t="s">
        <v>14</v>
      </c>
      <c r="B40" s="168" t="s">
        <v>595</v>
      </c>
      <c r="C40" s="169">
        <v>2</v>
      </c>
      <c r="D40" s="169">
        <v>0</v>
      </c>
      <c r="E40" s="169">
        <v>0</v>
      </c>
      <c r="F40" s="169">
        <v>2</v>
      </c>
      <c r="G40" s="32">
        <v>3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6.5" customHeight="1">
      <c r="A41" s="160" t="s">
        <v>11</v>
      </c>
      <c r="B41" s="161" t="s">
        <v>29</v>
      </c>
      <c r="C41" s="162">
        <v>3</v>
      </c>
      <c r="D41" s="162">
        <v>0</v>
      </c>
      <c r="E41" s="162">
        <v>0</v>
      </c>
      <c r="F41" s="162">
        <v>3</v>
      </c>
      <c r="G41" s="32">
        <v>3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 t="s">
        <v>34</v>
      </c>
      <c r="T41" s="120" t="s">
        <v>450</v>
      </c>
      <c r="U41" s="252" t="s">
        <v>78</v>
      </c>
      <c r="V41" s="257">
        <v>2</v>
      </c>
      <c r="W41" s="257">
        <v>2</v>
      </c>
      <c r="X41" s="257">
        <v>0</v>
      </c>
      <c r="Y41" s="257">
        <v>3</v>
      </c>
      <c r="Z41" s="25">
        <v>5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 customHeight="1">
      <c r="A42" s="160" t="s">
        <v>96</v>
      </c>
      <c r="B42" s="161" t="s">
        <v>97</v>
      </c>
      <c r="C42" s="162">
        <v>2</v>
      </c>
      <c r="D42" s="162">
        <v>0</v>
      </c>
      <c r="E42" s="162">
        <v>0</v>
      </c>
      <c r="F42" s="162">
        <v>2</v>
      </c>
      <c r="G42" s="88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/>
      <c r="T42" s="427" t="s">
        <v>35</v>
      </c>
      <c r="U42" s="427"/>
      <c r="V42" s="37">
        <f>SUM(V38:V41)</f>
        <v>10</v>
      </c>
      <c r="W42" s="37">
        <f>SUM(W38:W41)</f>
        <v>4</v>
      </c>
      <c r="X42" s="37">
        <f>SUM(X38:X41)</f>
        <v>2</v>
      </c>
      <c r="Y42" s="37">
        <f>SUM(Y38:Y41)</f>
        <v>13</v>
      </c>
      <c r="Z42" s="38">
        <f>SUM(Z38:Z41)</f>
        <v>18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2.5" customHeight="1">
      <c r="A43" s="419" t="s">
        <v>199</v>
      </c>
      <c r="B43" s="420"/>
      <c r="C43" s="29">
        <f>SUM(C36:C42)</f>
        <v>18</v>
      </c>
      <c r="D43" s="29">
        <f>SUM(D36:D42)</f>
        <v>0</v>
      </c>
      <c r="E43" s="29">
        <f>SUM(E36:E42)</f>
        <v>4</v>
      </c>
      <c r="F43" s="29">
        <f>SUM(F36:F42)</f>
        <v>20</v>
      </c>
      <c r="G43" s="30">
        <f>SUM(G36:G42)</f>
        <v>30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35" t="s">
        <v>587</v>
      </c>
      <c r="U43" s="35" t="s">
        <v>97</v>
      </c>
      <c r="V43" s="392">
        <v>2</v>
      </c>
      <c r="W43" s="392">
        <v>0</v>
      </c>
      <c r="X43" s="392">
        <v>0</v>
      </c>
      <c r="Y43" s="392">
        <v>2</v>
      </c>
      <c r="Z43" s="47">
        <v>3</v>
      </c>
      <c r="AA43" s="28"/>
      <c r="AB43" s="358" t="s">
        <v>38</v>
      </c>
      <c r="AC43" s="51"/>
      <c r="AD43" s="29">
        <f>SUM(AD38:AD42)</f>
        <v>3</v>
      </c>
      <c r="AE43" s="29">
        <f>SUM(AE38:AE42)</f>
        <v>2</v>
      </c>
      <c r="AF43" s="29">
        <f>SUM(AF38:AF42)</f>
        <v>0</v>
      </c>
      <c r="AG43" s="29">
        <f>SUM(AG38:AG42)</f>
        <v>4</v>
      </c>
      <c r="AH43" s="30">
        <f>SUM(AH38:AH42)</f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1" customHeight="1">
      <c r="A44" s="413"/>
      <c r="B44" s="414"/>
      <c r="C44" s="177"/>
      <c r="D44" s="177"/>
      <c r="E44" s="177"/>
      <c r="F44" s="177"/>
      <c r="G44" s="178"/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8.75" customHeight="1">
      <c r="A45" s="179"/>
      <c r="B45" s="180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2.5" customHeight="1">
      <c r="A46" s="307"/>
      <c r="B46" s="308"/>
      <c r="C46" s="305"/>
      <c r="D46" s="305"/>
      <c r="E46" s="305"/>
      <c r="F46" s="305"/>
      <c r="G46" s="306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24" customHeight="1">
      <c r="A47" s="179"/>
      <c r="B47" s="180"/>
      <c r="C47" s="177"/>
      <c r="D47" s="177"/>
      <c r="E47" s="177"/>
      <c r="F47" s="177"/>
      <c r="G47" s="178"/>
      <c r="H47" s="3"/>
      <c r="I47" s="3"/>
      <c r="Q47" s="3"/>
      <c r="R47" s="3"/>
      <c r="S47" s="33"/>
      <c r="T47" s="23"/>
      <c r="U47" s="23"/>
      <c r="V47" s="372"/>
      <c r="W47" s="372"/>
      <c r="X47" s="372"/>
      <c r="Y47" s="37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30" customHeight="1">
      <c r="A48" s="349"/>
      <c r="B48" s="350"/>
      <c r="C48" s="347"/>
      <c r="D48" s="347"/>
      <c r="E48" s="347"/>
      <c r="F48" s="347"/>
      <c r="G48" s="348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SUM(V43:V47)</f>
        <v>10</v>
      </c>
      <c r="W48" s="37">
        <f>SUM(W43:W47)</f>
        <v>0</v>
      </c>
      <c r="X48" s="37">
        <f>SUM(X43:X47)</f>
        <v>0</v>
      </c>
      <c r="Y48" s="37">
        <f>SUM(Y43:Y47)</f>
        <v>10</v>
      </c>
      <c r="Z48" s="38">
        <f>SUM(Z43:Z47)</f>
        <v>14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5.5" customHeight="1">
      <c r="A49" s="402" t="s">
        <v>21</v>
      </c>
      <c r="B49" s="403"/>
      <c r="C49" s="403"/>
      <c r="D49" s="403"/>
      <c r="E49" s="403"/>
      <c r="F49" s="403"/>
      <c r="G49" s="404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T49" s="359" t="s">
        <v>38</v>
      </c>
      <c r="U49" s="359"/>
      <c r="V49" s="29">
        <f>V48+V42</f>
        <v>20</v>
      </c>
      <c r="W49" s="29">
        <f>W48+W42</f>
        <v>4</v>
      </c>
      <c r="X49" s="29">
        <f>X48+X42</f>
        <v>2</v>
      </c>
      <c r="Y49" s="29">
        <f>Y48+Y42</f>
        <v>23</v>
      </c>
      <c r="Z49" s="30">
        <f>Z48+Z42</f>
        <v>32</v>
      </c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24" customHeight="1">
      <c r="A50" s="16" t="s">
        <v>4</v>
      </c>
      <c r="B50" s="17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9" t="s">
        <v>10</v>
      </c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20.25" customHeight="1">
      <c r="A51" s="167" t="s">
        <v>215</v>
      </c>
      <c r="B51" s="168" t="s">
        <v>216</v>
      </c>
      <c r="C51" s="169">
        <v>2</v>
      </c>
      <c r="D51" s="169">
        <v>2</v>
      </c>
      <c r="E51" s="169">
        <v>0</v>
      </c>
      <c r="F51" s="169">
        <v>3</v>
      </c>
      <c r="G51" s="32">
        <v>5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23.25" customHeight="1">
      <c r="A52" s="167" t="s">
        <v>217</v>
      </c>
      <c r="B52" s="168" t="s">
        <v>177</v>
      </c>
      <c r="C52" s="169">
        <v>3</v>
      </c>
      <c r="D52" s="169">
        <v>0</v>
      </c>
      <c r="E52" s="169">
        <v>2</v>
      </c>
      <c r="F52" s="169">
        <v>4</v>
      </c>
      <c r="G52" s="32">
        <v>6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167" t="s">
        <v>218</v>
      </c>
      <c r="B53" s="168" t="s">
        <v>219</v>
      </c>
      <c r="C53" s="169">
        <v>3</v>
      </c>
      <c r="D53" s="169">
        <v>0</v>
      </c>
      <c r="E53" s="169">
        <v>0</v>
      </c>
      <c r="F53" s="169">
        <v>3</v>
      </c>
      <c r="G53" s="32">
        <v>4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8" customHeight="1">
      <c r="A54" s="167" t="s">
        <v>220</v>
      </c>
      <c r="B54" s="168" t="s">
        <v>172</v>
      </c>
      <c r="C54" s="169">
        <v>3</v>
      </c>
      <c r="D54" s="169">
        <v>0</v>
      </c>
      <c r="E54" s="169">
        <v>2</v>
      </c>
      <c r="F54" s="169">
        <v>4</v>
      </c>
      <c r="G54" s="32">
        <v>6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72">
        <v>0</v>
      </c>
      <c r="W54" s="372">
        <v>0</v>
      </c>
      <c r="X54" s="372">
        <v>0</v>
      </c>
      <c r="Y54" s="372">
        <v>0</v>
      </c>
      <c r="Z54" s="47">
        <v>5</v>
      </c>
      <c r="AA54" s="28"/>
      <c r="AB54" s="35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30.75" customHeight="1">
      <c r="A55" s="167" t="s">
        <v>18</v>
      </c>
      <c r="B55" s="168" t="s">
        <v>221</v>
      </c>
      <c r="C55" s="169">
        <v>2</v>
      </c>
      <c r="D55" s="169">
        <v>0</v>
      </c>
      <c r="E55" s="169">
        <v>0</v>
      </c>
      <c r="F55" s="169">
        <v>2</v>
      </c>
      <c r="G55" s="32">
        <v>3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120" t="s">
        <v>523</v>
      </c>
      <c r="U55" s="121" t="s">
        <v>84</v>
      </c>
      <c r="V55" s="122">
        <v>3</v>
      </c>
      <c r="W55" s="122">
        <v>0</v>
      </c>
      <c r="X55" s="122">
        <v>0</v>
      </c>
      <c r="Y55" s="122">
        <v>3</v>
      </c>
      <c r="Z55" s="25">
        <v>5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22.5" customHeight="1">
      <c r="A56" s="167" t="s">
        <v>19</v>
      </c>
      <c r="B56" s="168" t="s">
        <v>596</v>
      </c>
      <c r="C56" s="169">
        <v>2</v>
      </c>
      <c r="D56" s="169">
        <v>0</v>
      </c>
      <c r="E56" s="169">
        <v>0</v>
      </c>
      <c r="F56" s="169">
        <v>2</v>
      </c>
      <c r="G56" s="32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371"/>
      <c r="U56" s="371" t="s">
        <v>35</v>
      </c>
      <c r="V56" s="37">
        <v>8</v>
      </c>
      <c r="W56" s="37">
        <f>SUM(W52:W56)</f>
        <v>2</v>
      </c>
      <c r="X56" s="37">
        <f>SUM(X52:X56)</f>
        <v>0</v>
      </c>
      <c r="Y56" s="37">
        <v>9</v>
      </c>
      <c r="Z56" s="38">
        <v>20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>
      <c r="A57" s="167" t="s">
        <v>16</v>
      </c>
      <c r="B57" s="168" t="s">
        <v>30</v>
      </c>
      <c r="C57" s="169">
        <v>3</v>
      </c>
      <c r="D57" s="169">
        <v>0</v>
      </c>
      <c r="E57" s="169">
        <v>0</v>
      </c>
      <c r="F57" s="169">
        <v>3</v>
      </c>
      <c r="G57" s="32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120" t="s">
        <v>171</v>
      </c>
      <c r="U57" s="121" t="s">
        <v>172</v>
      </c>
      <c r="V57" s="122">
        <v>3</v>
      </c>
      <c r="W57" s="122">
        <v>0</v>
      </c>
      <c r="X57" s="122">
        <v>2</v>
      </c>
      <c r="Y57" s="122">
        <v>4</v>
      </c>
      <c r="Z57" s="25">
        <v>6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419" t="s">
        <v>199</v>
      </c>
      <c r="B58" s="420"/>
      <c r="C58" s="29">
        <f>SUM(C51:C57)</f>
        <v>18</v>
      </c>
      <c r="D58" s="29">
        <f>SUM(D51:D57)</f>
        <v>2</v>
      </c>
      <c r="E58" s="29">
        <f>SUM(E51:E57)</f>
        <v>4</v>
      </c>
      <c r="F58" s="29">
        <f>SUM(F51:F57)</f>
        <v>21</v>
      </c>
      <c r="G58" s="30">
        <f>SUM(G51:G57)</f>
        <v>30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35" t="s">
        <v>67</v>
      </c>
      <c r="U58" s="35" t="s">
        <v>609</v>
      </c>
      <c r="V58" s="24">
        <v>3</v>
      </c>
      <c r="W58" s="24">
        <v>0</v>
      </c>
      <c r="X58" s="24">
        <v>0</v>
      </c>
      <c r="Y58" s="24">
        <v>3</v>
      </c>
      <c r="Z58" s="2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413"/>
      <c r="B59" s="414"/>
      <c r="C59" s="59"/>
      <c r="D59" s="59"/>
      <c r="E59" s="59"/>
      <c r="F59" s="59"/>
      <c r="G59" s="60"/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44" t="s">
        <v>43</v>
      </c>
      <c r="U59" s="23" t="s">
        <v>596</v>
      </c>
      <c r="V59" s="54">
        <v>2</v>
      </c>
      <c r="W59" s="54">
        <v>0</v>
      </c>
      <c r="X59" s="54">
        <v>0</v>
      </c>
      <c r="Y59" s="54">
        <v>2</v>
      </c>
      <c r="Z59" s="55">
        <v>3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179"/>
      <c r="B60" s="180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375"/>
      <c r="U60" s="374" t="s">
        <v>37</v>
      </c>
      <c r="V60" s="37">
        <f>SUM(V57:V59)</f>
        <v>8</v>
      </c>
      <c r="W60" s="37">
        <f>SUM(W58:W59)</f>
        <v>0</v>
      </c>
      <c r="X60" s="37">
        <f>SUM(X57:X59)</f>
        <v>2</v>
      </c>
      <c r="Y60" s="37">
        <f>SUM(Y57:Y59)</f>
        <v>9</v>
      </c>
      <c r="Z60" s="38">
        <f>SUM(Z57:Z59)</f>
        <v>12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359" t="s">
        <v>38</v>
      </c>
      <c r="U61" s="359"/>
      <c r="V61" s="29">
        <v>16</v>
      </c>
      <c r="W61" s="29">
        <f>W60+W56</f>
        <v>2</v>
      </c>
      <c r="X61" s="29">
        <v>2</v>
      </c>
      <c r="Y61" s="29">
        <v>18</v>
      </c>
      <c r="Z61" s="30">
        <v>32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179"/>
      <c r="B62" s="180"/>
      <c r="C62" s="59"/>
      <c r="D62" s="59"/>
      <c r="E62" s="59"/>
      <c r="F62" s="59"/>
      <c r="G62" s="60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6"/>
      <c r="S62" s="26"/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25.5" customHeight="1">
      <c r="A63" s="402" t="s">
        <v>22</v>
      </c>
      <c r="B63" s="403"/>
      <c r="C63" s="403"/>
      <c r="D63" s="403"/>
      <c r="E63" s="403"/>
      <c r="F63" s="403"/>
      <c r="G63" s="404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177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25.5" customHeight="1">
      <c r="A64" s="16" t="s">
        <v>4</v>
      </c>
      <c r="B64" s="17" t="s">
        <v>5</v>
      </c>
      <c r="C64" s="18" t="s">
        <v>6</v>
      </c>
      <c r="D64" s="18" t="s">
        <v>7</v>
      </c>
      <c r="E64" s="18" t="s">
        <v>8</v>
      </c>
      <c r="F64" s="18" t="s">
        <v>9</v>
      </c>
      <c r="G64" s="19" t="s">
        <v>10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167" t="s">
        <v>222</v>
      </c>
      <c r="B65" s="168" t="s">
        <v>223</v>
      </c>
      <c r="C65" s="169">
        <v>3</v>
      </c>
      <c r="D65" s="169">
        <v>0</v>
      </c>
      <c r="E65" s="169">
        <v>2</v>
      </c>
      <c r="F65" s="169">
        <v>4</v>
      </c>
      <c r="G65" s="32">
        <v>7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" customHeight="1">
      <c r="A66" s="167" t="s">
        <v>224</v>
      </c>
      <c r="B66" s="168" t="s">
        <v>225</v>
      </c>
      <c r="C66" s="169">
        <v>3</v>
      </c>
      <c r="D66" s="169">
        <v>0</v>
      </c>
      <c r="E66" s="169">
        <v>0</v>
      </c>
      <c r="F66" s="169">
        <v>3</v>
      </c>
      <c r="G66" s="32">
        <v>4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8" customHeight="1">
      <c r="A67" s="167" t="s">
        <v>226</v>
      </c>
      <c r="B67" s="168" t="s">
        <v>227</v>
      </c>
      <c r="C67" s="169">
        <v>0</v>
      </c>
      <c r="D67" s="169">
        <v>2</v>
      </c>
      <c r="E67" s="169">
        <v>0</v>
      </c>
      <c r="F67" s="169">
        <v>1</v>
      </c>
      <c r="G67" s="32">
        <v>1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>
      <c r="A68" s="167" t="s">
        <v>543</v>
      </c>
      <c r="B68" s="168" t="s">
        <v>228</v>
      </c>
      <c r="C68" s="169">
        <v>3</v>
      </c>
      <c r="D68" s="169">
        <v>0</v>
      </c>
      <c r="E68" s="169">
        <v>0</v>
      </c>
      <c r="F68" s="169">
        <v>3</v>
      </c>
      <c r="G68" s="32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72">
        <v>3</v>
      </c>
      <c r="W68" s="372">
        <v>0</v>
      </c>
      <c r="X68" s="372">
        <v>0</v>
      </c>
      <c r="Y68" s="37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" customHeight="1">
      <c r="A69" s="167" t="s">
        <v>24</v>
      </c>
      <c r="B69" s="168" t="s">
        <v>95</v>
      </c>
      <c r="C69" s="169">
        <v>3</v>
      </c>
      <c r="D69" s="169">
        <v>0</v>
      </c>
      <c r="E69" s="169">
        <v>0</v>
      </c>
      <c r="F69" s="169">
        <v>3</v>
      </c>
      <c r="G69" s="32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371"/>
      <c r="U69" s="371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8.75" customHeight="1">
      <c r="A70" s="167" t="s">
        <v>24</v>
      </c>
      <c r="B70" s="168" t="s">
        <v>103</v>
      </c>
      <c r="C70" s="169">
        <v>3</v>
      </c>
      <c r="D70" s="169">
        <v>0</v>
      </c>
      <c r="E70" s="169">
        <v>0</v>
      </c>
      <c r="F70" s="169">
        <v>3</v>
      </c>
      <c r="G70" s="32">
        <v>5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167" t="s">
        <v>24</v>
      </c>
      <c r="B71" s="168" t="s">
        <v>229</v>
      </c>
      <c r="C71" s="169">
        <v>3</v>
      </c>
      <c r="D71" s="169">
        <v>0</v>
      </c>
      <c r="E71" s="169">
        <v>0</v>
      </c>
      <c r="F71" s="169">
        <v>3</v>
      </c>
      <c r="G71" s="32">
        <v>5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8.75" customHeight="1">
      <c r="A72" s="419" t="s">
        <v>199</v>
      </c>
      <c r="B72" s="420"/>
      <c r="C72" s="29">
        <f>SUM(C65:C71)</f>
        <v>18</v>
      </c>
      <c r="D72" s="29">
        <f>SUM(D65:D71)</f>
        <v>2</v>
      </c>
      <c r="E72" s="29">
        <f>SUM(E65:E71)</f>
        <v>2</v>
      </c>
      <c r="F72" s="29">
        <f>SUM(F65:F71)</f>
        <v>20</v>
      </c>
      <c r="G72" s="30">
        <v>32</v>
      </c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/>
      <c r="T72" s="371"/>
      <c r="U72" s="371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183"/>
      <c r="B73" s="184"/>
      <c r="C73" s="180"/>
      <c r="D73" s="180"/>
      <c r="E73" s="180"/>
      <c r="F73" s="180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T73" s="359" t="s">
        <v>38</v>
      </c>
      <c r="U73" s="359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415"/>
      <c r="B74" s="416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179"/>
      <c r="B75" s="180"/>
      <c r="C75" s="177"/>
      <c r="D75" s="177"/>
      <c r="E75" s="177"/>
      <c r="F75" s="177"/>
      <c r="G75" s="178"/>
      <c r="H75" s="3"/>
      <c r="I75" s="3"/>
      <c r="J75" s="362"/>
      <c r="K75" s="363"/>
      <c r="L75" s="369"/>
      <c r="M75" s="369"/>
      <c r="N75" s="369"/>
      <c r="O75" s="369"/>
      <c r="P75" s="370"/>
      <c r="Q75" s="6"/>
      <c r="R75" s="3"/>
      <c r="S75" s="65"/>
      <c r="T75" s="39"/>
      <c r="U75" s="377"/>
      <c r="V75" s="42"/>
      <c r="W75" s="42"/>
      <c r="X75" s="42"/>
      <c r="Y75" s="42"/>
      <c r="Z75" s="43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402" t="s">
        <v>23</v>
      </c>
      <c r="B76" s="403"/>
      <c r="C76" s="403"/>
      <c r="D76" s="403"/>
      <c r="E76" s="403"/>
      <c r="F76" s="403"/>
      <c r="G76" s="404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369" t="s">
        <v>23</v>
      </c>
      <c r="V76" s="369"/>
      <c r="W76" s="369"/>
      <c r="X76" s="369"/>
      <c r="Y76" s="369"/>
      <c r="Z76" s="370"/>
      <c r="AA76" s="28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16" t="s">
        <v>4</v>
      </c>
      <c r="B77" s="17" t="s">
        <v>5</v>
      </c>
      <c r="C77" s="18" t="s">
        <v>6</v>
      </c>
      <c r="D77" s="18" t="s">
        <v>7</v>
      </c>
      <c r="E77" s="18" t="s">
        <v>8</v>
      </c>
      <c r="F77" s="18" t="s">
        <v>9</v>
      </c>
      <c r="G77" s="19" t="s">
        <v>10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177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23.25" customHeight="1">
      <c r="A78" s="167" t="s">
        <v>230</v>
      </c>
      <c r="B78" s="168" t="s">
        <v>185</v>
      </c>
      <c r="C78" s="169">
        <v>3</v>
      </c>
      <c r="D78" s="169">
        <v>2</v>
      </c>
      <c r="E78" s="169">
        <v>0</v>
      </c>
      <c r="F78" s="169">
        <v>3</v>
      </c>
      <c r="G78" s="32">
        <v>7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28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23.25" customHeight="1">
      <c r="A79" s="167" t="s">
        <v>231</v>
      </c>
      <c r="B79" s="168" t="s">
        <v>232</v>
      </c>
      <c r="C79" s="169">
        <v>3</v>
      </c>
      <c r="D79" s="169">
        <v>0</v>
      </c>
      <c r="E79" s="169">
        <v>2</v>
      </c>
      <c r="F79" s="169">
        <v>4</v>
      </c>
      <c r="G79" s="32">
        <v>7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25.5" customHeight="1">
      <c r="A80" s="167" t="s">
        <v>233</v>
      </c>
      <c r="B80" s="168" t="s">
        <v>234</v>
      </c>
      <c r="C80" s="169">
        <v>3</v>
      </c>
      <c r="D80" s="169">
        <v>0</v>
      </c>
      <c r="E80" s="169">
        <v>2</v>
      </c>
      <c r="F80" s="169">
        <v>4</v>
      </c>
      <c r="G80" s="32">
        <v>7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" customHeight="1">
      <c r="A81" s="167" t="s">
        <v>235</v>
      </c>
      <c r="B81" s="168" t="s">
        <v>236</v>
      </c>
      <c r="C81" s="169">
        <v>0</v>
      </c>
      <c r="D81" s="169">
        <v>0</v>
      </c>
      <c r="E81" s="169">
        <v>0</v>
      </c>
      <c r="F81" s="169">
        <v>0</v>
      </c>
      <c r="G81" s="32">
        <v>4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58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23.25" customHeight="1">
      <c r="A82" s="167" t="s">
        <v>40</v>
      </c>
      <c r="B82" s="168" t="s">
        <v>100</v>
      </c>
      <c r="C82" s="169">
        <v>3</v>
      </c>
      <c r="D82" s="169">
        <v>0</v>
      </c>
      <c r="E82" s="169">
        <v>0</v>
      </c>
      <c r="F82" s="169">
        <v>3</v>
      </c>
      <c r="G82" s="32">
        <v>5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419" t="s">
        <v>199</v>
      </c>
      <c r="B83" s="420"/>
      <c r="C83" s="29">
        <f>SUM(C76:C82)</f>
        <v>12</v>
      </c>
      <c r="D83" s="29">
        <f>SUM(D76:D82)</f>
        <v>2</v>
      </c>
      <c r="E83" s="29">
        <f>SUM(E76:E82)</f>
        <v>4</v>
      </c>
      <c r="F83" s="29">
        <f>SUM(F76:F82)</f>
        <v>14</v>
      </c>
      <c r="G83" s="30">
        <v>32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71"/>
      <c r="U83" s="371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61"/>
      <c r="B84" s="62"/>
      <c r="C84" s="62"/>
      <c r="D84" s="62"/>
      <c r="E84" s="62"/>
      <c r="F84" s="62"/>
      <c r="G84" s="60"/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61"/>
      <c r="B85" s="62"/>
      <c r="C85" s="62"/>
      <c r="D85" s="62"/>
      <c r="E85" s="62"/>
      <c r="F85" s="62"/>
      <c r="G85" s="60"/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" customHeight="1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28"/>
      <c r="AB86" s="52"/>
      <c r="AC86" s="39"/>
      <c r="AD86" s="39"/>
      <c r="AE86" s="39"/>
      <c r="AF86" s="39"/>
      <c r="AG86" s="39"/>
      <c r="AH86" s="64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415"/>
      <c r="B87" s="416"/>
      <c r="C87" s="59"/>
      <c r="D87" s="59"/>
      <c r="E87" s="59"/>
      <c r="F87" s="59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402" t="s">
        <v>25</v>
      </c>
      <c r="B88" s="403"/>
      <c r="C88" s="403"/>
      <c r="D88" s="403"/>
      <c r="E88" s="403"/>
      <c r="F88" s="403"/>
      <c r="G88" s="404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16" t="s">
        <v>4</v>
      </c>
      <c r="B89" s="17" t="s">
        <v>5</v>
      </c>
      <c r="C89" s="18" t="s">
        <v>6</v>
      </c>
      <c r="D89" s="18" t="s">
        <v>7</v>
      </c>
      <c r="E89" s="18" t="s">
        <v>8</v>
      </c>
      <c r="F89" s="18" t="s">
        <v>9</v>
      </c>
      <c r="G89" s="19" t="s">
        <v>10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167" t="s">
        <v>237</v>
      </c>
      <c r="B90" s="168" t="s">
        <v>182</v>
      </c>
      <c r="C90" s="169">
        <v>2</v>
      </c>
      <c r="D90" s="169">
        <v>0</v>
      </c>
      <c r="E90" s="169">
        <v>0</v>
      </c>
      <c r="F90" s="169">
        <v>2</v>
      </c>
      <c r="G90" s="32">
        <v>3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167" t="s">
        <v>544</v>
      </c>
      <c r="B91" s="168" t="s">
        <v>108</v>
      </c>
      <c r="C91" s="169">
        <v>0</v>
      </c>
      <c r="D91" s="169">
        <v>0</v>
      </c>
      <c r="E91" s="169">
        <v>6</v>
      </c>
      <c r="F91" s="169">
        <v>3</v>
      </c>
      <c r="G91" s="32">
        <v>5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167" t="s">
        <v>40</v>
      </c>
      <c r="B92" s="168" t="s">
        <v>111</v>
      </c>
      <c r="C92" s="169">
        <v>3</v>
      </c>
      <c r="D92" s="169">
        <v>0</v>
      </c>
      <c r="E92" s="169">
        <v>0</v>
      </c>
      <c r="F92" s="169">
        <v>3</v>
      </c>
      <c r="G92" s="32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6.5" customHeight="1">
      <c r="A93" s="167" t="s">
        <v>24</v>
      </c>
      <c r="B93" s="168" t="s">
        <v>104</v>
      </c>
      <c r="C93" s="169">
        <v>3</v>
      </c>
      <c r="D93" s="169">
        <v>0</v>
      </c>
      <c r="E93" s="169">
        <v>0</v>
      </c>
      <c r="F93" s="169">
        <v>3</v>
      </c>
      <c r="G93" s="32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20.25" customHeight="1">
      <c r="A94" s="167" t="s">
        <v>24</v>
      </c>
      <c r="B94" s="168" t="s">
        <v>112</v>
      </c>
      <c r="C94" s="169">
        <v>3</v>
      </c>
      <c r="D94" s="169">
        <v>0</v>
      </c>
      <c r="E94" s="169">
        <v>0</v>
      </c>
      <c r="F94" s="169">
        <v>3</v>
      </c>
      <c r="G94" s="32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5" customHeight="1">
      <c r="A95" s="167" t="s">
        <v>24</v>
      </c>
      <c r="B95" s="168" t="s">
        <v>120</v>
      </c>
      <c r="C95" s="169">
        <v>3</v>
      </c>
      <c r="D95" s="169">
        <v>0</v>
      </c>
      <c r="E95" s="169">
        <v>0</v>
      </c>
      <c r="F95" s="169">
        <v>3</v>
      </c>
      <c r="G95" s="32">
        <v>5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15" customHeight="1">
      <c r="A96" s="167" t="s">
        <v>113</v>
      </c>
      <c r="B96" s="168" t="s">
        <v>238</v>
      </c>
      <c r="C96" s="169">
        <v>2</v>
      </c>
      <c r="D96" s="169">
        <v>0</v>
      </c>
      <c r="E96" s="169">
        <v>0</v>
      </c>
      <c r="F96" s="169">
        <v>2</v>
      </c>
      <c r="G96" s="32">
        <v>2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T96" s="159"/>
      <c r="U96" s="374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62"/>
      <c r="AB96" s="52"/>
      <c r="AC96" s="39"/>
      <c r="AD96" s="39"/>
      <c r="AE96" s="39"/>
      <c r="AF96" s="39"/>
      <c r="AG96" s="39"/>
      <c r="AH96" s="64"/>
    </row>
    <row r="97" spans="1:34" ht="15" customHeight="1">
      <c r="A97" s="419" t="s">
        <v>199</v>
      </c>
      <c r="B97" s="420"/>
      <c r="C97" s="29">
        <f>SUM(C90:C96)</f>
        <v>16</v>
      </c>
      <c r="D97" s="29">
        <f>SUM(D90:D96)</f>
        <v>0</v>
      </c>
      <c r="E97" s="29">
        <f>SUM(E90:E96)</f>
        <v>6</v>
      </c>
      <c r="F97" s="29">
        <f>SUM(F90:F96)</f>
        <v>19</v>
      </c>
      <c r="G97" s="30">
        <v>32</v>
      </c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5" customHeight="1">
      <c r="A98" s="179"/>
      <c r="B98" s="180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73" t="s">
        <v>37</v>
      </c>
      <c r="U98" s="374"/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15" customHeight="1">
      <c r="A99" s="179"/>
      <c r="B99" s="180"/>
      <c r="C99" s="177"/>
      <c r="D99" s="177"/>
      <c r="E99" s="177"/>
      <c r="F99" s="177"/>
      <c r="G99" s="178"/>
      <c r="J99" s="362"/>
      <c r="K99" s="363"/>
      <c r="L99" s="369"/>
      <c r="M99" s="369"/>
      <c r="N99" s="369"/>
      <c r="O99" s="369"/>
      <c r="P99" s="370"/>
      <c r="R99" s="39"/>
      <c r="S99" s="65"/>
      <c r="T99" s="359" t="s">
        <v>38</v>
      </c>
      <c r="U99" s="359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307"/>
      <c r="B100" s="308"/>
      <c r="C100" s="305"/>
      <c r="D100" s="305"/>
      <c r="E100" s="305"/>
      <c r="F100" s="305"/>
      <c r="G100" s="306"/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402" t="s">
        <v>26</v>
      </c>
      <c r="B101" s="403"/>
      <c r="C101" s="403"/>
      <c r="D101" s="403"/>
      <c r="E101" s="403"/>
      <c r="F101" s="403"/>
      <c r="G101" s="404"/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16" t="s">
        <v>4</v>
      </c>
      <c r="B102" s="17" t="s">
        <v>5</v>
      </c>
      <c r="C102" s="18" t="s">
        <v>6</v>
      </c>
      <c r="D102" s="18" t="s">
        <v>7</v>
      </c>
      <c r="E102" s="18" t="s">
        <v>8</v>
      </c>
      <c r="F102" s="18" t="s">
        <v>9</v>
      </c>
      <c r="G102" s="19" t="s">
        <v>10</v>
      </c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167" t="s">
        <v>239</v>
      </c>
      <c r="B103" s="168" t="s">
        <v>179</v>
      </c>
      <c r="C103" s="169">
        <v>2</v>
      </c>
      <c r="D103" s="169">
        <v>0</v>
      </c>
      <c r="E103" s="169">
        <v>0</v>
      </c>
      <c r="F103" s="169">
        <v>2</v>
      </c>
      <c r="G103" s="32">
        <v>3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5" customHeight="1">
      <c r="A104" s="167" t="s">
        <v>545</v>
      </c>
      <c r="B104" s="168" t="s">
        <v>116</v>
      </c>
      <c r="C104" s="169">
        <v>0</v>
      </c>
      <c r="D104" s="169">
        <v>0</v>
      </c>
      <c r="E104" s="169">
        <v>8</v>
      </c>
      <c r="F104" s="169">
        <v>4</v>
      </c>
      <c r="G104" s="32">
        <v>10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5" customHeight="1">
      <c r="A105" s="167" t="s">
        <v>40</v>
      </c>
      <c r="B105" s="168" t="s">
        <v>240</v>
      </c>
      <c r="C105" s="169">
        <v>3</v>
      </c>
      <c r="D105" s="169">
        <v>0</v>
      </c>
      <c r="E105" s="169">
        <v>0</v>
      </c>
      <c r="F105" s="169">
        <v>3</v>
      </c>
      <c r="G105" s="32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58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19.5" customHeight="1">
      <c r="A106" s="167" t="s">
        <v>40</v>
      </c>
      <c r="B106" s="168" t="s">
        <v>241</v>
      </c>
      <c r="C106" s="169">
        <v>3</v>
      </c>
      <c r="D106" s="169">
        <v>0</v>
      </c>
      <c r="E106" s="169">
        <v>0</v>
      </c>
      <c r="F106" s="169">
        <v>3</v>
      </c>
      <c r="G106" s="32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74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17.25" customHeight="1">
      <c r="A107" s="167" t="s">
        <v>24</v>
      </c>
      <c r="B107" s="168" t="s">
        <v>119</v>
      </c>
      <c r="C107" s="169">
        <v>3</v>
      </c>
      <c r="D107" s="169">
        <v>0</v>
      </c>
      <c r="E107" s="169">
        <v>0</v>
      </c>
      <c r="F107" s="169">
        <v>3</v>
      </c>
      <c r="G107" s="32">
        <v>5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5" customHeight="1">
      <c r="A108" s="167" t="s">
        <v>121</v>
      </c>
      <c r="B108" s="168" t="s">
        <v>242</v>
      </c>
      <c r="C108" s="169">
        <v>2</v>
      </c>
      <c r="D108" s="169">
        <v>0</v>
      </c>
      <c r="E108" s="169">
        <v>0</v>
      </c>
      <c r="F108" s="169">
        <v>2</v>
      </c>
      <c r="G108" s="32">
        <v>2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52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419" t="s">
        <v>199</v>
      </c>
      <c r="B109" s="420"/>
      <c r="C109" s="29">
        <f>SUM(C102:C108)</f>
        <v>13</v>
      </c>
      <c r="D109" s="29">
        <f>SUM(D102:D108)</f>
        <v>0</v>
      </c>
      <c r="E109" s="29">
        <f>SUM(E102:E108)</f>
        <v>8</v>
      </c>
      <c r="F109" s="29">
        <f>SUM(F102:F108)</f>
        <v>17</v>
      </c>
      <c r="G109" s="30">
        <v>32</v>
      </c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5" customHeight="1">
      <c r="A110" s="413"/>
      <c r="B110" s="414"/>
      <c r="C110" s="59"/>
      <c r="D110" s="59"/>
      <c r="E110" s="59"/>
      <c r="F110" s="59"/>
      <c r="G110" s="60"/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5" customHeight="1">
      <c r="A111" s="182"/>
      <c r="B111" s="62"/>
      <c r="C111" s="62"/>
      <c r="D111" s="62"/>
      <c r="E111" s="62"/>
      <c r="F111" s="62"/>
      <c r="G111" s="63"/>
      <c r="J111" s="366"/>
      <c r="P111" s="63"/>
      <c r="S111" s="65"/>
      <c r="T111" s="375"/>
      <c r="U111" s="374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182"/>
      <c r="B112" s="62"/>
      <c r="C112" s="62"/>
      <c r="D112" s="62"/>
      <c r="E112" s="62"/>
      <c r="F112" s="62"/>
      <c r="G112" s="63"/>
      <c r="J112" s="366"/>
      <c r="P112" s="63"/>
      <c r="R112" s="39"/>
      <c r="S112" s="65"/>
      <c r="T112" s="359" t="s">
        <v>38</v>
      </c>
      <c r="U112" s="359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66"/>
      <c r="AC112" s="73"/>
      <c r="AD112" s="10"/>
      <c r="AE112" s="367"/>
      <c r="AF112" s="367"/>
      <c r="AG112" s="367"/>
      <c r="AH112" s="368"/>
    </row>
    <row r="113" spans="1:34" ht="15" customHeight="1">
      <c r="A113" s="61"/>
      <c r="B113" s="72" t="s">
        <v>27</v>
      </c>
      <c r="C113" s="407">
        <f>SUM(F109,F97,F83,F72,F58,F43,F29,F16)</f>
        <v>150</v>
      </c>
      <c r="D113" s="408"/>
      <c r="E113" s="408"/>
      <c r="F113" s="409"/>
      <c r="G113" s="181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28</v>
      </c>
      <c r="AE113" s="438"/>
      <c r="AF113" s="438"/>
      <c r="AG113" s="438"/>
      <c r="AH113" s="76"/>
    </row>
    <row r="114" spans="1:34" ht="15" customHeight="1">
      <c r="A114" s="75"/>
      <c r="B114" s="74" t="s">
        <v>10</v>
      </c>
      <c r="C114" s="410">
        <f>SUM(G109,G97,G83,G58,G72,G43,G29,G16)</f>
        <v>248</v>
      </c>
      <c r="D114" s="411"/>
      <c r="E114" s="411"/>
      <c r="F114" s="412"/>
      <c r="G114" s="76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v>79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44</v>
      </c>
      <c r="AE114" s="438"/>
      <c r="AF114" s="438"/>
      <c r="AG114" s="438"/>
      <c r="AH114" s="76"/>
    </row>
    <row r="115" spans="1:34" ht="15" customHeight="1">
      <c r="A115" s="61"/>
      <c r="B115" s="62"/>
      <c r="C115" s="62"/>
      <c r="D115" s="62"/>
      <c r="E115" s="62"/>
      <c r="F115" s="62"/>
      <c r="G115" s="63"/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Y112+Y99+Y87+Y73+Y61+Y49+Y34+Y19</f>
        <v>155</v>
      </c>
      <c r="W115" s="438"/>
      <c r="X115" s="438"/>
      <c r="Y115" s="438"/>
      <c r="Z115" s="370"/>
      <c r="AA115" s="39"/>
      <c r="AB115" s="52"/>
      <c r="AC115" s="39"/>
      <c r="AD115" s="39"/>
      <c r="AE115" s="39"/>
      <c r="AF115" s="39"/>
      <c r="AG115" s="39"/>
      <c r="AH115" s="64"/>
    </row>
    <row r="116" spans="1:34" ht="15" customHeight="1" thickBot="1">
      <c r="A116" s="81"/>
      <c r="B116" s="78"/>
      <c r="C116" s="78"/>
      <c r="D116" s="78"/>
      <c r="E116" s="78"/>
      <c r="F116" s="78"/>
      <c r="G116" s="79"/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8:34" ht="15" customHeight="1" thickBot="1"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9:34" ht="15" customHeight="1" thickBot="1">
      <c r="S118" s="80"/>
      <c r="Z118" s="1"/>
      <c r="AA118" s="39"/>
      <c r="AB118" s="81"/>
      <c r="AC118" s="376"/>
      <c r="AD118" s="376"/>
      <c r="AE118" s="376"/>
      <c r="AF118" s="376"/>
      <c r="AG118" s="376"/>
      <c r="AH118" s="79"/>
    </row>
    <row r="119" spans="19:27" ht="15" customHeight="1">
      <c r="S119" s="39"/>
      <c r="AA119" s="39"/>
    </row>
    <row r="120" ht="15" customHeight="1">
      <c r="AA120" s="39"/>
    </row>
    <row r="121" ht="15" customHeight="1">
      <c r="AA121" s="39"/>
    </row>
    <row r="122" ht="15" customHeight="1">
      <c r="AA122" s="39"/>
    </row>
    <row r="123" ht="30" customHeight="1">
      <c r="AA123" s="39"/>
    </row>
    <row r="124" ht="30" customHeight="1">
      <c r="AA124" s="39"/>
    </row>
    <row r="125" spans="21:27" ht="30" customHeight="1">
      <c r="U125" s="1" t="s">
        <v>39</v>
      </c>
      <c r="V125" s="1">
        <v>74</v>
      </c>
      <c r="AA125" s="39"/>
    </row>
    <row r="126" spans="21:27" ht="30" customHeight="1">
      <c r="U126" s="1" t="s">
        <v>27</v>
      </c>
      <c r="V126" s="1">
        <v>154</v>
      </c>
      <c r="AA126" s="39"/>
    </row>
    <row r="127" spans="21:27" ht="30" customHeight="1">
      <c r="U127" s="1" t="s">
        <v>10</v>
      </c>
      <c r="V127" s="1">
        <v>244</v>
      </c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77">
    <mergeCell ref="A1:AH1"/>
    <mergeCell ref="A3:G3"/>
    <mergeCell ref="J3:P3"/>
    <mergeCell ref="A4:G4"/>
    <mergeCell ref="J4:P4"/>
    <mergeCell ref="A8:G8"/>
    <mergeCell ref="J8:P8"/>
    <mergeCell ref="A6:G6"/>
    <mergeCell ref="AB8:AH8"/>
    <mergeCell ref="AB5:AH6"/>
    <mergeCell ref="J6:P6"/>
    <mergeCell ref="A43:B43"/>
    <mergeCell ref="A5:G5"/>
    <mergeCell ref="J5:P5"/>
    <mergeCell ref="T5:Z6"/>
    <mergeCell ref="S36:Y36"/>
    <mergeCell ref="T42:U42"/>
    <mergeCell ref="A34:G34"/>
    <mergeCell ref="A21:G21"/>
    <mergeCell ref="J17:K17"/>
    <mergeCell ref="J22:P22"/>
    <mergeCell ref="J31:K31"/>
    <mergeCell ref="J36:P36"/>
    <mergeCell ref="A44:B44"/>
    <mergeCell ref="A49:G49"/>
    <mergeCell ref="A58:B58"/>
    <mergeCell ref="A59:B59"/>
    <mergeCell ref="A63:G63"/>
    <mergeCell ref="AB63:AH63"/>
    <mergeCell ref="J76:P76"/>
    <mergeCell ref="J71:K71"/>
    <mergeCell ref="A74:B74"/>
    <mergeCell ref="J59:K59"/>
    <mergeCell ref="A72:B72"/>
    <mergeCell ref="A101:G101"/>
    <mergeCell ref="AB101:AH101"/>
    <mergeCell ref="J84:K84"/>
    <mergeCell ref="S88:Z88"/>
    <mergeCell ref="A87:B87"/>
    <mergeCell ref="A88:G88"/>
    <mergeCell ref="AB88:AH88"/>
    <mergeCell ref="V116:Y116"/>
    <mergeCell ref="C114:F114"/>
    <mergeCell ref="J88:P88"/>
    <mergeCell ref="J63:P63"/>
    <mergeCell ref="A76:G76"/>
    <mergeCell ref="V115:Y115"/>
    <mergeCell ref="C113:F113"/>
    <mergeCell ref="L114:O114"/>
    <mergeCell ref="L113:O113"/>
    <mergeCell ref="V114:Y114"/>
    <mergeCell ref="AD114:AG114"/>
    <mergeCell ref="A16:B16"/>
    <mergeCell ref="A29:B29"/>
    <mergeCell ref="A83:B83"/>
    <mergeCell ref="A109:B109"/>
    <mergeCell ref="A110:B110"/>
    <mergeCell ref="AD113:AG113"/>
    <mergeCell ref="J101:P101"/>
    <mergeCell ref="A97:B97"/>
    <mergeCell ref="J97:K97"/>
    <mergeCell ref="T8:Z8"/>
    <mergeCell ref="T11:U11"/>
    <mergeCell ref="T18:U18"/>
    <mergeCell ref="T22:Z22"/>
    <mergeCell ref="T33:U33"/>
    <mergeCell ref="T25:U25"/>
    <mergeCell ref="AB22:AH22"/>
    <mergeCell ref="AB36:AH36"/>
    <mergeCell ref="AB50:AH50"/>
    <mergeCell ref="J46:K46"/>
    <mergeCell ref="J50:P50"/>
    <mergeCell ref="J109:K109"/>
    <mergeCell ref="S101:Z101"/>
    <mergeCell ref="T48:U48"/>
    <mergeCell ref="T50:Z50"/>
    <mergeCell ref="AB76:AH76"/>
  </mergeCells>
  <hyperlinks>
    <hyperlink ref="B39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36">
      <selection activeCell="V123" sqref="V123"/>
    </sheetView>
  </sheetViews>
  <sheetFormatPr defaultColWidth="9.140625" defaultRowHeight="15"/>
  <cols>
    <col min="1" max="1" width="9.28125" style="68" customWidth="1"/>
    <col min="2" max="2" width="36.8515625" style="68" customWidth="1"/>
    <col min="3" max="3" width="3.7109375" style="68" bestFit="1" customWidth="1"/>
    <col min="4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10.5742187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36.8515625" style="1" customWidth="1"/>
    <col min="22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6.8515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192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325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185" t="s">
        <v>326</v>
      </c>
      <c r="B10" s="318" t="s">
        <v>327</v>
      </c>
      <c r="C10" s="186">
        <v>3</v>
      </c>
      <c r="D10" s="186">
        <v>0</v>
      </c>
      <c r="E10" s="186">
        <v>2</v>
      </c>
      <c r="F10" s="186">
        <v>4</v>
      </c>
      <c r="G10" s="25">
        <v>7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319" t="s">
        <v>328</v>
      </c>
      <c r="B11" s="320" t="s">
        <v>329</v>
      </c>
      <c r="C11" s="321">
        <v>3</v>
      </c>
      <c r="D11" s="321">
        <v>2</v>
      </c>
      <c r="E11" s="321">
        <v>0</v>
      </c>
      <c r="F11" s="321">
        <v>4</v>
      </c>
      <c r="G11" s="25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79" t="s">
        <v>38</v>
      </c>
      <c r="AC11" s="380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322" t="s">
        <v>330</v>
      </c>
      <c r="B12" s="323" t="s">
        <v>331</v>
      </c>
      <c r="C12" s="324">
        <v>3</v>
      </c>
      <c r="D12" s="324">
        <v>0</v>
      </c>
      <c r="E12" s="324">
        <v>2</v>
      </c>
      <c r="F12" s="324">
        <v>4</v>
      </c>
      <c r="G12" s="25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322" t="s">
        <v>332</v>
      </c>
      <c r="B13" s="323" t="s">
        <v>266</v>
      </c>
      <c r="C13" s="324">
        <v>3</v>
      </c>
      <c r="D13" s="324">
        <v>0</v>
      </c>
      <c r="E13" s="324">
        <v>2</v>
      </c>
      <c r="F13" s="324">
        <v>4</v>
      </c>
      <c r="G13" s="25">
        <v>6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>
      <c r="A14" s="185" t="s">
        <v>333</v>
      </c>
      <c r="B14" s="318" t="s">
        <v>268</v>
      </c>
      <c r="C14" s="186">
        <v>0</v>
      </c>
      <c r="D14" s="186">
        <v>2</v>
      </c>
      <c r="E14" s="186">
        <v>0</v>
      </c>
      <c r="F14" s="186">
        <v>1</v>
      </c>
      <c r="G14" s="25">
        <v>1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.75" customHeight="1">
      <c r="A15" s="185" t="s">
        <v>269</v>
      </c>
      <c r="B15" s="318" t="s">
        <v>270</v>
      </c>
      <c r="C15" s="186">
        <v>3</v>
      </c>
      <c r="D15" s="186">
        <v>0</v>
      </c>
      <c r="E15" s="186">
        <v>0</v>
      </c>
      <c r="F15" s="186">
        <v>3</v>
      </c>
      <c r="G15" s="25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21" customHeight="1">
      <c r="A16" s="419" t="s">
        <v>546</v>
      </c>
      <c r="B16" s="420"/>
      <c r="C16" s="325">
        <f>SUM(C10:C25)</f>
        <v>7215</v>
      </c>
      <c r="D16" s="326">
        <f>SUM(D10:D25)</f>
        <v>1804</v>
      </c>
      <c r="E16" s="326">
        <f>SUM(E10:E25)</f>
        <v>3006</v>
      </c>
      <c r="F16" s="326">
        <f>SUM(F10:F25)</f>
        <v>9620</v>
      </c>
      <c r="G16" s="344">
        <f>SUM(G10:G25)</f>
        <v>15031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179"/>
      <c r="B17" s="180"/>
      <c r="C17" s="180"/>
      <c r="D17" s="180"/>
      <c r="E17" s="180"/>
      <c r="F17" s="180"/>
      <c r="G17" s="36"/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92">
        <v>2</v>
      </c>
      <c r="W17" s="392">
        <v>0</v>
      </c>
      <c r="X17" s="392">
        <v>0</v>
      </c>
      <c r="Y17" s="39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4.25" customHeight="1">
      <c r="A18" s="176"/>
      <c r="B18" s="177"/>
      <c r="C18" s="177"/>
      <c r="D18" s="177"/>
      <c r="E18" s="177"/>
      <c r="F18" s="177"/>
      <c r="G18" s="36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401" t="s">
        <v>38</v>
      </c>
      <c r="U19" s="401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30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30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23.25" customHeight="1">
      <c r="A23" s="318" t="s">
        <v>334</v>
      </c>
      <c r="B23" s="318" t="s">
        <v>335</v>
      </c>
      <c r="C23" s="186">
        <v>3</v>
      </c>
      <c r="D23" s="186">
        <v>0</v>
      </c>
      <c r="E23" s="186">
        <v>2</v>
      </c>
      <c r="F23" s="186">
        <v>4</v>
      </c>
      <c r="G23" s="25">
        <v>7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6.5" customHeight="1">
      <c r="A24" s="318" t="s">
        <v>336</v>
      </c>
      <c r="B24" s="318" t="s">
        <v>275</v>
      </c>
      <c r="C24" s="186">
        <v>3</v>
      </c>
      <c r="D24" s="186">
        <v>2</v>
      </c>
      <c r="E24" s="186">
        <v>0</v>
      </c>
      <c r="F24" s="186">
        <v>4</v>
      </c>
      <c r="G24" s="25">
        <v>6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318" t="s">
        <v>337</v>
      </c>
      <c r="B25" s="318" t="s">
        <v>294</v>
      </c>
      <c r="C25" s="186">
        <v>3</v>
      </c>
      <c r="D25" s="186">
        <v>0</v>
      </c>
      <c r="E25" s="186">
        <v>2</v>
      </c>
      <c r="F25" s="186">
        <v>4</v>
      </c>
      <c r="G25" s="25">
        <v>6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/>
      <c r="T25" s="427" t="s">
        <v>35</v>
      </c>
      <c r="U25" s="427"/>
      <c r="V25" s="29">
        <v>3</v>
      </c>
      <c r="W25" s="29">
        <f>SUM(W22:W30)</f>
        <v>0</v>
      </c>
      <c r="X25" s="29">
        <v>0</v>
      </c>
      <c r="Y25" s="29">
        <v>3</v>
      </c>
      <c r="Z25" s="30">
        <v>4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318" t="s">
        <v>338</v>
      </c>
      <c r="B26" s="318" t="s">
        <v>274</v>
      </c>
      <c r="C26" s="186">
        <v>3</v>
      </c>
      <c r="D26" s="186">
        <v>0</v>
      </c>
      <c r="E26" s="186">
        <v>2</v>
      </c>
      <c r="F26" s="186">
        <v>4</v>
      </c>
      <c r="G26" s="25">
        <v>6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/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>
      <c r="A27" s="327" t="s">
        <v>339</v>
      </c>
      <c r="B27" s="327" t="s">
        <v>340</v>
      </c>
      <c r="C27" s="324">
        <v>1</v>
      </c>
      <c r="D27" s="324">
        <v>0</v>
      </c>
      <c r="E27" s="324">
        <v>2</v>
      </c>
      <c r="F27" s="324">
        <v>2</v>
      </c>
      <c r="G27" s="25">
        <v>3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 t="s">
        <v>36</v>
      </c>
      <c r="T27" s="120" t="s">
        <v>132</v>
      </c>
      <c r="U27" s="252" t="s">
        <v>606</v>
      </c>
      <c r="V27" s="253">
        <v>3</v>
      </c>
      <c r="W27" s="253">
        <v>0</v>
      </c>
      <c r="X27" s="253">
        <v>2</v>
      </c>
      <c r="Y27" s="253">
        <v>4</v>
      </c>
      <c r="Z27" s="25">
        <v>6</v>
      </c>
      <c r="AA27" s="28"/>
      <c r="AB27" s="379" t="s">
        <v>38</v>
      </c>
      <c r="AC27" s="380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>
      <c r="A28" s="323" t="s">
        <v>341</v>
      </c>
      <c r="B28" s="323" t="s">
        <v>278</v>
      </c>
      <c r="C28" s="324">
        <v>0</v>
      </c>
      <c r="D28" s="324">
        <v>2</v>
      </c>
      <c r="E28" s="324">
        <v>0</v>
      </c>
      <c r="F28" s="324">
        <v>1</v>
      </c>
      <c r="G28" s="25">
        <v>1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81"/>
      <c r="AC28" s="382"/>
      <c r="AD28" s="386"/>
      <c r="AE28" s="386"/>
      <c r="AF28" s="386"/>
      <c r="AG28" s="386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>
      <c r="A29" s="453" t="s">
        <v>546</v>
      </c>
      <c r="B29" s="454"/>
      <c r="C29" s="325">
        <f>SUM(C23:C28)</f>
        <v>13</v>
      </c>
      <c r="D29" s="328">
        <f>SUM(D23:D28)</f>
        <v>4</v>
      </c>
      <c r="E29" s="328">
        <f>SUM(E23:E28)</f>
        <v>8</v>
      </c>
      <c r="F29" s="328">
        <f>SUM(F23:F28)</f>
        <v>19</v>
      </c>
      <c r="G29" s="344">
        <f>SUM(G23:G28)</f>
        <v>29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81"/>
      <c r="AC29" s="382"/>
      <c r="AD29" s="386"/>
      <c r="AE29" s="386"/>
      <c r="AF29" s="386"/>
      <c r="AG29" s="386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179"/>
      <c r="B30" s="180"/>
      <c r="C30" s="177"/>
      <c r="D30" s="177"/>
      <c r="E30" s="177"/>
      <c r="F30" s="177"/>
      <c r="G30" s="36"/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81"/>
      <c r="AC30" s="382"/>
      <c r="AD30" s="386"/>
      <c r="AE30" s="386"/>
      <c r="AF30" s="386"/>
      <c r="AG30" s="386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179"/>
      <c r="B31" s="180"/>
      <c r="C31" s="177"/>
      <c r="D31" s="177"/>
      <c r="E31" s="177"/>
      <c r="F31" s="177"/>
      <c r="G31" s="178"/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81"/>
      <c r="AC31" s="382"/>
      <c r="AD31" s="386"/>
      <c r="AE31" s="386"/>
      <c r="AF31" s="386"/>
      <c r="AG31" s="386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>
      <c r="A32" s="307"/>
      <c r="B32" s="308"/>
      <c r="C32" s="305"/>
      <c r="D32" s="305"/>
      <c r="E32" s="305"/>
      <c r="F32" s="305"/>
      <c r="G32" s="30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S32" s="33" t="s">
        <v>36</v>
      </c>
      <c r="T32" s="245" t="s">
        <v>588</v>
      </c>
      <c r="U32" s="245" t="s">
        <v>175</v>
      </c>
      <c r="V32" s="246">
        <v>2</v>
      </c>
      <c r="W32" s="246">
        <v>0</v>
      </c>
      <c r="X32" s="246">
        <v>2</v>
      </c>
      <c r="Y32" s="246">
        <v>3</v>
      </c>
      <c r="Z32" s="27">
        <v>4</v>
      </c>
      <c r="AA32" s="28"/>
      <c r="AB32" s="381"/>
      <c r="AC32" s="382"/>
      <c r="AD32" s="386"/>
      <c r="AE32" s="386"/>
      <c r="AF32" s="386"/>
      <c r="AG32" s="386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SUM(V27:V32)</f>
        <v>13</v>
      </c>
      <c r="W33" s="37">
        <f>SUM(W27:W32)</f>
        <v>4</v>
      </c>
      <c r="X33" s="37">
        <f>SUM(X27:X32)</f>
        <v>6</v>
      </c>
      <c r="Y33" s="37">
        <f>SUM(Y27:Y32)</f>
        <v>18</v>
      </c>
      <c r="Z33" s="38">
        <f>SUM(Z27:Z32)</f>
        <v>26</v>
      </c>
      <c r="AA33" s="28"/>
      <c r="AB33" s="381"/>
      <c r="AC33" s="382"/>
      <c r="AD33" s="386"/>
      <c r="AE33" s="386"/>
      <c r="AF33" s="386"/>
      <c r="AG33" s="386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402" t="s">
        <v>20</v>
      </c>
      <c r="B34" s="403"/>
      <c r="C34" s="403"/>
      <c r="D34" s="403"/>
      <c r="E34" s="403"/>
      <c r="F34" s="403"/>
      <c r="G34" s="404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401" t="s">
        <v>38</v>
      </c>
      <c r="U34" s="401"/>
      <c r="V34" s="29">
        <f>V33+V25</f>
        <v>16</v>
      </c>
      <c r="W34" s="29">
        <f>W33+W25</f>
        <v>0</v>
      </c>
      <c r="X34" s="29">
        <f>X33+X25</f>
        <v>6</v>
      </c>
      <c r="Y34" s="29">
        <f>Y33+Y25</f>
        <v>21</v>
      </c>
      <c r="Z34" s="30">
        <f>Z33+Z25</f>
        <v>30</v>
      </c>
      <c r="AA34" s="28"/>
      <c r="AB34" s="381"/>
      <c r="AC34" s="382"/>
      <c r="AD34" s="386"/>
      <c r="AE34" s="386"/>
      <c r="AF34" s="386"/>
      <c r="AG34" s="386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16" t="s">
        <v>4</v>
      </c>
      <c r="B35" s="17" t="s">
        <v>5</v>
      </c>
      <c r="C35" s="18" t="s">
        <v>6</v>
      </c>
      <c r="D35" s="18" t="s">
        <v>7</v>
      </c>
      <c r="E35" s="18" t="s">
        <v>8</v>
      </c>
      <c r="F35" s="18" t="s">
        <v>9</v>
      </c>
      <c r="G35" s="19" t="s">
        <v>10</v>
      </c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AA35" s="28"/>
      <c r="AB35" s="381"/>
      <c r="AC35" s="382"/>
      <c r="AD35" s="386"/>
      <c r="AE35" s="386"/>
      <c r="AF35" s="386"/>
      <c r="AG35" s="386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24.75" customHeight="1">
      <c r="A36" s="322" t="s">
        <v>342</v>
      </c>
      <c r="B36" s="329" t="s">
        <v>343</v>
      </c>
      <c r="C36" s="324">
        <v>3</v>
      </c>
      <c r="D36" s="324">
        <v>0</v>
      </c>
      <c r="E36" s="324">
        <v>2</v>
      </c>
      <c r="F36" s="324">
        <v>4</v>
      </c>
      <c r="G36" s="25">
        <v>7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94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185" t="s">
        <v>344</v>
      </c>
      <c r="B37" s="330" t="s">
        <v>345</v>
      </c>
      <c r="C37" s="186">
        <v>3</v>
      </c>
      <c r="D37" s="186">
        <v>0</v>
      </c>
      <c r="E37" s="186">
        <v>2</v>
      </c>
      <c r="F37" s="186">
        <v>4</v>
      </c>
      <c r="G37" s="25">
        <v>6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322" t="s">
        <v>346</v>
      </c>
      <c r="B38" s="329" t="s">
        <v>309</v>
      </c>
      <c r="C38" s="186">
        <v>3</v>
      </c>
      <c r="D38" s="186">
        <v>0</v>
      </c>
      <c r="E38" s="186">
        <v>0</v>
      </c>
      <c r="F38" s="186">
        <v>3</v>
      </c>
      <c r="G38" s="25">
        <v>5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322" t="s">
        <v>13</v>
      </c>
      <c r="B39" s="329" t="s">
        <v>347</v>
      </c>
      <c r="C39" s="324">
        <v>2</v>
      </c>
      <c r="D39" s="324">
        <v>0</v>
      </c>
      <c r="E39" s="324">
        <v>0</v>
      </c>
      <c r="F39" s="324">
        <v>2</v>
      </c>
      <c r="G39" s="25">
        <v>3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3.25" customHeight="1">
      <c r="A40" s="185" t="s">
        <v>14</v>
      </c>
      <c r="B40" s="330" t="s">
        <v>265</v>
      </c>
      <c r="C40" s="186">
        <v>2</v>
      </c>
      <c r="D40" s="186">
        <v>0</v>
      </c>
      <c r="E40" s="186">
        <v>0</v>
      </c>
      <c r="F40" s="186">
        <v>2</v>
      </c>
      <c r="G40" s="25">
        <v>3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87"/>
      <c r="AE40" s="387"/>
      <c r="AF40" s="387"/>
      <c r="AG40" s="387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322" t="s">
        <v>348</v>
      </c>
      <c r="B41" s="329" t="s">
        <v>272</v>
      </c>
      <c r="C41" s="324">
        <v>3</v>
      </c>
      <c r="D41" s="324">
        <v>0</v>
      </c>
      <c r="E41" s="324">
        <v>0</v>
      </c>
      <c r="F41" s="324">
        <v>3</v>
      </c>
      <c r="G41" s="25">
        <v>3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 t="s">
        <v>34</v>
      </c>
      <c r="T41" s="120" t="s">
        <v>450</v>
      </c>
      <c r="U41" s="252" t="s">
        <v>78</v>
      </c>
      <c r="V41" s="257">
        <v>2</v>
      </c>
      <c r="W41" s="257">
        <v>2</v>
      </c>
      <c r="X41" s="257">
        <v>0</v>
      </c>
      <c r="Y41" s="257">
        <v>3</v>
      </c>
      <c r="Z41" s="25">
        <v>5</v>
      </c>
      <c r="AA41" s="28"/>
      <c r="AB41" s="35"/>
      <c r="AC41" s="35"/>
      <c r="AD41" s="387"/>
      <c r="AE41" s="387"/>
      <c r="AF41" s="387"/>
      <c r="AG41" s="387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9.5" customHeight="1">
      <c r="A42" s="331" t="s">
        <v>349</v>
      </c>
      <c r="B42" s="332" t="s">
        <v>350</v>
      </c>
      <c r="C42" s="333">
        <v>2</v>
      </c>
      <c r="D42" s="333">
        <v>0</v>
      </c>
      <c r="E42" s="333">
        <v>0</v>
      </c>
      <c r="F42" s="333">
        <v>2</v>
      </c>
      <c r="G42" s="25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/>
      <c r="T42" s="427" t="s">
        <v>35</v>
      </c>
      <c r="U42" s="427"/>
      <c r="V42" s="37">
        <f>SUM(V38:V41)</f>
        <v>10</v>
      </c>
      <c r="W42" s="37">
        <f>SUM(W38:W41)</f>
        <v>4</v>
      </c>
      <c r="X42" s="37">
        <f>SUM(X38:X41)</f>
        <v>2</v>
      </c>
      <c r="Y42" s="37">
        <f>SUM(Y38:Y41)</f>
        <v>13</v>
      </c>
      <c r="Z42" s="38">
        <f>SUM(Z38:Z41)</f>
        <v>18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.75" customHeight="1">
      <c r="A43" s="453" t="s">
        <v>546</v>
      </c>
      <c r="B43" s="454"/>
      <c r="C43" s="325">
        <f>SUM(C36:C42)</f>
        <v>18</v>
      </c>
      <c r="D43" s="326">
        <f>SUM(D36:D42)</f>
        <v>0</v>
      </c>
      <c r="E43" s="326">
        <f>SUM(E36:E42)</f>
        <v>4</v>
      </c>
      <c r="F43" s="326">
        <f>SUM(F36:F42)</f>
        <v>20</v>
      </c>
      <c r="G43" s="344">
        <f>SUM(G36:G42)</f>
        <v>30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35" t="s">
        <v>587</v>
      </c>
      <c r="U43" s="35" t="s">
        <v>97</v>
      </c>
      <c r="V43" s="392">
        <v>2</v>
      </c>
      <c r="W43" s="392">
        <v>0</v>
      </c>
      <c r="X43" s="392">
        <v>0</v>
      </c>
      <c r="Y43" s="392">
        <v>2</v>
      </c>
      <c r="Z43" s="47">
        <v>3</v>
      </c>
      <c r="AA43" s="28"/>
      <c r="AB43" s="379" t="s">
        <v>38</v>
      </c>
      <c r="AC43" s="51"/>
      <c r="AD43" s="29">
        <f>SUM(AD38:AD42)</f>
        <v>3</v>
      </c>
      <c r="AE43" s="29">
        <f>SUM(AE38:AE42)</f>
        <v>2</v>
      </c>
      <c r="AF43" s="29">
        <f>SUM(AF38:AF42)</f>
        <v>0</v>
      </c>
      <c r="AG43" s="29">
        <f>SUM(AG38:AG42)</f>
        <v>4</v>
      </c>
      <c r="AH43" s="30">
        <f>SUM(AH38:AH42)</f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9.5" customHeight="1">
      <c r="A44" s="413"/>
      <c r="B44" s="414"/>
      <c r="C44" s="177"/>
      <c r="D44" s="177"/>
      <c r="E44" s="177"/>
      <c r="F44" s="177"/>
      <c r="G44" s="178"/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179"/>
      <c r="B45" s="180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7" customHeight="1">
      <c r="A46" s="307"/>
      <c r="B46" s="308"/>
      <c r="C46" s="305"/>
      <c r="D46" s="305"/>
      <c r="E46" s="305"/>
      <c r="F46" s="305"/>
      <c r="G46" s="306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92">
        <v>2</v>
      </c>
      <c r="W46" s="392">
        <v>0</v>
      </c>
      <c r="X46" s="392">
        <v>0</v>
      </c>
      <c r="Y46" s="39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179"/>
      <c r="B47" s="180"/>
      <c r="C47" s="177"/>
      <c r="D47" s="177"/>
      <c r="E47" s="177"/>
      <c r="F47" s="177"/>
      <c r="G47" s="178"/>
      <c r="H47" s="3"/>
      <c r="I47" s="3"/>
      <c r="Q47" s="3"/>
      <c r="R47" s="3"/>
      <c r="S47" s="33"/>
      <c r="T47" s="23"/>
      <c r="U47" s="23"/>
      <c r="V47" s="392"/>
      <c r="W47" s="392"/>
      <c r="X47" s="392"/>
      <c r="Y47" s="39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8" customHeight="1">
      <c r="A48" s="307"/>
      <c r="B48" s="308"/>
      <c r="C48" s="305"/>
      <c r="D48" s="305"/>
      <c r="E48" s="305"/>
      <c r="F48" s="305"/>
      <c r="G48" s="306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SUM(V43:V47)</f>
        <v>10</v>
      </c>
      <c r="W48" s="37">
        <f>SUM(W43:W47)</f>
        <v>0</v>
      </c>
      <c r="X48" s="37">
        <f>SUM(X43:X47)</f>
        <v>0</v>
      </c>
      <c r="Y48" s="37">
        <f>SUM(Y43:Y47)</f>
        <v>10</v>
      </c>
      <c r="Z48" s="38">
        <f>SUM(Z43:Z47)</f>
        <v>14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4" customHeight="1">
      <c r="A49" s="402" t="s">
        <v>21</v>
      </c>
      <c r="B49" s="403"/>
      <c r="C49" s="403"/>
      <c r="D49" s="403"/>
      <c r="E49" s="403"/>
      <c r="F49" s="403"/>
      <c r="G49" s="404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T49" s="401" t="s">
        <v>38</v>
      </c>
      <c r="U49" s="401"/>
      <c r="V49" s="29">
        <f>V48+V42</f>
        <v>20</v>
      </c>
      <c r="W49" s="29">
        <f>W48+W42</f>
        <v>4</v>
      </c>
      <c r="X49" s="29">
        <f>X48+X42</f>
        <v>2</v>
      </c>
      <c r="Y49" s="29">
        <f>Y48+Y42</f>
        <v>23</v>
      </c>
      <c r="Z49" s="30">
        <f>Z48+Z42</f>
        <v>32</v>
      </c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0" customHeight="1">
      <c r="A50" s="16" t="s">
        <v>4</v>
      </c>
      <c r="B50" s="17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9" t="s">
        <v>10</v>
      </c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8" customHeight="1">
      <c r="A51" s="318" t="s">
        <v>351</v>
      </c>
      <c r="B51" s="318" t="s">
        <v>352</v>
      </c>
      <c r="C51" s="186">
        <v>3</v>
      </c>
      <c r="D51" s="186">
        <v>0</v>
      </c>
      <c r="E51" s="186">
        <v>0</v>
      </c>
      <c r="F51" s="186">
        <v>3</v>
      </c>
      <c r="G51" s="25">
        <v>4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327" t="s">
        <v>353</v>
      </c>
      <c r="B52" s="327" t="s">
        <v>354</v>
      </c>
      <c r="C52" s="324">
        <v>2</v>
      </c>
      <c r="D52" s="324">
        <v>2</v>
      </c>
      <c r="E52" s="324">
        <v>0</v>
      </c>
      <c r="F52" s="324">
        <v>3</v>
      </c>
      <c r="G52" s="25">
        <v>5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318" t="s">
        <v>355</v>
      </c>
      <c r="B53" s="318" t="s">
        <v>286</v>
      </c>
      <c r="C53" s="186">
        <v>3</v>
      </c>
      <c r="D53" s="186">
        <v>0</v>
      </c>
      <c r="E53" s="186">
        <v>2</v>
      </c>
      <c r="F53" s="186">
        <v>4</v>
      </c>
      <c r="G53" s="25">
        <v>6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318" t="s">
        <v>356</v>
      </c>
      <c r="B54" s="318" t="s">
        <v>357</v>
      </c>
      <c r="C54" s="186">
        <v>3</v>
      </c>
      <c r="D54" s="186">
        <v>0</v>
      </c>
      <c r="E54" s="186">
        <v>2</v>
      </c>
      <c r="F54" s="186">
        <v>4</v>
      </c>
      <c r="G54" s="25">
        <v>6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92">
        <v>0</v>
      </c>
      <c r="W54" s="392">
        <v>0</v>
      </c>
      <c r="X54" s="392">
        <v>0</v>
      </c>
      <c r="Y54" s="392">
        <v>0</v>
      </c>
      <c r="Z54" s="47">
        <v>5</v>
      </c>
      <c r="AA54" s="28"/>
      <c r="AB54" s="379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21" customHeight="1">
      <c r="A55" s="323" t="s">
        <v>18</v>
      </c>
      <c r="B55" s="323" t="s">
        <v>276</v>
      </c>
      <c r="C55" s="324">
        <v>2</v>
      </c>
      <c r="D55" s="324">
        <v>0</v>
      </c>
      <c r="E55" s="324">
        <v>0</v>
      </c>
      <c r="F55" s="324">
        <v>2</v>
      </c>
      <c r="G55" s="25">
        <v>3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120" t="s">
        <v>523</v>
      </c>
      <c r="U55" s="121" t="s">
        <v>84</v>
      </c>
      <c r="V55" s="122">
        <v>3</v>
      </c>
      <c r="W55" s="122">
        <v>0</v>
      </c>
      <c r="X55" s="122">
        <v>0</v>
      </c>
      <c r="Y55" s="122">
        <v>3</v>
      </c>
      <c r="Z55" s="25">
        <v>5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22.5" customHeight="1">
      <c r="A56" s="323" t="s">
        <v>19</v>
      </c>
      <c r="B56" s="323" t="s">
        <v>358</v>
      </c>
      <c r="C56" s="324">
        <v>2</v>
      </c>
      <c r="D56" s="324">
        <v>0</v>
      </c>
      <c r="E56" s="324">
        <v>0</v>
      </c>
      <c r="F56" s="324">
        <v>2</v>
      </c>
      <c r="G56" s="25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397"/>
      <c r="U56" s="397" t="s">
        <v>35</v>
      </c>
      <c r="V56" s="37">
        <v>8</v>
      </c>
      <c r="W56" s="37">
        <f>SUM(W52:W56)</f>
        <v>2</v>
      </c>
      <c r="X56" s="37">
        <f>SUM(X52:X56)</f>
        <v>0</v>
      </c>
      <c r="Y56" s="37">
        <v>9</v>
      </c>
      <c r="Z56" s="38">
        <v>20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>
      <c r="A57" s="323" t="s">
        <v>359</v>
      </c>
      <c r="B57" s="323" t="s">
        <v>280</v>
      </c>
      <c r="C57" s="324">
        <v>3</v>
      </c>
      <c r="D57" s="324">
        <v>0</v>
      </c>
      <c r="E57" s="324">
        <v>0</v>
      </c>
      <c r="F57" s="324">
        <v>3</v>
      </c>
      <c r="G57" s="25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120" t="s">
        <v>171</v>
      </c>
      <c r="U57" s="121" t="s">
        <v>172</v>
      </c>
      <c r="V57" s="122">
        <v>3</v>
      </c>
      <c r="W57" s="122">
        <v>0</v>
      </c>
      <c r="X57" s="122">
        <v>2</v>
      </c>
      <c r="Y57" s="122">
        <v>4</v>
      </c>
      <c r="Z57" s="25">
        <v>6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3.25" customHeight="1">
      <c r="A58" s="453" t="s">
        <v>546</v>
      </c>
      <c r="B58" s="454"/>
      <c r="C58" s="325">
        <f>SUM(C51:C57)</f>
        <v>18</v>
      </c>
      <c r="D58" s="328">
        <f>SUM(D51:D57)</f>
        <v>2</v>
      </c>
      <c r="E58" s="328">
        <f>SUM(E51:E57)</f>
        <v>4</v>
      </c>
      <c r="F58" s="328">
        <f>SUM(F51:F57)</f>
        <v>21</v>
      </c>
      <c r="G58" s="344">
        <f>SUM(G51:G57)</f>
        <v>30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35" t="s">
        <v>67</v>
      </c>
      <c r="U58" s="35" t="s">
        <v>609</v>
      </c>
      <c r="V58" s="24">
        <v>3</v>
      </c>
      <c r="W58" s="24">
        <v>0</v>
      </c>
      <c r="X58" s="24">
        <v>0</v>
      </c>
      <c r="Y58" s="24">
        <v>3</v>
      </c>
      <c r="Z58" s="2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23.25" customHeight="1">
      <c r="A59" s="413"/>
      <c r="B59" s="414"/>
      <c r="C59" s="59"/>
      <c r="D59" s="59"/>
      <c r="E59" s="59"/>
      <c r="F59" s="59"/>
      <c r="G59" s="60"/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44" t="s">
        <v>43</v>
      </c>
      <c r="U59" s="23" t="s">
        <v>596</v>
      </c>
      <c r="V59" s="54">
        <v>2</v>
      </c>
      <c r="W59" s="54">
        <v>0</v>
      </c>
      <c r="X59" s="54">
        <v>0</v>
      </c>
      <c r="Y59" s="54">
        <v>2</v>
      </c>
      <c r="Z59" s="55">
        <v>3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179"/>
      <c r="B60" s="180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398"/>
      <c r="U60" s="399" t="s">
        <v>37</v>
      </c>
      <c r="V60" s="37">
        <f>SUM(V57:V59)</f>
        <v>8</v>
      </c>
      <c r="W60" s="37">
        <f>SUM(W58:W59)</f>
        <v>0</v>
      </c>
      <c r="X60" s="37">
        <f>SUM(X57:X59)</f>
        <v>2</v>
      </c>
      <c r="Y60" s="37">
        <f>SUM(Y57:Y59)</f>
        <v>9</v>
      </c>
      <c r="Z60" s="38">
        <f>SUM(Z57:Z59)</f>
        <v>12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401" t="s">
        <v>38</v>
      </c>
      <c r="U61" s="401"/>
      <c r="V61" s="29">
        <v>16</v>
      </c>
      <c r="W61" s="29">
        <f>W60+W56</f>
        <v>2</v>
      </c>
      <c r="X61" s="29">
        <v>2</v>
      </c>
      <c r="Y61" s="29">
        <v>18</v>
      </c>
      <c r="Z61" s="30">
        <v>32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179"/>
      <c r="B62" s="180"/>
      <c r="C62" s="59"/>
      <c r="D62" s="59"/>
      <c r="E62" s="59"/>
      <c r="F62" s="59"/>
      <c r="G62" s="60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6"/>
      <c r="S62" s="26"/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30" customHeight="1">
      <c r="A63" s="402" t="s">
        <v>22</v>
      </c>
      <c r="B63" s="403"/>
      <c r="C63" s="403"/>
      <c r="D63" s="403"/>
      <c r="E63" s="403"/>
      <c r="F63" s="403"/>
      <c r="G63" s="404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93" t="s">
        <v>22</v>
      </c>
      <c r="V63" s="393"/>
      <c r="W63" s="393"/>
      <c r="X63" s="393"/>
      <c r="Y63" s="393"/>
      <c r="Z63" s="63"/>
      <c r="AA63" s="386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30" customHeight="1">
      <c r="A64" s="16" t="s">
        <v>4</v>
      </c>
      <c r="B64" s="17" t="s">
        <v>5</v>
      </c>
      <c r="C64" s="18" t="s">
        <v>6</v>
      </c>
      <c r="D64" s="18" t="s">
        <v>7</v>
      </c>
      <c r="E64" s="18" t="s">
        <v>8</v>
      </c>
      <c r="F64" s="18" t="s">
        <v>9</v>
      </c>
      <c r="G64" s="19" t="s">
        <v>10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185" t="s">
        <v>360</v>
      </c>
      <c r="B65" s="318" t="s">
        <v>361</v>
      </c>
      <c r="C65" s="186">
        <v>3</v>
      </c>
      <c r="D65" s="186">
        <v>0</v>
      </c>
      <c r="E65" s="186">
        <v>2</v>
      </c>
      <c r="F65" s="186">
        <v>4</v>
      </c>
      <c r="G65" s="25">
        <v>7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" customHeight="1">
      <c r="A66" s="185" t="s">
        <v>362</v>
      </c>
      <c r="B66" s="318" t="s">
        <v>363</v>
      </c>
      <c r="C66" s="186">
        <v>3</v>
      </c>
      <c r="D66" s="186">
        <v>0</v>
      </c>
      <c r="E66" s="186">
        <v>0</v>
      </c>
      <c r="F66" s="186">
        <v>3</v>
      </c>
      <c r="G66" s="25">
        <v>4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21" customHeight="1">
      <c r="A67" s="322" t="s">
        <v>364</v>
      </c>
      <c r="B67" s="323" t="s">
        <v>365</v>
      </c>
      <c r="C67" s="324">
        <v>0</v>
      </c>
      <c r="D67" s="324">
        <v>2</v>
      </c>
      <c r="E67" s="324">
        <v>0</v>
      </c>
      <c r="F67" s="324">
        <v>1</v>
      </c>
      <c r="G67" s="25">
        <v>1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79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>
      <c r="A68" s="185" t="s">
        <v>346</v>
      </c>
      <c r="B68" s="318" t="s">
        <v>310</v>
      </c>
      <c r="C68" s="186">
        <v>3</v>
      </c>
      <c r="D68" s="186">
        <v>0</v>
      </c>
      <c r="E68" s="186">
        <v>0</v>
      </c>
      <c r="F68" s="186">
        <v>3</v>
      </c>
      <c r="G68" s="25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92">
        <v>3</v>
      </c>
      <c r="W68" s="392">
        <v>0</v>
      </c>
      <c r="X68" s="392">
        <v>0</v>
      </c>
      <c r="Y68" s="39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21" customHeight="1">
      <c r="A69" s="185" t="s">
        <v>260</v>
      </c>
      <c r="B69" s="318" t="s">
        <v>366</v>
      </c>
      <c r="C69" s="186">
        <v>3</v>
      </c>
      <c r="D69" s="186">
        <v>0</v>
      </c>
      <c r="E69" s="186">
        <v>0</v>
      </c>
      <c r="F69" s="186">
        <v>3</v>
      </c>
      <c r="G69" s="25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397"/>
      <c r="U69" s="397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" customHeight="1">
      <c r="A70" s="185" t="s">
        <v>260</v>
      </c>
      <c r="B70" s="318" t="s">
        <v>547</v>
      </c>
      <c r="C70" s="186">
        <v>3</v>
      </c>
      <c r="D70" s="186">
        <v>0</v>
      </c>
      <c r="E70" s="186">
        <v>0</v>
      </c>
      <c r="F70" s="186">
        <v>3</v>
      </c>
      <c r="G70" s="25">
        <v>5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187" t="s">
        <v>260</v>
      </c>
      <c r="B71" s="334" t="s">
        <v>368</v>
      </c>
      <c r="C71" s="188">
        <v>3</v>
      </c>
      <c r="D71" s="188">
        <v>0</v>
      </c>
      <c r="E71" s="188">
        <v>0</v>
      </c>
      <c r="F71" s="188">
        <v>3</v>
      </c>
      <c r="G71" s="25">
        <v>5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22.5" customHeight="1">
      <c r="A72" s="453" t="s">
        <v>546</v>
      </c>
      <c r="B72" s="454"/>
      <c r="C72" s="325">
        <f>SUM(C65:C71)</f>
        <v>18</v>
      </c>
      <c r="D72" s="326">
        <f>SUM(D65:D71)</f>
        <v>2</v>
      </c>
      <c r="E72" s="326">
        <f>SUM(E65:E71)</f>
        <v>2</v>
      </c>
      <c r="F72" s="326">
        <f>SUM(F65:F71)</f>
        <v>20</v>
      </c>
      <c r="G72" s="344">
        <f>SUM(G65:G71)</f>
        <v>32</v>
      </c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/>
      <c r="T72" s="397"/>
      <c r="U72" s="397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183"/>
      <c r="B73" s="184"/>
      <c r="C73" s="180"/>
      <c r="D73" s="180"/>
      <c r="E73" s="180"/>
      <c r="F73" s="180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T73" s="401" t="s">
        <v>38</v>
      </c>
      <c r="U73" s="401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415"/>
      <c r="B74" s="416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179"/>
      <c r="B75" s="180"/>
      <c r="C75" s="177"/>
      <c r="D75" s="177"/>
      <c r="E75" s="177"/>
      <c r="F75" s="177"/>
      <c r="G75" s="178"/>
      <c r="H75" s="3"/>
      <c r="I75" s="3"/>
      <c r="J75" s="362"/>
      <c r="K75" s="363"/>
      <c r="L75" s="369"/>
      <c r="M75" s="369"/>
      <c r="N75" s="369"/>
      <c r="O75" s="369"/>
      <c r="P75" s="370"/>
      <c r="Q75" s="6"/>
      <c r="R75" s="3"/>
      <c r="S75" s="65"/>
      <c r="T75" s="39"/>
      <c r="U75" s="377"/>
      <c r="V75" s="42"/>
      <c r="W75" s="42"/>
      <c r="X75" s="42"/>
      <c r="Y75" s="42"/>
      <c r="Z75" s="43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402" t="s">
        <v>23</v>
      </c>
      <c r="B76" s="403"/>
      <c r="C76" s="403"/>
      <c r="D76" s="403"/>
      <c r="E76" s="403"/>
      <c r="F76" s="403"/>
      <c r="G76" s="404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395" t="s">
        <v>23</v>
      </c>
      <c r="V76" s="395"/>
      <c r="W76" s="395"/>
      <c r="X76" s="395"/>
      <c r="Y76" s="395"/>
      <c r="Z76" s="396"/>
      <c r="AA76" s="28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16" t="s">
        <v>4</v>
      </c>
      <c r="B77" s="17" t="s">
        <v>5</v>
      </c>
      <c r="C77" s="18" t="s">
        <v>6</v>
      </c>
      <c r="D77" s="18" t="s">
        <v>7</v>
      </c>
      <c r="E77" s="18" t="s">
        <v>8</v>
      </c>
      <c r="F77" s="18" t="s">
        <v>9</v>
      </c>
      <c r="G77" s="19" t="s">
        <v>10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386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21" customHeight="1">
      <c r="A78" s="318" t="s">
        <v>369</v>
      </c>
      <c r="B78" s="318" t="s">
        <v>370</v>
      </c>
      <c r="C78" s="186">
        <v>3</v>
      </c>
      <c r="D78" s="186">
        <v>0</v>
      </c>
      <c r="E78" s="186">
        <v>2</v>
      </c>
      <c r="F78" s="186">
        <v>4</v>
      </c>
      <c r="G78" s="25">
        <v>7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28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8.75" customHeight="1">
      <c r="A79" s="318" t="s">
        <v>371</v>
      </c>
      <c r="B79" s="318" t="s">
        <v>372</v>
      </c>
      <c r="C79" s="186">
        <v>3</v>
      </c>
      <c r="D79" s="186">
        <v>2</v>
      </c>
      <c r="E79" s="186">
        <v>0</v>
      </c>
      <c r="F79" s="186">
        <v>4</v>
      </c>
      <c r="G79" s="25">
        <v>7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23.25" customHeight="1">
      <c r="A80" s="318" t="s">
        <v>373</v>
      </c>
      <c r="B80" s="335" t="s">
        <v>374</v>
      </c>
      <c r="C80" s="186">
        <v>3</v>
      </c>
      <c r="D80" s="186">
        <v>0</v>
      </c>
      <c r="E80" s="186">
        <v>2</v>
      </c>
      <c r="F80" s="186">
        <v>4</v>
      </c>
      <c r="G80" s="25">
        <v>7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" customHeight="1">
      <c r="A81" s="318" t="s">
        <v>346</v>
      </c>
      <c r="B81" s="318" t="s">
        <v>312</v>
      </c>
      <c r="C81" s="186">
        <v>3</v>
      </c>
      <c r="D81" s="186">
        <v>0</v>
      </c>
      <c r="E81" s="186">
        <v>0</v>
      </c>
      <c r="F81" s="186">
        <v>3</v>
      </c>
      <c r="G81" s="25">
        <v>5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79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" customHeight="1">
      <c r="A82" s="335" t="s">
        <v>375</v>
      </c>
      <c r="B82" s="335" t="s">
        <v>376</v>
      </c>
      <c r="C82" s="186">
        <v>0</v>
      </c>
      <c r="D82" s="186">
        <v>0</v>
      </c>
      <c r="E82" s="186">
        <v>0</v>
      </c>
      <c r="F82" s="186">
        <v>0</v>
      </c>
      <c r="G82" s="25">
        <v>4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335"/>
      <c r="B83" s="335"/>
      <c r="C83" s="186"/>
      <c r="D83" s="186"/>
      <c r="E83" s="186"/>
      <c r="F83" s="186"/>
      <c r="G83" s="25"/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97"/>
      <c r="U83" s="397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335"/>
      <c r="B84" s="336"/>
      <c r="C84" s="186"/>
      <c r="D84" s="186"/>
      <c r="E84" s="186"/>
      <c r="F84" s="186"/>
      <c r="G84" s="25"/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453" t="s">
        <v>546</v>
      </c>
      <c r="B85" s="454"/>
      <c r="C85" s="325">
        <f>SUM(C78:C83)</f>
        <v>12</v>
      </c>
      <c r="D85" s="328">
        <f>SUM(D78:D83)</f>
        <v>2</v>
      </c>
      <c r="E85" s="328">
        <f>SUM(E78:E83)</f>
        <v>4</v>
      </c>
      <c r="F85" s="328">
        <f>SUM(F78:F83)</f>
        <v>15</v>
      </c>
      <c r="G85" s="344">
        <f>SUM(G78:G83)</f>
        <v>30</v>
      </c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" customHeight="1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97"/>
      <c r="U86" s="397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28"/>
      <c r="AB86" s="52"/>
      <c r="AC86" s="39"/>
      <c r="AD86" s="39"/>
      <c r="AE86" s="39"/>
      <c r="AF86" s="39"/>
      <c r="AG86" s="39"/>
      <c r="AH86" s="64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61"/>
      <c r="B87" s="62"/>
      <c r="C87" s="62"/>
      <c r="D87" s="62"/>
      <c r="E87" s="62"/>
      <c r="F87" s="62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401" t="s">
        <v>38</v>
      </c>
      <c r="U87" s="401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402" t="s">
        <v>25</v>
      </c>
      <c r="B88" s="403"/>
      <c r="C88" s="403"/>
      <c r="D88" s="403"/>
      <c r="E88" s="403"/>
      <c r="F88" s="403"/>
      <c r="G88" s="404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16" t="s">
        <v>4</v>
      </c>
      <c r="B89" s="17" t="s">
        <v>5</v>
      </c>
      <c r="C89" s="18" t="s">
        <v>6</v>
      </c>
      <c r="D89" s="18" t="s">
        <v>7</v>
      </c>
      <c r="E89" s="18" t="s">
        <v>8</v>
      </c>
      <c r="F89" s="18" t="s">
        <v>9</v>
      </c>
      <c r="G89" s="19" t="s">
        <v>10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337" t="s">
        <v>377</v>
      </c>
      <c r="B90" s="323" t="s">
        <v>378</v>
      </c>
      <c r="C90" s="324">
        <v>0</v>
      </c>
      <c r="D90" s="324">
        <v>0</v>
      </c>
      <c r="E90" s="324">
        <v>6</v>
      </c>
      <c r="F90" s="324">
        <v>3</v>
      </c>
      <c r="G90" s="25">
        <v>5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338" t="s">
        <v>548</v>
      </c>
      <c r="B91" s="318" t="s">
        <v>379</v>
      </c>
      <c r="C91" s="186">
        <v>2</v>
      </c>
      <c r="D91" s="186">
        <v>0</v>
      </c>
      <c r="E91" s="186">
        <v>0</v>
      </c>
      <c r="F91" s="186">
        <v>2</v>
      </c>
      <c r="G91" s="25">
        <v>3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339" t="s">
        <v>346</v>
      </c>
      <c r="B92" s="318" t="s">
        <v>380</v>
      </c>
      <c r="C92" s="186">
        <v>3</v>
      </c>
      <c r="D92" s="186">
        <v>0</v>
      </c>
      <c r="E92" s="186">
        <v>0</v>
      </c>
      <c r="F92" s="186">
        <v>3</v>
      </c>
      <c r="G92" s="25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79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5" customHeight="1">
      <c r="A93" s="339" t="s">
        <v>24</v>
      </c>
      <c r="B93" s="318" t="s">
        <v>381</v>
      </c>
      <c r="C93" s="186">
        <v>3</v>
      </c>
      <c r="D93" s="186">
        <v>0</v>
      </c>
      <c r="E93" s="186">
        <v>0</v>
      </c>
      <c r="F93" s="186">
        <v>3</v>
      </c>
      <c r="G93" s="25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2" customHeight="1">
      <c r="A94" s="339" t="s">
        <v>24</v>
      </c>
      <c r="B94" s="318" t="s">
        <v>382</v>
      </c>
      <c r="C94" s="186">
        <v>3</v>
      </c>
      <c r="D94" s="186">
        <v>0</v>
      </c>
      <c r="E94" s="186">
        <v>0</v>
      </c>
      <c r="F94" s="186">
        <v>3</v>
      </c>
      <c r="G94" s="25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5" customHeight="1">
      <c r="A95" s="339" t="s">
        <v>383</v>
      </c>
      <c r="B95" s="323" t="s">
        <v>384</v>
      </c>
      <c r="C95" s="324">
        <v>2</v>
      </c>
      <c r="D95" s="324">
        <v>0</v>
      </c>
      <c r="E95" s="324">
        <v>0</v>
      </c>
      <c r="F95" s="324">
        <v>2</v>
      </c>
      <c r="G95" s="25">
        <v>2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15" customHeight="1">
      <c r="A96" s="339" t="s">
        <v>24</v>
      </c>
      <c r="B96" s="318" t="s">
        <v>549</v>
      </c>
      <c r="C96" s="186">
        <v>3</v>
      </c>
      <c r="D96" s="186">
        <v>0</v>
      </c>
      <c r="E96" s="186">
        <v>0</v>
      </c>
      <c r="F96" s="186">
        <v>3</v>
      </c>
      <c r="G96" s="25">
        <v>5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T96" s="159"/>
      <c r="U96" s="399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62"/>
      <c r="AB96" s="52"/>
      <c r="AC96" s="39"/>
      <c r="AD96" s="39"/>
      <c r="AE96" s="39"/>
      <c r="AF96" s="39"/>
      <c r="AG96" s="39"/>
      <c r="AH96" s="64"/>
    </row>
    <row r="97" spans="1:34" ht="15" customHeight="1">
      <c r="A97" s="453" t="s">
        <v>546</v>
      </c>
      <c r="B97" s="454"/>
      <c r="C97" s="325">
        <f>SUM(C90:C96)</f>
        <v>16</v>
      </c>
      <c r="D97" s="326">
        <f>SUM(D90:D96)</f>
        <v>0</v>
      </c>
      <c r="E97" s="326">
        <f>SUM(E90:E96)</f>
        <v>6</v>
      </c>
      <c r="F97" s="326">
        <f>SUM(F90:F96)</f>
        <v>19</v>
      </c>
      <c r="G97" s="344">
        <f>SUM(G90:G96)</f>
        <v>30</v>
      </c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5" customHeight="1">
      <c r="A98" s="179"/>
      <c r="B98" s="180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73" t="s">
        <v>37</v>
      </c>
      <c r="U98" s="399"/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15" customHeight="1">
      <c r="A99" s="179"/>
      <c r="B99" s="180"/>
      <c r="C99" s="177"/>
      <c r="D99" s="177"/>
      <c r="E99" s="177"/>
      <c r="F99" s="177"/>
      <c r="G99" s="178"/>
      <c r="J99" s="362"/>
      <c r="K99" s="363"/>
      <c r="L99" s="369"/>
      <c r="M99" s="369"/>
      <c r="N99" s="369"/>
      <c r="O99" s="369"/>
      <c r="P99" s="370"/>
      <c r="R99" s="39"/>
      <c r="S99" s="65"/>
      <c r="T99" s="401" t="s">
        <v>38</v>
      </c>
      <c r="U99" s="401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307"/>
      <c r="B100" s="308"/>
      <c r="C100" s="305"/>
      <c r="D100" s="305"/>
      <c r="E100" s="305"/>
      <c r="F100" s="305"/>
      <c r="G100" s="306"/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307"/>
      <c r="B101" s="308"/>
      <c r="C101" s="305"/>
      <c r="D101" s="305"/>
      <c r="E101" s="305"/>
      <c r="F101" s="305"/>
      <c r="G101" s="306"/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402" t="s">
        <v>26</v>
      </c>
      <c r="B102" s="403"/>
      <c r="C102" s="403"/>
      <c r="D102" s="403"/>
      <c r="E102" s="403"/>
      <c r="F102" s="403"/>
      <c r="G102" s="404"/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16" t="s">
        <v>4</v>
      </c>
      <c r="B103" s="17" t="s">
        <v>5</v>
      </c>
      <c r="C103" s="18" t="s">
        <v>6</v>
      </c>
      <c r="D103" s="18" t="s">
        <v>7</v>
      </c>
      <c r="E103" s="18" t="s">
        <v>8</v>
      </c>
      <c r="F103" s="18" t="s">
        <v>9</v>
      </c>
      <c r="G103" s="19" t="s">
        <v>10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5" customHeight="1">
      <c r="A104" s="318" t="s">
        <v>385</v>
      </c>
      <c r="B104" s="340" t="s">
        <v>386</v>
      </c>
      <c r="C104" s="186">
        <v>0</v>
      </c>
      <c r="D104" s="186">
        <v>0</v>
      </c>
      <c r="E104" s="186">
        <v>6</v>
      </c>
      <c r="F104" s="186">
        <v>3</v>
      </c>
      <c r="G104" s="25">
        <v>10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5" customHeight="1">
      <c r="A105" s="318" t="s">
        <v>391</v>
      </c>
      <c r="B105" s="340" t="s">
        <v>392</v>
      </c>
      <c r="C105" s="186">
        <v>2</v>
      </c>
      <c r="D105" s="186">
        <v>0</v>
      </c>
      <c r="E105" s="186">
        <v>0</v>
      </c>
      <c r="F105" s="186">
        <v>2</v>
      </c>
      <c r="G105" s="25">
        <v>2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79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21.75" customHeight="1">
      <c r="A106" s="335" t="s">
        <v>346</v>
      </c>
      <c r="B106" s="336" t="s">
        <v>318</v>
      </c>
      <c r="C106" s="186">
        <v>3</v>
      </c>
      <c r="D106" s="186">
        <v>0</v>
      </c>
      <c r="E106" s="186">
        <v>0</v>
      </c>
      <c r="F106" s="186">
        <v>3</v>
      </c>
      <c r="G106" s="25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99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24" customHeight="1">
      <c r="A107" s="318" t="s">
        <v>346</v>
      </c>
      <c r="B107" s="340" t="s">
        <v>387</v>
      </c>
      <c r="C107" s="186">
        <v>3</v>
      </c>
      <c r="D107" s="186">
        <v>0</v>
      </c>
      <c r="E107" s="186">
        <v>0</v>
      </c>
      <c r="F107" s="186">
        <v>3</v>
      </c>
      <c r="G107" s="25">
        <v>5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5" customHeight="1">
      <c r="A108" s="341" t="s">
        <v>24</v>
      </c>
      <c r="B108" s="342" t="s">
        <v>388</v>
      </c>
      <c r="C108" s="324">
        <v>3</v>
      </c>
      <c r="D108" s="324">
        <v>0</v>
      </c>
      <c r="E108" s="324">
        <v>0</v>
      </c>
      <c r="F108" s="324">
        <v>3</v>
      </c>
      <c r="G108" s="25">
        <v>5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52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341" t="s">
        <v>389</v>
      </c>
      <c r="B109" s="343" t="s">
        <v>390</v>
      </c>
      <c r="C109" s="324">
        <v>2</v>
      </c>
      <c r="D109" s="324">
        <v>0</v>
      </c>
      <c r="E109" s="324">
        <v>0</v>
      </c>
      <c r="F109" s="324">
        <v>2</v>
      </c>
      <c r="G109" s="25">
        <v>3</v>
      </c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5" customHeight="1">
      <c r="A110" s="318"/>
      <c r="B110" s="340"/>
      <c r="C110" s="186"/>
      <c r="D110" s="186"/>
      <c r="E110" s="186"/>
      <c r="F110" s="186"/>
      <c r="G110" s="25"/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5" customHeight="1">
      <c r="A111" s="453" t="s">
        <v>546</v>
      </c>
      <c r="B111" s="454"/>
      <c r="C111" s="325">
        <f>SUM(C104:C110)</f>
        <v>13</v>
      </c>
      <c r="D111" s="328">
        <f>SUM(D104:D110)</f>
        <v>0</v>
      </c>
      <c r="E111" s="328">
        <f>SUM(E104:E110)</f>
        <v>6</v>
      </c>
      <c r="F111" s="328">
        <f>SUM(F104:F110)</f>
        <v>16</v>
      </c>
      <c r="G111" s="344">
        <f>SUM(G104:G110)</f>
        <v>30</v>
      </c>
      <c r="J111" s="366"/>
      <c r="P111" s="63"/>
      <c r="S111" s="65"/>
      <c r="T111" s="398"/>
      <c r="U111" s="399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182"/>
      <c r="B112" s="62"/>
      <c r="C112" s="62"/>
      <c r="D112" s="62"/>
      <c r="E112" s="62"/>
      <c r="F112" s="62"/>
      <c r="G112" s="63"/>
      <c r="J112" s="366"/>
      <c r="P112" s="63"/>
      <c r="R112" s="39"/>
      <c r="S112" s="65"/>
      <c r="T112" s="401" t="s">
        <v>38</v>
      </c>
      <c r="U112" s="401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83"/>
      <c r="AC112" s="73"/>
      <c r="AD112" s="10"/>
      <c r="AE112" s="384"/>
      <c r="AF112" s="384"/>
      <c r="AG112" s="384"/>
      <c r="AH112" s="385"/>
    </row>
    <row r="113" spans="1:34" ht="15" customHeight="1">
      <c r="A113" s="182"/>
      <c r="B113" s="62"/>
      <c r="C113" s="62"/>
      <c r="D113" s="62"/>
      <c r="E113" s="62"/>
      <c r="F113" s="62"/>
      <c r="G113" s="6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400"/>
      <c r="U113" s="400"/>
      <c r="V113" s="395"/>
      <c r="W113" s="395"/>
      <c r="X113" s="395"/>
      <c r="Y113" s="395"/>
      <c r="Z113" s="396"/>
      <c r="AA113" s="62"/>
      <c r="AB113" s="75"/>
      <c r="AC113" s="72" t="s">
        <v>39</v>
      </c>
      <c r="AD113" s="438">
        <f>AG11+AG27+AG43+AG54+AG67+AG81+AG92+AG105</f>
        <v>28</v>
      </c>
      <c r="AE113" s="438"/>
      <c r="AF113" s="438"/>
      <c r="AG113" s="438"/>
      <c r="AH113" s="76"/>
    </row>
    <row r="114" spans="1:34" ht="15" customHeight="1">
      <c r="A114" s="61"/>
      <c r="B114" s="72" t="s">
        <v>27</v>
      </c>
      <c r="C114" s="407">
        <v>150</v>
      </c>
      <c r="D114" s="408"/>
      <c r="E114" s="408"/>
      <c r="F114" s="409"/>
      <c r="G114" s="181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400"/>
      <c r="U114" s="72" t="s">
        <v>39</v>
      </c>
      <c r="V114" s="438">
        <v>79</v>
      </c>
      <c r="W114" s="438"/>
      <c r="X114" s="438"/>
      <c r="Y114" s="438"/>
      <c r="Z114" s="396"/>
      <c r="AA114" s="62"/>
      <c r="AB114" s="75"/>
      <c r="AC114" s="72" t="s">
        <v>10</v>
      </c>
      <c r="AD114" s="446">
        <f>AH11+AH27+AH43+AH54+AH67+AH81+AH92+AH105</f>
        <v>44</v>
      </c>
      <c r="AE114" s="438"/>
      <c r="AF114" s="438"/>
      <c r="AG114" s="438"/>
      <c r="AH114" s="76"/>
    </row>
    <row r="115" spans="1:34" ht="15" customHeight="1">
      <c r="A115" s="75"/>
      <c r="B115" s="74" t="s">
        <v>10</v>
      </c>
      <c r="C115" s="410">
        <f>SUM(G111,G97,G85,G58,G72,G43,G29,G16)</f>
        <v>15242</v>
      </c>
      <c r="D115" s="411"/>
      <c r="E115" s="411"/>
      <c r="F115" s="412"/>
      <c r="G115" s="76"/>
      <c r="J115" s="61"/>
      <c r="K115" s="62"/>
      <c r="L115" s="62"/>
      <c r="M115" s="62"/>
      <c r="N115" s="62"/>
      <c r="O115" s="62"/>
      <c r="P115" s="63"/>
      <c r="R115" s="39"/>
      <c r="S115" s="65"/>
      <c r="T115" s="400"/>
      <c r="U115" s="72" t="s">
        <v>27</v>
      </c>
      <c r="V115" s="438">
        <f>Y112+Y99+Y87+Y73+Y61+Y49+Y34+Y19</f>
        <v>155</v>
      </c>
      <c r="W115" s="438"/>
      <c r="X115" s="438"/>
      <c r="Y115" s="438"/>
      <c r="Z115" s="396"/>
      <c r="AA115" s="39"/>
      <c r="AB115" s="52"/>
      <c r="AC115" s="39"/>
      <c r="AD115" s="39"/>
      <c r="AE115" s="39"/>
      <c r="AF115" s="39"/>
      <c r="AG115" s="39"/>
      <c r="AH115" s="64"/>
    </row>
    <row r="116" spans="1:34" ht="15" customHeight="1" thickBot="1">
      <c r="A116" s="61"/>
      <c r="B116" s="62"/>
      <c r="C116" s="62"/>
      <c r="D116" s="62"/>
      <c r="E116" s="62"/>
      <c r="F116" s="62"/>
      <c r="G116" s="63"/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:34" ht="15" customHeight="1" thickBot="1">
      <c r="A117" s="81"/>
      <c r="B117" s="78"/>
      <c r="C117" s="78"/>
      <c r="D117" s="78"/>
      <c r="E117" s="78"/>
      <c r="F117" s="78"/>
      <c r="G117" s="79"/>
      <c r="J117" s="81"/>
      <c r="K117" s="304"/>
      <c r="L117" s="304"/>
      <c r="M117" s="304"/>
      <c r="N117" s="304"/>
      <c r="O117" s="304"/>
      <c r="P117" s="79"/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9:34" ht="15" customHeight="1" thickBot="1">
      <c r="S118" s="77"/>
      <c r="T118" s="78"/>
      <c r="U118" s="78"/>
      <c r="V118" s="78"/>
      <c r="W118" s="78"/>
      <c r="X118" s="78"/>
      <c r="Y118" s="78"/>
      <c r="Z118" s="79"/>
      <c r="AA118" s="39"/>
      <c r="AB118" s="81"/>
      <c r="AC118" s="376"/>
      <c r="AD118" s="376"/>
      <c r="AE118" s="376"/>
      <c r="AF118" s="376"/>
      <c r="AG118" s="376"/>
      <c r="AH118" s="79"/>
    </row>
    <row r="119" spans="19:27" ht="15" customHeight="1">
      <c r="S119" s="80"/>
      <c r="Z119" s="1"/>
      <c r="AA119" s="39"/>
    </row>
    <row r="120" spans="19:27" ht="15" customHeight="1">
      <c r="S120" s="39"/>
      <c r="Z120" s="1"/>
      <c r="AA120" s="39"/>
    </row>
    <row r="121" ht="15" customHeight="1">
      <c r="AA121" s="39"/>
    </row>
    <row r="122" ht="15" customHeight="1">
      <c r="AA122" s="39"/>
    </row>
    <row r="123" ht="30" customHeight="1">
      <c r="AA123" s="39"/>
    </row>
    <row r="124" ht="30" customHeight="1">
      <c r="AA124" s="39"/>
    </row>
    <row r="125" ht="30" customHeight="1">
      <c r="AA125" s="39"/>
    </row>
    <row r="126" ht="30" customHeight="1">
      <c r="AA126" s="39"/>
    </row>
    <row r="127" ht="30" customHeight="1"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75">
    <mergeCell ref="A16:B16"/>
    <mergeCell ref="A111:B111"/>
    <mergeCell ref="V115:Y115"/>
    <mergeCell ref="AD114:AG114"/>
    <mergeCell ref="AB88:AH88"/>
    <mergeCell ref="A76:G76"/>
    <mergeCell ref="AB76:AH76"/>
    <mergeCell ref="J76:P76"/>
    <mergeCell ref="A58:B58"/>
    <mergeCell ref="A59:B59"/>
    <mergeCell ref="V116:Y116"/>
    <mergeCell ref="C114:F114"/>
    <mergeCell ref="A102:G102"/>
    <mergeCell ref="L114:O114"/>
    <mergeCell ref="A97:B97"/>
    <mergeCell ref="A88:G88"/>
    <mergeCell ref="C115:F115"/>
    <mergeCell ref="J101:P101"/>
    <mergeCell ref="J109:K109"/>
    <mergeCell ref="L113:O113"/>
    <mergeCell ref="A63:G63"/>
    <mergeCell ref="J71:K71"/>
    <mergeCell ref="J97:K97"/>
    <mergeCell ref="AB63:AH63"/>
    <mergeCell ref="A85:B85"/>
    <mergeCell ref="S88:Z88"/>
    <mergeCell ref="A72:B72"/>
    <mergeCell ref="A74:B74"/>
    <mergeCell ref="J84:K84"/>
    <mergeCell ref="J88:P88"/>
    <mergeCell ref="A44:B44"/>
    <mergeCell ref="J31:K31"/>
    <mergeCell ref="J36:P36"/>
    <mergeCell ref="S36:Y36"/>
    <mergeCell ref="A49:G49"/>
    <mergeCell ref="J46:K46"/>
    <mergeCell ref="T48:U48"/>
    <mergeCell ref="T42:U42"/>
    <mergeCell ref="A21:G21"/>
    <mergeCell ref="A29:B29"/>
    <mergeCell ref="J17:K17"/>
    <mergeCell ref="J22:P22"/>
    <mergeCell ref="A34:G34"/>
    <mergeCell ref="A43:B43"/>
    <mergeCell ref="T5:Z6"/>
    <mergeCell ref="AB5:AH6"/>
    <mergeCell ref="A6:G6"/>
    <mergeCell ref="J6:P6"/>
    <mergeCell ref="A8:G8"/>
    <mergeCell ref="J8:P8"/>
    <mergeCell ref="T8:Z8"/>
    <mergeCell ref="AB8:AH8"/>
    <mergeCell ref="J63:P63"/>
    <mergeCell ref="A1:AH1"/>
    <mergeCell ref="A3:G3"/>
    <mergeCell ref="J3:P3"/>
    <mergeCell ref="A4:G4"/>
    <mergeCell ref="J4:P4"/>
    <mergeCell ref="A5:G5"/>
    <mergeCell ref="J5:P5"/>
    <mergeCell ref="J50:P50"/>
    <mergeCell ref="J59:K59"/>
    <mergeCell ref="T11:U11"/>
    <mergeCell ref="T18:U18"/>
    <mergeCell ref="T22:Z22"/>
    <mergeCell ref="T33:U33"/>
    <mergeCell ref="T50:Z50"/>
    <mergeCell ref="T25:U25"/>
    <mergeCell ref="S101:Z101"/>
    <mergeCell ref="V114:Y114"/>
    <mergeCell ref="AB22:AH22"/>
    <mergeCell ref="AB36:AH36"/>
    <mergeCell ref="AB50:AH50"/>
    <mergeCell ref="AB101:AH101"/>
    <mergeCell ref="AD113:AG113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77">
      <selection activeCell="V115" sqref="V115:Y115"/>
    </sheetView>
  </sheetViews>
  <sheetFormatPr defaultColWidth="9.140625" defaultRowHeight="15"/>
  <cols>
    <col min="1" max="1" width="10.140625" style="68" bestFit="1" customWidth="1"/>
    <col min="2" max="2" width="43.421875" style="68" bestFit="1" customWidth="1"/>
    <col min="3" max="3" width="3.421875" style="68" bestFit="1" customWidth="1"/>
    <col min="4" max="4" width="2.421875" style="68" bestFit="1" customWidth="1"/>
    <col min="5" max="5" width="3.00390625" style="68" bestFit="1" customWidth="1"/>
    <col min="6" max="6" width="3.421875" style="68" bestFit="1" customWidth="1"/>
    <col min="7" max="7" width="5.28125" style="68" bestFit="1" customWidth="1"/>
    <col min="8" max="9" width="9.140625" style="1" customWidth="1"/>
    <col min="10" max="10" width="9.0039062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7.7109375" style="4" bestFit="1" customWidth="1"/>
    <col min="20" max="20" width="9.28125" style="1" bestFit="1" customWidth="1"/>
    <col min="21" max="21" width="45.8515625" style="1" bestFit="1" customWidth="1"/>
    <col min="22" max="22" width="3.421875" style="1" bestFit="1" customWidth="1"/>
    <col min="23" max="23" width="2.421875" style="1" bestFit="1" customWidth="1"/>
    <col min="24" max="24" width="2.28125" style="1" bestFit="1" customWidth="1"/>
    <col min="25" max="25" width="3.421875" style="1" bestFit="1" customWidth="1"/>
    <col min="26" max="26" width="5.28125" style="39" bestFit="1" customWidth="1"/>
    <col min="27" max="27" width="9.140625" style="82" customWidth="1"/>
    <col min="28" max="28" width="8.421875" style="1" bestFit="1" customWidth="1"/>
    <col min="29" max="29" width="45.8515625" style="1" bestFit="1" customWidth="1"/>
    <col min="30" max="30" width="2.28125" style="1" bestFit="1" customWidth="1"/>
    <col min="31" max="31" width="2.421875" style="1" bestFit="1" customWidth="1"/>
    <col min="32" max="33" width="2.28125" style="1" bestFit="1" customWidth="1"/>
    <col min="34" max="34" width="5.28125" style="1" bestFit="1" customWidth="1"/>
    <col min="35" max="16384" width="9.140625" style="1" customWidth="1"/>
  </cols>
  <sheetData>
    <row r="1" spans="1:34" ht="45.75" customHeight="1">
      <c r="A1" s="439" t="s">
        <v>585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487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44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 customHeight="1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207" t="s">
        <v>46</v>
      </c>
      <c r="B10" s="207" t="s">
        <v>47</v>
      </c>
      <c r="C10" s="208">
        <v>3</v>
      </c>
      <c r="D10" s="208">
        <v>2</v>
      </c>
      <c r="E10" s="208">
        <v>0</v>
      </c>
      <c r="F10" s="208">
        <v>4</v>
      </c>
      <c r="G10" s="25">
        <v>6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2.75">
      <c r="A11" s="207" t="s">
        <v>48</v>
      </c>
      <c r="B11" s="207" t="s">
        <v>49</v>
      </c>
      <c r="C11" s="208">
        <v>3</v>
      </c>
      <c r="D11" s="208">
        <v>0</v>
      </c>
      <c r="E11" s="208">
        <v>2</v>
      </c>
      <c r="F11" s="208">
        <v>4</v>
      </c>
      <c r="G11" s="25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/>
      <c r="T11" s="427" t="s">
        <v>35</v>
      </c>
      <c r="U11" s="427"/>
      <c r="V11" s="29">
        <f>SUM(V10)</f>
        <v>2</v>
      </c>
      <c r="W11" s="29">
        <f>SUM(W10)</f>
        <v>0</v>
      </c>
      <c r="X11" s="29">
        <f>SUM(X10)</f>
        <v>2</v>
      </c>
      <c r="Y11" s="29">
        <f>SUM(Y10)</f>
        <v>3</v>
      </c>
      <c r="Z11" s="30">
        <f>SUM(Z10)</f>
        <v>4</v>
      </c>
      <c r="AA11" s="28"/>
      <c r="AB11" s="358" t="s">
        <v>38</v>
      </c>
      <c r="AC11" s="359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2.75">
      <c r="A12" s="207" t="s">
        <v>50</v>
      </c>
      <c r="B12" s="209" t="s">
        <v>127</v>
      </c>
      <c r="C12" s="208">
        <v>3</v>
      </c>
      <c r="D12" s="208">
        <v>0</v>
      </c>
      <c r="E12" s="208">
        <v>2</v>
      </c>
      <c r="F12" s="208">
        <v>4</v>
      </c>
      <c r="G12" s="25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33" t="s">
        <v>36</v>
      </c>
      <c r="T12" s="23" t="s">
        <v>124</v>
      </c>
      <c r="U12" s="23" t="s">
        <v>603</v>
      </c>
      <c r="V12" s="24">
        <v>3</v>
      </c>
      <c r="W12" s="24">
        <v>0</v>
      </c>
      <c r="X12" s="24">
        <v>2</v>
      </c>
      <c r="Y12" s="24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2.75">
      <c r="A13" s="207" t="s">
        <v>550</v>
      </c>
      <c r="B13" s="209" t="s">
        <v>551</v>
      </c>
      <c r="C13" s="208">
        <v>2</v>
      </c>
      <c r="D13" s="208">
        <v>0</v>
      </c>
      <c r="E13" s="208">
        <v>0</v>
      </c>
      <c r="F13" s="208">
        <v>2</v>
      </c>
      <c r="G13" s="25">
        <v>3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33" t="s">
        <v>36</v>
      </c>
      <c r="T13" s="23" t="s">
        <v>125</v>
      </c>
      <c r="U13" s="23" t="s">
        <v>604</v>
      </c>
      <c r="V13" s="24">
        <v>3</v>
      </c>
      <c r="W13" s="24">
        <v>2</v>
      </c>
      <c r="X13" s="24">
        <v>0</v>
      </c>
      <c r="Y13" s="24">
        <v>4</v>
      </c>
      <c r="Z13" s="27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.75">
      <c r="A14" s="207" t="s">
        <v>11</v>
      </c>
      <c r="B14" s="209" t="s">
        <v>29</v>
      </c>
      <c r="C14" s="208">
        <v>3</v>
      </c>
      <c r="D14" s="208">
        <v>0</v>
      </c>
      <c r="E14" s="208">
        <v>0</v>
      </c>
      <c r="F14" s="208">
        <v>3</v>
      </c>
      <c r="G14" s="25">
        <v>3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 t="s">
        <v>36</v>
      </c>
      <c r="T14" s="23" t="s">
        <v>126</v>
      </c>
      <c r="U14" s="23" t="s">
        <v>605</v>
      </c>
      <c r="V14" s="24">
        <v>3</v>
      </c>
      <c r="W14" s="24">
        <v>0</v>
      </c>
      <c r="X14" s="24">
        <v>2</v>
      </c>
      <c r="Y14" s="24">
        <v>4</v>
      </c>
      <c r="Z14" s="27">
        <v>6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2.75">
      <c r="A15" s="210" t="s">
        <v>52</v>
      </c>
      <c r="B15" s="210" t="s">
        <v>53</v>
      </c>
      <c r="C15" s="211">
        <v>3</v>
      </c>
      <c r="D15" s="211">
        <v>0</v>
      </c>
      <c r="E15" s="211">
        <v>0</v>
      </c>
      <c r="F15" s="211">
        <v>3</v>
      </c>
      <c r="G15" s="25">
        <v>5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3.5" customHeight="1">
      <c r="A16" s="207" t="s">
        <v>54</v>
      </c>
      <c r="B16" s="209" t="s">
        <v>55</v>
      </c>
      <c r="C16" s="208">
        <v>0</v>
      </c>
      <c r="D16" s="208">
        <v>2</v>
      </c>
      <c r="E16" s="208">
        <v>0</v>
      </c>
      <c r="F16" s="208">
        <v>1</v>
      </c>
      <c r="G16" s="25">
        <v>1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3.5" customHeight="1">
      <c r="A17" s="405" t="s">
        <v>56</v>
      </c>
      <c r="B17" s="406"/>
      <c r="C17" s="29">
        <f>SUM(C10:C16)</f>
        <v>17</v>
      </c>
      <c r="D17" s="29">
        <f>SUM(D10:D16)</f>
        <v>4</v>
      </c>
      <c r="E17" s="29">
        <f>SUM(E10:E16)</f>
        <v>4</v>
      </c>
      <c r="F17" s="29">
        <f>SUM(F10:F16)</f>
        <v>21</v>
      </c>
      <c r="G17" s="30">
        <f>SUM(G10:G16)</f>
        <v>30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176"/>
      <c r="B18" s="177"/>
      <c r="C18" s="177"/>
      <c r="D18" s="177"/>
      <c r="E18" s="177"/>
      <c r="F18" s="177"/>
      <c r="G18" s="36"/>
      <c r="H18" s="3"/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SUM(V12:V17)</f>
        <v>14</v>
      </c>
      <c r="W18" s="37">
        <f>SUM(W12:W17)</f>
        <v>4</v>
      </c>
      <c r="X18" s="37">
        <f>SUM(X12:X17)</f>
        <v>4</v>
      </c>
      <c r="Y18" s="37">
        <f>SUM(Y12:Y17)</f>
        <v>18</v>
      </c>
      <c r="Z18" s="38">
        <f>SUM(Z12:Z17)</f>
        <v>27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2.75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V18+V11</f>
        <v>16</v>
      </c>
      <c r="W19" s="29">
        <f>W18+W11</f>
        <v>4</v>
      </c>
      <c r="X19" s="29">
        <f>X18+X11</f>
        <v>6</v>
      </c>
      <c r="Y19" s="29">
        <f>Y18+Y11</f>
        <v>21</v>
      </c>
      <c r="Z19" s="30">
        <f>Z18+Z11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2.75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2.75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.75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2.75">
      <c r="A23" s="207" t="s">
        <v>57</v>
      </c>
      <c r="B23" s="207" t="s">
        <v>58</v>
      </c>
      <c r="C23" s="208">
        <v>2</v>
      </c>
      <c r="D23" s="208">
        <v>0</v>
      </c>
      <c r="E23" s="208">
        <v>2</v>
      </c>
      <c r="F23" s="208">
        <v>3</v>
      </c>
      <c r="G23" s="25">
        <v>4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2.75">
      <c r="A24" s="207" t="s">
        <v>552</v>
      </c>
      <c r="B24" s="207" t="s">
        <v>488</v>
      </c>
      <c r="C24" s="208">
        <v>3</v>
      </c>
      <c r="D24" s="208">
        <v>0</v>
      </c>
      <c r="E24" s="208">
        <v>0</v>
      </c>
      <c r="F24" s="208">
        <v>3</v>
      </c>
      <c r="G24" s="25">
        <v>5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2.75">
      <c r="A25" s="207" t="s">
        <v>61</v>
      </c>
      <c r="B25" s="207" t="s">
        <v>62</v>
      </c>
      <c r="C25" s="208">
        <v>3</v>
      </c>
      <c r="D25" s="208">
        <v>2</v>
      </c>
      <c r="E25" s="208">
        <v>0</v>
      </c>
      <c r="F25" s="208">
        <v>4</v>
      </c>
      <c r="G25" s="25">
        <v>6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207" t="s">
        <v>63</v>
      </c>
      <c r="B26" s="207" t="s">
        <v>64</v>
      </c>
      <c r="C26" s="208">
        <v>2</v>
      </c>
      <c r="D26" s="208">
        <v>2</v>
      </c>
      <c r="E26" s="208">
        <v>0</v>
      </c>
      <c r="F26" s="208">
        <v>3</v>
      </c>
      <c r="G26" s="25">
        <v>5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 t="s">
        <v>34</v>
      </c>
      <c r="T26" s="245" t="s">
        <v>588</v>
      </c>
      <c r="U26" s="245" t="s">
        <v>175</v>
      </c>
      <c r="V26" s="246">
        <v>2</v>
      </c>
      <c r="W26" s="246">
        <v>0</v>
      </c>
      <c r="X26" s="246">
        <v>2</v>
      </c>
      <c r="Y26" s="246">
        <v>3</v>
      </c>
      <c r="Z26" s="27">
        <v>4</v>
      </c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2.75">
      <c r="A27" s="207" t="s">
        <v>65</v>
      </c>
      <c r="B27" s="207" t="s">
        <v>66</v>
      </c>
      <c r="C27" s="208">
        <v>3</v>
      </c>
      <c r="D27" s="208">
        <v>0</v>
      </c>
      <c r="E27" s="208">
        <v>2</v>
      </c>
      <c r="F27" s="208">
        <v>4</v>
      </c>
      <c r="G27" s="25">
        <v>6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33"/>
      <c r="T27" s="427" t="s">
        <v>35</v>
      </c>
      <c r="U27" s="427"/>
      <c r="V27" s="29">
        <f>SUM(V24:V26)</f>
        <v>8</v>
      </c>
      <c r="W27" s="29">
        <f>SUM(W24:W26)</f>
        <v>0</v>
      </c>
      <c r="X27" s="29">
        <f>SUM(X24:X26)</f>
        <v>4</v>
      </c>
      <c r="Y27" s="29">
        <f>SUM(Y24:Y26)</f>
        <v>10</v>
      </c>
      <c r="Z27" s="30">
        <f>SUM(Z24:Z26)</f>
        <v>14</v>
      </c>
      <c r="AA27" s="28"/>
      <c r="AB27" s="358" t="s">
        <v>38</v>
      </c>
      <c r="AC27" s="359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8" customHeight="1">
      <c r="A28" s="207" t="s">
        <v>16</v>
      </c>
      <c r="B28" s="209" t="s">
        <v>30</v>
      </c>
      <c r="C28" s="208">
        <v>3</v>
      </c>
      <c r="D28" s="208">
        <v>0</v>
      </c>
      <c r="E28" s="208">
        <v>0</v>
      </c>
      <c r="F28" s="208">
        <v>3</v>
      </c>
      <c r="G28" s="25">
        <v>3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33" t="s">
        <v>36</v>
      </c>
      <c r="T28" s="23" t="s">
        <v>130</v>
      </c>
      <c r="U28" s="23" t="s">
        <v>409</v>
      </c>
      <c r="V28" s="24">
        <v>3</v>
      </c>
      <c r="W28" s="24">
        <v>0</v>
      </c>
      <c r="X28" s="24">
        <v>2</v>
      </c>
      <c r="Y28" s="24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2.75">
      <c r="A29" s="207" t="s">
        <v>68</v>
      </c>
      <c r="B29" s="209" t="s">
        <v>69</v>
      </c>
      <c r="C29" s="208">
        <v>0</v>
      </c>
      <c r="D29" s="208">
        <v>2</v>
      </c>
      <c r="E29" s="208">
        <v>0</v>
      </c>
      <c r="F29" s="208">
        <v>1</v>
      </c>
      <c r="G29" s="25">
        <v>1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 t="s">
        <v>36</v>
      </c>
      <c r="T29" s="23" t="s">
        <v>131</v>
      </c>
      <c r="U29" s="23" t="s">
        <v>408</v>
      </c>
      <c r="V29" s="24">
        <v>3</v>
      </c>
      <c r="W29" s="24">
        <v>2</v>
      </c>
      <c r="X29" s="24">
        <v>0</v>
      </c>
      <c r="Y29" s="24">
        <v>4</v>
      </c>
      <c r="Z29" s="27">
        <v>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3.5" customHeight="1">
      <c r="A30" s="417" t="s">
        <v>56</v>
      </c>
      <c r="B30" s="418"/>
      <c r="C30" s="83">
        <f>SUM(C23:C29)</f>
        <v>16</v>
      </c>
      <c r="D30" s="83">
        <f>SUM(D23:D29)</f>
        <v>6</v>
      </c>
      <c r="E30" s="83">
        <f>SUM(E23:E29)</f>
        <v>4</v>
      </c>
      <c r="F30" s="83">
        <f>SUM(F23:F29)</f>
        <v>21</v>
      </c>
      <c r="G30" s="85">
        <f>SUM(G23:G29)</f>
        <v>30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S30" s="33" t="s">
        <v>36</v>
      </c>
      <c r="T30" s="44" t="s">
        <v>133</v>
      </c>
      <c r="U30" s="34" t="s">
        <v>208</v>
      </c>
      <c r="V30" s="24">
        <v>0</v>
      </c>
      <c r="W30" s="24">
        <v>2</v>
      </c>
      <c r="X30" s="24">
        <v>0</v>
      </c>
      <c r="Y30" s="24">
        <v>1</v>
      </c>
      <c r="Z30" s="27">
        <v>1</v>
      </c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2.75">
      <c r="A31" s="179"/>
      <c r="B31" s="180"/>
      <c r="C31" s="180"/>
      <c r="D31" s="180"/>
      <c r="E31" s="180"/>
      <c r="F31" s="180"/>
      <c r="G31" s="36"/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120" t="s">
        <v>31</v>
      </c>
      <c r="U31" s="121" t="s">
        <v>422</v>
      </c>
      <c r="V31" s="122">
        <v>2</v>
      </c>
      <c r="W31" s="122">
        <v>0</v>
      </c>
      <c r="X31" s="122">
        <v>0</v>
      </c>
      <c r="Y31" s="122">
        <v>2</v>
      </c>
      <c r="Z31" s="25">
        <v>3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2.75">
      <c r="A32" s="179"/>
      <c r="B32" s="180"/>
      <c r="C32" s="177"/>
      <c r="D32" s="177"/>
      <c r="E32" s="177"/>
      <c r="F32" s="177"/>
      <c r="G32" s="3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2.75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SUM(V28:V31)</f>
        <v>8</v>
      </c>
      <c r="W33" s="37">
        <f>SUM(W28:W31)</f>
        <v>4</v>
      </c>
      <c r="X33" s="37">
        <f>SUM(X28:X31)</f>
        <v>2</v>
      </c>
      <c r="Y33" s="37">
        <f>SUM(Y28:Y31)</f>
        <v>11</v>
      </c>
      <c r="Z33" s="38">
        <f>SUM(Z28:Z31)</f>
        <v>16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2.75">
      <c r="A34" s="179"/>
      <c r="B34" s="180"/>
      <c r="C34" s="177"/>
      <c r="D34" s="177"/>
      <c r="E34" s="177"/>
      <c r="F34" s="177"/>
      <c r="G34" s="178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V33+V27</f>
        <v>16</v>
      </c>
      <c r="W34" s="29">
        <f>W33+W27</f>
        <v>4</v>
      </c>
      <c r="X34" s="29">
        <f>X33+X27</f>
        <v>6</v>
      </c>
      <c r="Y34" s="29">
        <f>Y33+Y27</f>
        <v>21</v>
      </c>
      <c r="Z34" s="30">
        <f>Z33+Z27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3.5" customHeight="1">
      <c r="A35" s="402" t="s">
        <v>20</v>
      </c>
      <c r="B35" s="403"/>
      <c r="C35" s="403"/>
      <c r="D35" s="403"/>
      <c r="E35" s="403"/>
      <c r="F35" s="403"/>
      <c r="G35" s="404"/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2.75">
      <c r="A36" s="16" t="s">
        <v>4</v>
      </c>
      <c r="B36" s="17" t="s">
        <v>5</v>
      </c>
      <c r="C36" s="18" t="s">
        <v>6</v>
      </c>
      <c r="D36" s="18" t="s">
        <v>7</v>
      </c>
      <c r="E36" s="18" t="s">
        <v>8</v>
      </c>
      <c r="F36" s="18" t="s">
        <v>9</v>
      </c>
      <c r="G36" s="19" t="s">
        <v>10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212" t="s">
        <v>553</v>
      </c>
      <c r="B37" s="213" t="s">
        <v>489</v>
      </c>
      <c r="C37" s="214">
        <v>3</v>
      </c>
      <c r="D37" s="214">
        <v>0</v>
      </c>
      <c r="E37" s="214">
        <v>2</v>
      </c>
      <c r="F37" s="214">
        <v>4</v>
      </c>
      <c r="G37" s="25">
        <v>5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2.75">
      <c r="A38" s="212" t="s">
        <v>554</v>
      </c>
      <c r="B38" s="213" t="s">
        <v>555</v>
      </c>
      <c r="C38" s="214">
        <v>3</v>
      </c>
      <c r="D38" s="214">
        <v>0</v>
      </c>
      <c r="E38" s="214">
        <v>0</v>
      </c>
      <c r="F38" s="214">
        <v>3</v>
      </c>
      <c r="G38" s="25">
        <v>4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2.75">
      <c r="A39" s="207" t="s">
        <v>556</v>
      </c>
      <c r="B39" s="207" t="s">
        <v>490</v>
      </c>
      <c r="C39" s="208">
        <v>3</v>
      </c>
      <c r="D39" s="208">
        <v>0</v>
      </c>
      <c r="E39" s="208">
        <v>2</v>
      </c>
      <c r="F39" s="208">
        <v>4</v>
      </c>
      <c r="G39" s="25">
        <v>6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5.5">
      <c r="A40" s="215" t="s">
        <v>557</v>
      </c>
      <c r="B40" s="215" t="s">
        <v>491</v>
      </c>
      <c r="C40" s="216">
        <v>3</v>
      </c>
      <c r="D40" s="216">
        <v>0</v>
      </c>
      <c r="E40" s="216">
        <v>0</v>
      </c>
      <c r="F40" s="216">
        <v>3</v>
      </c>
      <c r="G40" s="25">
        <v>4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600</v>
      </c>
      <c r="U40" s="252" t="s">
        <v>601</v>
      </c>
      <c r="V40" s="253">
        <v>2</v>
      </c>
      <c r="W40" s="253">
        <v>0</v>
      </c>
      <c r="X40" s="253">
        <v>2</v>
      </c>
      <c r="Y40" s="253">
        <v>3</v>
      </c>
      <c r="Z40" s="25">
        <v>4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2.75">
      <c r="A41" s="212" t="s">
        <v>13</v>
      </c>
      <c r="B41" s="212" t="s">
        <v>79</v>
      </c>
      <c r="C41" s="214">
        <v>2</v>
      </c>
      <c r="D41" s="214">
        <v>0</v>
      </c>
      <c r="E41" s="214">
        <v>0</v>
      </c>
      <c r="F41" s="214">
        <v>2</v>
      </c>
      <c r="G41" s="25">
        <v>3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/>
      <c r="T41" s="427" t="s">
        <v>35</v>
      </c>
      <c r="U41" s="427"/>
      <c r="V41" s="37">
        <f>SUM(V38:V40)</f>
        <v>8</v>
      </c>
      <c r="W41" s="37">
        <f>SUM(W38:W40)</f>
        <v>2</v>
      </c>
      <c r="X41" s="37">
        <f>SUM(X38:X40)</f>
        <v>2</v>
      </c>
      <c r="Y41" s="37">
        <f>SUM(Y38:Y40)</f>
        <v>10</v>
      </c>
      <c r="Z41" s="38">
        <f>SUM(Z38:Z40)</f>
        <v>13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>
      <c r="A42" s="212" t="s">
        <v>14</v>
      </c>
      <c r="B42" s="212" t="s">
        <v>595</v>
      </c>
      <c r="C42" s="214">
        <v>2</v>
      </c>
      <c r="D42" s="214">
        <v>0</v>
      </c>
      <c r="E42" s="214">
        <v>0</v>
      </c>
      <c r="F42" s="214">
        <v>2</v>
      </c>
      <c r="G42" s="25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33" t="s">
        <v>36</v>
      </c>
      <c r="T42" s="35" t="s">
        <v>587</v>
      </c>
      <c r="U42" s="35" t="s">
        <v>97</v>
      </c>
      <c r="V42" s="372">
        <v>2</v>
      </c>
      <c r="W42" s="372">
        <v>0</v>
      </c>
      <c r="X42" s="372">
        <v>0</v>
      </c>
      <c r="Y42" s="372">
        <v>2</v>
      </c>
      <c r="Z42" s="47">
        <v>3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2.75">
      <c r="A43" s="212" t="s">
        <v>77</v>
      </c>
      <c r="B43" s="213" t="s">
        <v>78</v>
      </c>
      <c r="C43" s="214">
        <v>2</v>
      </c>
      <c r="D43" s="214">
        <v>2</v>
      </c>
      <c r="E43" s="214">
        <v>0</v>
      </c>
      <c r="F43" s="214">
        <v>3</v>
      </c>
      <c r="G43" s="25">
        <v>5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 t="s">
        <v>36</v>
      </c>
      <c r="T43" s="120" t="s">
        <v>450</v>
      </c>
      <c r="U43" s="252" t="s">
        <v>78</v>
      </c>
      <c r="V43" s="257">
        <v>2</v>
      </c>
      <c r="W43" s="257">
        <v>2</v>
      </c>
      <c r="X43" s="257">
        <v>0</v>
      </c>
      <c r="Y43" s="257">
        <v>3</v>
      </c>
      <c r="Z43" s="25">
        <v>5</v>
      </c>
      <c r="AA43" s="28"/>
      <c r="AB43" s="358" t="s">
        <v>38</v>
      </c>
      <c r="AC43" s="51"/>
      <c r="AD43" s="29">
        <f>SUM(AD38:AD42)</f>
        <v>3</v>
      </c>
      <c r="AE43" s="29">
        <f>SUM(AE38:AE42)</f>
        <v>2</v>
      </c>
      <c r="AF43" s="29">
        <f>SUM(AF38:AF42)</f>
        <v>0</v>
      </c>
      <c r="AG43" s="29">
        <f>SUM(AG38:AG42)</f>
        <v>4</v>
      </c>
      <c r="AH43" s="30">
        <f>SUM(AH38:AH42)</f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2.75">
      <c r="A44" s="417" t="s">
        <v>56</v>
      </c>
      <c r="B44" s="418"/>
      <c r="C44" s="29">
        <f>SUM(C37:C43)</f>
        <v>18</v>
      </c>
      <c r="D44" s="29">
        <f>SUM(D37:D43)</f>
        <v>2</v>
      </c>
      <c r="E44" s="29">
        <f>SUM(E37:E43)</f>
        <v>4</v>
      </c>
      <c r="F44" s="29">
        <f>SUM(F37:F43)</f>
        <v>21</v>
      </c>
      <c r="G44" s="30">
        <f>SUM(G37:G43)</f>
        <v>30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24</v>
      </c>
      <c r="U44" s="35" t="s">
        <v>432</v>
      </c>
      <c r="V44" s="48">
        <v>3</v>
      </c>
      <c r="W44" s="48">
        <v>0</v>
      </c>
      <c r="X44" s="48">
        <v>0</v>
      </c>
      <c r="Y44" s="48">
        <v>3</v>
      </c>
      <c r="Z44" s="49">
        <v>5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2.75">
      <c r="A45" s="413"/>
      <c r="B45" s="414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35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3.5" customHeight="1">
      <c r="A46" s="179"/>
      <c r="B46" s="180"/>
      <c r="C46" s="177"/>
      <c r="D46" s="177"/>
      <c r="E46" s="177"/>
      <c r="F46" s="177"/>
      <c r="G46" s="178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2.75">
      <c r="A47" s="307"/>
      <c r="B47" s="308"/>
      <c r="C47" s="305"/>
      <c r="D47" s="305"/>
      <c r="E47" s="305"/>
      <c r="F47" s="305"/>
      <c r="G47" s="306"/>
      <c r="H47" s="3"/>
      <c r="I47" s="3"/>
      <c r="Q47" s="3"/>
      <c r="R47" s="3"/>
      <c r="S47" s="33"/>
      <c r="T47" s="23"/>
      <c r="U47" s="23"/>
      <c r="V47" s="372"/>
      <c r="W47" s="372"/>
      <c r="X47" s="372"/>
      <c r="Y47" s="37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2.75">
      <c r="A48" s="307"/>
      <c r="B48" s="308"/>
      <c r="C48" s="305"/>
      <c r="D48" s="305"/>
      <c r="E48" s="305"/>
      <c r="F48" s="305"/>
      <c r="G48" s="306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SUM(V42:V47)</f>
        <v>12</v>
      </c>
      <c r="W48" s="37">
        <f>SUM(W42:W47)</f>
        <v>2</v>
      </c>
      <c r="X48" s="37">
        <f>SUM(X42:X47)</f>
        <v>0</v>
      </c>
      <c r="Y48" s="37">
        <f>SUM(Y42:Y47)</f>
        <v>13</v>
      </c>
      <c r="Z48" s="38">
        <f>SUM(Z42:Z47)</f>
        <v>19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2.75">
      <c r="A49" s="179"/>
      <c r="B49" s="180"/>
      <c r="C49" s="177"/>
      <c r="D49" s="177"/>
      <c r="E49" s="177"/>
      <c r="F49" s="177"/>
      <c r="G49" s="178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T49" s="359" t="s">
        <v>38</v>
      </c>
      <c r="U49" s="359"/>
      <c r="V49" s="29">
        <f>V48+V41</f>
        <v>20</v>
      </c>
      <c r="W49" s="29">
        <f>W48+W41</f>
        <v>4</v>
      </c>
      <c r="X49" s="29">
        <f>X48+X41</f>
        <v>2</v>
      </c>
      <c r="Y49" s="29">
        <f>Y48+Y41</f>
        <v>23</v>
      </c>
      <c r="Z49" s="30">
        <f>Z48+Z41</f>
        <v>32</v>
      </c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4.25" customHeight="1">
      <c r="A50" s="402" t="s">
        <v>21</v>
      </c>
      <c r="B50" s="403"/>
      <c r="C50" s="403"/>
      <c r="D50" s="403"/>
      <c r="E50" s="403"/>
      <c r="F50" s="403"/>
      <c r="G50" s="404"/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2.75">
      <c r="A51" s="16" t="s">
        <v>4</v>
      </c>
      <c r="B51" s="17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9" t="s">
        <v>10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2.75">
      <c r="A52" s="212" t="s">
        <v>558</v>
      </c>
      <c r="B52" s="213" t="s">
        <v>492</v>
      </c>
      <c r="C52" s="214">
        <v>3</v>
      </c>
      <c r="D52" s="214">
        <v>0</v>
      </c>
      <c r="E52" s="214">
        <v>2</v>
      </c>
      <c r="F52" s="214">
        <v>4</v>
      </c>
      <c r="G52" s="25">
        <v>5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2.75">
      <c r="A53" s="212" t="s">
        <v>559</v>
      </c>
      <c r="B53" s="213" t="s">
        <v>493</v>
      </c>
      <c r="C53" s="214">
        <v>3</v>
      </c>
      <c r="D53" s="214">
        <v>0</v>
      </c>
      <c r="E53" s="214">
        <v>0</v>
      </c>
      <c r="F53" s="214">
        <v>3</v>
      </c>
      <c r="G53" s="25">
        <v>5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25.5">
      <c r="A54" s="207" t="s">
        <v>560</v>
      </c>
      <c r="B54" s="207" t="s">
        <v>561</v>
      </c>
      <c r="C54" s="208">
        <v>3</v>
      </c>
      <c r="D54" s="208">
        <v>0</v>
      </c>
      <c r="E54" s="208">
        <v>0</v>
      </c>
      <c r="F54" s="208">
        <v>3</v>
      </c>
      <c r="G54" s="25">
        <v>5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72">
        <v>0</v>
      </c>
      <c r="W54" s="372">
        <v>0</v>
      </c>
      <c r="X54" s="372">
        <v>0</v>
      </c>
      <c r="Y54" s="372">
        <v>0</v>
      </c>
      <c r="Z54" s="47">
        <v>5</v>
      </c>
      <c r="AA54" s="28"/>
      <c r="AB54" s="35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2.75">
      <c r="A55" s="207" t="s">
        <v>562</v>
      </c>
      <c r="B55" s="207" t="s">
        <v>494</v>
      </c>
      <c r="C55" s="208">
        <v>2</v>
      </c>
      <c r="D55" s="208">
        <v>2</v>
      </c>
      <c r="E55" s="208">
        <v>0</v>
      </c>
      <c r="F55" s="208">
        <v>3</v>
      </c>
      <c r="G55" s="25">
        <v>5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35" t="s">
        <v>171</v>
      </c>
      <c r="U55" s="121" t="s">
        <v>172</v>
      </c>
      <c r="V55" s="122">
        <v>3</v>
      </c>
      <c r="W55" s="122">
        <v>0</v>
      </c>
      <c r="X55" s="122">
        <v>2</v>
      </c>
      <c r="Y55" s="122">
        <v>4</v>
      </c>
      <c r="Z55" s="25">
        <v>6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2.75">
      <c r="A56" s="212" t="s">
        <v>18</v>
      </c>
      <c r="B56" s="212" t="s">
        <v>85</v>
      </c>
      <c r="C56" s="214">
        <v>2</v>
      </c>
      <c r="D56" s="214">
        <v>0</v>
      </c>
      <c r="E56" s="214">
        <v>0</v>
      </c>
      <c r="F56" s="214">
        <v>2</v>
      </c>
      <c r="G56" s="25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T56" s="371"/>
      <c r="U56" s="371" t="s">
        <v>35</v>
      </c>
      <c r="V56" s="37">
        <f>SUM(V52:V55)</f>
        <v>8</v>
      </c>
      <c r="W56" s="37">
        <f>SUM(W52:W55)</f>
        <v>2</v>
      </c>
      <c r="X56" s="37">
        <f>SUM(X52:X55)</f>
        <v>2</v>
      </c>
      <c r="Y56" s="37">
        <f>SUM(Y52:Y55)</f>
        <v>10</v>
      </c>
      <c r="Z56" s="38">
        <f>SUM(Z52:Z55)</f>
        <v>21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5.5">
      <c r="A57" s="212" t="s">
        <v>19</v>
      </c>
      <c r="B57" s="212" t="s">
        <v>596</v>
      </c>
      <c r="C57" s="214">
        <v>2</v>
      </c>
      <c r="D57" s="214">
        <v>0</v>
      </c>
      <c r="E57" s="214">
        <v>0</v>
      </c>
      <c r="F57" s="214">
        <v>2</v>
      </c>
      <c r="G57" s="25">
        <v>3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 t="s">
        <v>36</v>
      </c>
      <c r="T57" s="35" t="s">
        <v>67</v>
      </c>
      <c r="U57" s="35" t="s">
        <v>609</v>
      </c>
      <c r="V57" s="24">
        <v>3</v>
      </c>
      <c r="W57" s="24">
        <v>0</v>
      </c>
      <c r="X57" s="24">
        <v>0</v>
      </c>
      <c r="Y57" s="24">
        <v>3</v>
      </c>
      <c r="Z57" s="25">
        <v>3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3.5" customHeight="1">
      <c r="A58" s="212" t="s">
        <v>563</v>
      </c>
      <c r="B58" s="212" t="s">
        <v>87</v>
      </c>
      <c r="C58" s="214">
        <v>0</v>
      </c>
      <c r="D58" s="214">
        <v>0</v>
      </c>
      <c r="E58" s="214">
        <v>0</v>
      </c>
      <c r="F58" s="214">
        <v>0</v>
      </c>
      <c r="G58" s="25">
        <v>4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 t="s">
        <v>36</v>
      </c>
      <c r="T58" s="44" t="s">
        <v>43</v>
      </c>
      <c r="U58" s="23" t="s">
        <v>596</v>
      </c>
      <c r="V58" s="54">
        <v>2</v>
      </c>
      <c r="W58" s="54">
        <v>0</v>
      </c>
      <c r="X58" s="54">
        <v>0</v>
      </c>
      <c r="Y58" s="54">
        <v>2</v>
      </c>
      <c r="Z58" s="55">
        <v>3</v>
      </c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2.75" customHeight="1">
      <c r="A59" s="417" t="s">
        <v>56</v>
      </c>
      <c r="B59" s="418"/>
      <c r="C59" s="57">
        <f>SUM(C52:C58)</f>
        <v>15</v>
      </c>
      <c r="D59" s="57">
        <f>SUM(D52:D58)</f>
        <v>2</v>
      </c>
      <c r="E59" s="57">
        <f>SUM(E52:E58)</f>
        <v>2</v>
      </c>
      <c r="F59" s="57">
        <f>SUM(F52:F58)</f>
        <v>17</v>
      </c>
      <c r="G59" s="58">
        <f>SUM(G52:G58)</f>
        <v>30</v>
      </c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120" t="s">
        <v>523</v>
      </c>
      <c r="U59" s="121" t="s">
        <v>84</v>
      </c>
      <c r="V59" s="122">
        <v>3</v>
      </c>
      <c r="W59" s="122">
        <v>0</v>
      </c>
      <c r="X59" s="122">
        <v>0</v>
      </c>
      <c r="Y59" s="122">
        <v>3</v>
      </c>
      <c r="Z59" s="25">
        <v>5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2.75">
      <c r="A60" s="413"/>
      <c r="B60" s="414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61"/>
      <c r="T60" s="375"/>
      <c r="U60" s="374" t="s">
        <v>37</v>
      </c>
      <c r="V60" s="37">
        <f>SUM(V57:V59)</f>
        <v>8</v>
      </c>
      <c r="W60" s="37">
        <f>SUM(W57:W59)</f>
        <v>0</v>
      </c>
      <c r="X60" s="37">
        <f>SUM(X57:X59)</f>
        <v>0</v>
      </c>
      <c r="Y60" s="37">
        <f>SUM(Y57:Y59)</f>
        <v>8</v>
      </c>
      <c r="Z60" s="38">
        <f>SUM(Z57:Z59)</f>
        <v>11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2.75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359" t="s">
        <v>38</v>
      </c>
      <c r="U61" s="359"/>
      <c r="V61" s="29">
        <f>V60+V56</f>
        <v>16</v>
      </c>
      <c r="W61" s="29">
        <f>W60+W56</f>
        <v>2</v>
      </c>
      <c r="X61" s="29">
        <f>X60+X56</f>
        <v>2</v>
      </c>
      <c r="Y61" s="29">
        <f>Y60+Y56</f>
        <v>18</v>
      </c>
      <c r="Z61" s="30">
        <f>Z60+Z56</f>
        <v>32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2.75">
      <c r="A62" s="179"/>
      <c r="B62" s="180"/>
      <c r="C62" s="59"/>
      <c r="D62" s="59"/>
      <c r="E62" s="59"/>
      <c r="F62" s="59"/>
      <c r="G62" s="60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6"/>
      <c r="S62" s="26"/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2.75">
      <c r="A63" s="179"/>
      <c r="B63" s="180"/>
      <c r="C63" s="59"/>
      <c r="D63" s="59"/>
      <c r="E63" s="59"/>
      <c r="F63" s="59"/>
      <c r="G63" s="60"/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177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2.75" customHeight="1">
      <c r="A64" s="402" t="s">
        <v>22</v>
      </c>
      <c r="B64" s="403"/>
      <c r="C64" s="403"/>
      <c r="D64" s="403"/>
      <c r="E64" s="403"/>
      <c r="F64" s="403"/>
      <c r="G64" s="404"/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16" t="s">
        <v>4</v>
      </c>
      <c r="B65" s="17" t="s">
        <v>5</v>
      </c>
      <c r="C65" s="18" t="s">
        <v>6</v>
      </c>
      <c r="D65" s="18" t="s">
        <v>7</v>
      </c>
      <c r="E65" s="18" t="s">
        <v>8</v>
      </c>
      <c r="F65" s="18" t="s">
        <v>9</v>
      </c>
      <c r="G65" s="19" t="s">
        <v>10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2.75">
      <c r="A66" s="207" t="s">
        <v>564</v>
      </c>
      <c r="B66" s="207" t="s">
        <v>495</v>
      </c>
      <c r="C66" s="208">
        <v>3</v>
      </c>
      <c r="D66" s="208">
        <v>0</v>
      </c>
      <c r="E66" s="208">
        <v>2</v>
      </c>
      <c r="F66" s="208">
        <v>4</v>
      </c>
      <c r="G66" s="25">
        <v>6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2.75">
      <c r="A67" s="207" t="s">
        <v>565</v>
      </c>
      <c r="B67" s="207" t="s">
        <v>496</v>
      </c>
      <c r="C67" s="208">
        <v>3</v>
      </c>
      <c r="D67" s="208">
        <v>0</v>
      </c>
      <c r="E67" s="208">
        <v>2</v>
      </c>
      <c r="F67" s="208">
        <v>4</v>
      </c>
      <c r="G67" s="25">
        <v>6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2.75">
      <c r="A68" s="207" t="s">
        <v>566</v>
      </c>
      <c r="B68" s="209" t="s">
        <v>497</v>
      </c>
      <c r="C68" s="208">
        <v>2</v>
      </c>
      <c r="D68" s="208">
        <v>0</v>
      </c>
      <c r="E68" s="208">
        <v>2</v>
      </c>
      <c r="F68" s="208">
        <v>3</v>
      </c>
      <c r="G68" s="25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72">
        <v>3</v>
      </c>
      <c r="W68" s="372">
        <v>0</v>
      </c>
      <c r="X68" s="372">
        <v>0</v>
      </c>
      <c r="Y68" s="37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2.75">
      <c r="A69" s="207" t="s">
        <v>567</v>
      </c>
      <c r="B69" s="207" t="s">
        <v>498</v>
      </c>
      <c r="C69" s="208">
        <v>3</v>
      </c>
      <c r="D69" s="208">
        <v>0</v>
      </c>
      <c r="E69" s="208">
        <v>0</v>
      </c>
      <c r="F69" s="208">
        <v>3</v>
      </c>
      <c r="G69" s="25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/>
      <c r="T69" s="371"/>
      <c r="U69" s="371" t="s">
        <v>35</v>
      </c>
      <c r="V69" s="37">
        <f>SUM(V65:V68)</f>
        <v>11</v>
      </c>
      <c r="W69" s="37">
        <f>SUM(W65:W68)</f>
        <v>2</v>
      </c>
      <c r="X69" s="37">
        <f>SUM(X65:X68)</f>
        <v>0</v>
      </c>
      <c r="Y69" s="37">
        <f>SUM(Y65:Y68)</f>
        <v>12</v>
      </c>
      <c r="Z69" s="38">
        <f>SUM(Z65:Z68)</f>
        <v>19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2.75">
      <c r="A70" s="207" t="s">
        <v>96</v>
      </c>
      <c r="B70" s="207" t="s">
        <v>97</v>
      </c>
      <c r="C70" s="208">
        <v>2</v>
      </c>
      <c r="D70" s="208">
        <v>0</v>
      </c>
      <c r="E70" s="208">
        <v>0</v>
      </c>
      <c r="F70" s="208">
        <v>2</v>
      </c>
      <c r="G70" s="25">
        <v>3</v>
      </c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33" t="s">
        <v>36</v>
      </c>
      <c r="T70" s="87" t="s">
        <v>24</v>
      </c>
      <c r="U70" s="121" t="s">
        <v>438</v>
      </c>
      <c r="V70" s="122">
        <v>3</v>
      </c>
      <c r="W70" s="122">
        <v>0</v>
      </c>
      <c r="X70" s="122">
        <v>0</v>
      </c>
      <c r="Y70" s="122">
        <v>3</v>
      </c>
      <c r="Z70" s="25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218" t="s">
        <v>24</v>
      </c>
      <c r="B71" s="207" t="s">
        <v>98</v>
      </c>
      <c r="C71" s="219">
        <v>3</v>
      </c>
      <c r="D71" s="219">
        <v>0</v>
      </c>
      <c r="E71" s="219">
        <v>0</v>
      </c>
      <c r="F71" s="219">
        <v>3</v>
      </c>
      <c r="G71" s="25">
        <v>5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33" t="s">
        <v>36</v>
      </c>
      <c r="T71" s="50" t="s">
        <v>24</v>
      </c>
      <c r="U71" s="50" t="s">
        <v>612</v>
      </c>
      <c r="V71" s="48">
        <v>3</v>
      </c>
      <c r="W71" s="48">
        <v>0</v>
      </c>
      <c r="X71" s="48">
        <v>0</v>
      </c>
      <c r="Y71" s="48">
        <v>3</v>
      </c>
      <c r="Z71" s="49">
        <v>5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3.5" customHeight="1">
      <c r="A72" s="455" t="s">
        <v>56</v>
      </c>
      <c r="B72" s="456"/>
      <c r="C72" s="345">
        <f>SUM(C66:C71)</f>
        <v>16</v>
      </c>
      <c r="D72" s="345">
        <f>SUM(D66:D71)</f>
        <v>0</v>
      </c>
      <c r="E72" s="345">
        <f>SUM(E66:E71)</f>
        <v>6</v>
      </c>
      <c r="F72" s="345">
        <f>SUM(F66:F71)</f>
        <v>19</v>
      </c>
      <c r="G72" s="344">
        <f>SUM(G66:G71)</f>
        <v>30</v>
      </c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33"/>
      <c r="T72" s="371"/>
      <c r="U72" s="371" t="s">
        <v>37</v>
      </c>
      <c r="V72" s="37">
        <f>SUM(V70:V71)</f>
        <v>6</v>
      </c>
      <c r="W72" s="37">
        <f>SUM(W70:W71)</f>
        <v>0</v>
      </c>
      <c r="X72" s="37">
        <f>SUM(X70:X71)</f>
        <v>0</v>
      </c>
      <c r="Y72" s="37">
        <f>SUM(Y70:Y71)</f>
        <v>6</v>
      </c>
      <c r="Z72" s="38">
        <f>SUM(Z70:Z71)</f>
        <v>10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75">
      <c r="A73" s="183"/>
      <c r="B73" s="184"/>
      <c r="C73" s="180"/>
      <c r="D73" s="180"/>
      <c r="E73" s="180"/>
      <c r="F73" s="180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T73" s="359" t="s">
        <v>38</v>
      </c>
      <c r="U73" s="359"/>
      <c r="V73" s="29">
        <f>V72+V69</f>
        <v>17</v>
      </c>
      <c r="W73" s="29">
        <f>W72+W69</f>
        <v>2</v>
      </c>
      <c r="X73" s="29">
        <f>X72+X69</f>
        <v>0</v>
      </c>
      <c r="Y73" s="29">
        <f>Y72+Y69</f>
        <v>18</v>
      </c>
      <c r="Z73" s="30">
        <f>Z72+Z69</f>
        <v>29</v>
      </c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2.75">
      <c r="A74" s="415"/>
      <c r="B74" s="416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T74" s="39"/>
      <c r="U74" s="39"/>
      <c r="V74" s="39"/>
      <c r="W74" s="39"/>
      <c r="X74" s="39"/>
      <c r="Y74" s="39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2.75">
      <c r="A75" s="179"/>
      <c r="B75" s="180"/>
      <c r="C75" s="177"/>
      <c r="D75" s="177"/>
      <c r="E75" s="177"/>
      <c r="F75" s="177"/>
      <c r="G75" s="178"/>
      <c r="H75" s="3"/>
      <c r="I75" s="3"/>
      <c r="J75" s="362"/>
      <c r="K75" s="363"/>
      <c r="L75" s="369"/>
      <c r="M75" s="369"/>
      <c r="N75" s="369"/>
      <c r="O75" s="369"/>
      <c r="P75" s="370"/>
      <c r="Q75" s="6"/>
      <c r="R75" s="3"/>
      <c r="S75" s="65"/>
      <c r="T75" s="39"/>
      <c r="U75" s="377"/>
      <c r="V75" s="42"/>
      <c r="W75" s="42"/>
      <c r="X75" s="42"/>
      <c r="Y75" s="42"/>
      <c r="Z75" s="43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2.75">
      <c r="A76" s="179"/>
      <c r="B76" s="180"/>
      <c r="C76" s="177"/>
      <c r="D76" s="177"/>
      <c r="E76" s="177"/>
      <c r="F76" s="177"/>
      <c r="G76" s="178"/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369" t="s">
        <v>23</v>
      </c>
      <c r="V76" s="369"/>
      <c r="W76" s="369"/>
      <c r="X76" s="369"/>
      <c r="Y76" s="369"/>
      <c r="Z76" s="370"/>
      <c r="AA76" s="28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 customHeight="1">
      <c r="A77" s="402" t="s">
        <v>23</v>
      </c>
      <c r="B77" s="403"/>
      <c r="C77" s="403"/>
      <c r="D77" s="403"/>
      <c r="E77" s="403"/>
      <c r="F77" s="403"/>
      <c r="G77" s="404"/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177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16" t="s">
        <v>4</v>
      </c>
      <c r="B78" s="17" t="s">
        <v>5</v>
      </c>
      <c r="C78" s="18" t="s">
        <v>6</v>
      </c>
      <c r="D78" s="18" t="s">
        <v>7</v>
      </c>
      <c r="E78" s="18" t="s">
        <v>8</v>
      </c>
      <c r="F78" s="18" t="s">
        <v>9</v>
      </c>
      <c r="G78" s="19" t="s">
        <v>10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28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212" t="s">
        <v>568</v>
      </c>
      <c r="B79" s="212" t="s">
        <v>499</v>
      </c>
      <c r="C79" s="214">
        <v>3</v>
      </c>
      <c r="D79" s="214">
        <v>0</v>
      </c>
      <c r="E79" s="214">
        <v>2</v>
      </c>
      <c r="F79" s="214">
        <v>4</v>
      </c>
      <c r="G79" s="25">
        <v>6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.75">
      <c r="A80" s="212" t="s">
        <v>569</v>
      </c>
      <c r="B80" s="213" t="s">
        <v>500</v>
      </c>
      <c r="C80" s="214">
        <v>3</v>
      </c>
      <c r="D80" s="214">
        <v>0</v>
      </c>
      <c r="E80" s="214">
        <v>0</v>
      </c>
      <c r="F80" s="214">
        <v>3</v>
      </c>
      <c r="G80" s="25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2.75">
      <c r="A81" s="212" t="s">
        <v>570</v>
      </c>
      <c r="B81" s="212" t="s">
        <v>94</v>
      </c>
      <c r="C81" s="214">
        <v>3</v>
      </c>
      <c r="D81" s="214">
        <v>0</v>
      </c>
      <c r="E81" s="214">
        <v>0</v>
      </c>
      <c r="F81" s="214">
        <v>3</v>
      </c>
      <c r="G81" s="25">
        <v>5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58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2.75">
      <c r="A82" s="212" t="s">
        <v>570</v>
      </c>
      <c r="B82" s="212" t="s">
        <v>99</v>
      </c>
      <c r="C82" s="214">
        <v>3</v>
      </c>
      <c r="D82" s="214">
        <v>0</v>
      </c>
      <c r="E82" s="214">
        <v>0</v>
      </c>
      <c r="F82" s="214">
        <v>3</v>
      </c>
      <c r="G82" s="25">
        <v>5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212" t="s">
        <v>24</v>
      </c>
      <c r="B83" s="213" t="s">
        <v>139</v>
      </c>
      <c r="C83" s="214">
        <v>3</v>
      </c>
      <c r="D83" s="214">
        <v>0</v>
      </c>
      <c r="E83" s="214">
        <v>0</v>
      </c>
      <c r="F83" s="214">
        <v>3</v>
      </c>
      <c r="G83" s="25">
        <v>5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71"/>
      <c r="U83" s="371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212" t="s">
        <v>571</v>
      </c>
      <c r="B84" s="212" t="s">
        <v>106</v>
      </c>
      <c r="C84" s="214">
        <v>0</v>
      </c>
      <c r="D84" s="214">
        <v>0</v>
      </c>
      <c r="E84" s="214">
        <v>0</v>
      </c>
      <c r="F84" s="214">
        <v>0</v>
      </c>
      <c r="G84" s="25">
        <v>4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3.5" customHeight="1">
      <c r="A85" s="405" t="s">
        <v>56</v>
      </c>
      <c r="B85" s="406"/>
      <c r="C85" s="57">
        <f>SUM(C79:C84)</f>
        <v>15</v>
      </c>
      <c r="D85" s="57">
        <f>SUM(D79:D84)</f>
        <v>0</v>
      </c>
      <c r="E85" s="57">
        <f>SUM(E79:E84)</f>
        <v>2</v>
      </c>
      <c r="F85" s="57">
        <f>SUM(F79:F84)</f>
        <v>16</v>
      </c>
      <c r="G85" s="58">
        <f>SUM(G79:G84)</f>
        <v>30</v>
      </c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3.5" customHeight="1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28"/>
      <c r="AB86" s="52"/>
      <c r="AC86" s="39"/>
      <c r="AD86" s="39"/>
      <c r="AE86" s="39"/>
      <c r="AF86" s="39"/>
      <c r="AG86" s="39"/>
      <c r="AH86" s="64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2.75">
      <c r="A87" s="61"/>
      <c r="B87" s="62"/>
      <c r="C87" s="62"/>
      <c r="D87" s="62"/>
      <c r="E87" s="62"/>
      <c r="F87" s="62"/>
      <c r="G87" s="60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2.75">
      <c r="A88" s="61"/>
      <c r="B88" s="62"/>
      <c r="C88" s="62"/>
      <c r="D88" s="62"/>
      <c r="E88" s="62"/>
      <c r="F88" s="62"/>
      <c r="G88" s="60"/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2.75" customHeight="1">
      <c r="A89" s="402" t="s">
        <v>25</v>
      </c>
      <c r="B89" s="403"/>
      <c r="C89" s="403"/>
      <c r="D89" s="403"/>
      <c r="E89" s="403"/>
      <c r="F89" s="403"/>
      <c r="G89" s="404"/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2.75">
      <c r="A90" s="16" t="s">
        <v>4</v>
      </c>
      <c r="B90" s="17" t="s">
        <v>5</v>
      </c>
      <c r="C90" s="18" t="s">
        <v>6</v>
      </c>
      <c r="D90" s="18" t="s">
        <v>7</v>
      </c>
      <c r="E90" s="18" t="s">
        <v>8</v>
      </c>
      <c r="F90" s="18" t="s">
        <v>9</v>
      </c>
      <c r="G90" s="19" t="s">
        <v>10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2.75">
      <c r="A91" s="212" t="s">
        <v>572</v>
      </c>
      <c r="B91" s="213" t="s">
        <v>108</v>
      </c>
      <c r="C91" s="214">
        <v>2</v>
      </c>
      <c r="D91" s="214">
        <v>0</v>
      </c>
      <c r="E91" s="214">
        <v>0</v>
      </c>
      <c r="F91" s="214">
        <v>2</v>
      </c>
      <c r="G91" s="25">
        <v>8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2.75">
      <c r="A92" s="212" t="s">
        <v>573</v>
      </c>
      <c r="B92" s="212" t="s">
        <v>100</v>
      </c>
      <c r="C92" s="214">
        <v>3</v>
      </c>
      <c r="D92" s="214">
        <v>0</v>
      </c>
      <c r="E92" s="214">
        <v>0</v>
      </c>
      <c r="F92" s="214">
        <v>3</v>
      </c>
      <c r="G92" s="25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2.75">
      <c r="A93" s="212" t="s">
        <v>573</v>
      </c>
      <c r="B93" s="212" t="s">
        <v>111</v>
      </c>
      <c r="C93" s="214">
        <v>3</v>
      </c>
      <c r="D93" s="214">
        <v>0</v>
      </c>
      <c r="E93" s="214">
        <v>0</v>
      </c>
      <c r="F93" s="214">
        <v>3</v>
      </c>
      <c r="G93" s="25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2.75">
      <c r="A94" s="212" t="s">
        <v>24</v>
      </c>
      <c r="B94" s="212" t="s">
        <v>95</v>
      </c>
      <c r="C94" s="214">
        <v>3</v>
      </c>
      <c r="D94" s="214">
        <v>0</v>
      </c>
      <c r="E94" s="214">
        <v>0</v>
      </c>
      <c r="F94" s="214">
        <v>3</v>
      </c>
      <c r="G94" s="25">
        <v>5</v>
      </c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2.75">
      <c r="A95" s="212" t="s">
        <v>113</v>
      </c>
      <c r="B95" s="213" t="s">
        <v>114</v>
      </c>
      <c r="C95" s="214">
        <v>2</v>
      </c>
      <c r="D95" s="214">
        <v>0</v>
      </c>
      <c r="E95" s="214">
        <v>0</v>
      </c>
      <c r="F95" s="214">
        <v>2</v>
      </c>
      <c r="G95" s="25">
        <v>2</v>
      </c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12.75">
      <c r="A96" s="212" t="s">
        <v>24</v>
      </c>
      <c r="B96" s="213" t="s">
        <v>501</v>
      </c>
      <c r="C96" s="214">
        <v>3</v>
      </c>
      <c r="D96" s="214">
        <v>0</v>
      </c>
      <c r="E96" s="214">
        <v>0</v>
      </c>
      <c r="F96" s="214">
        <v>3</v>
      </c>
      <c r="G96" s="25">
        <v>5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T96" s="159"/>
      <c r="U96" s="374" t="s">
        <v>35</v>
      </c>
      <c r="V96" s="37">
        <f>SUM(V90:V95)</f>
        <v>15</v>
      </c>
      <c r="W96" s="37">
        <f>SUM(W90:W95)</f>
        <v>2</v>
      </c>
      <c r="X96" s="37">
        <f>SUM(X90:X95)</f>
        <v>4</v>
      </c>
      <c r="Y96" s="37">
        <f>SUM(Y90:Y95)</f>
        <v>18</v>
      </c>
      <c r="Z96" s="38">
        <f>SUM(Z90:Z95)</f>
        <v>29</v>
      </c>
      <c r="AA96" s="62"/>
      <c r="AB96" s="52"/>
      <c r="AC96" s="39"/>
      <c r="AD96" s="39"/>
      <c r="AE96" s="39"/>
      <c r="AF96" s="39"/>
      <c r="AG96" s="39"/>
      <c r="AH96" s="64"/>
    </row>
    <row r="97" spans="1:34" ht="12.75">
      <c r="A97" s="417" t="s">
        <v>56</v>
      </c>
      <c r="B97" s="418"/>
      <c r="C97" s="29">
        <f>SUM(C91:C96)</f>
        <v>16</v>
      </c>
      <c r="D97" s="29">
        <f>SUM(D91:D96)</f>
        <v>0</v>
      </c>
      <c r="E97" s="29">
        <f>SUM(E91:E96)</f>
        <v>0</v>
      </c>
      <c r="F97" s="29">
        <f>SUM(F91:F96)</f>
        <v>16</v>
      </c>
      <c r="G97" s="58">
        <f>SUM(G91:G96)</f>
        <v>30</v>
      </c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 t="s">
        <v>36</v>
      </c>
      <c r="T97" s="69" t="s">
        <v>148</v>
      </c>
      <c r="U97" s="158" t="s">
        <v>238</v>
      </c>
      <c r="V97" s="70">
        <v>2</v>
      </c>
      <c r="W97" s="70">
        <v>0</v>
      </c>
      <c r="X97" s="70">
        <v>0</v>
      </c>
      <c r="Y97" s="70">
        <v>2</v>
      </c>
      <c r="Z97" s="71">
        <v>2</v>
      </c>
      <c r="AA97" s="62"/>
      <c r="AB97" s="52"/>
      <c r="AC97" s="39"/>
      <c r="AD97" s="39"/>
      <c r="AE97" s="39"/>
      <c r="AF97" s="39"/>
      <c r="AG97" s="39"/>
      <c r="AH97" s="64"/>
    </row>
    <row r="98" spans="1:34" ht="12.75" customHeight="1">
      <c r="A98" s="413"/>
      <c r="B98" s="414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73"/>
      <c r="U98" s="373" t="s">
        <v>37</v>
      </c>
      <c r="V98" s="37">
        <f>SUM(V97:V97)</f>
        <v>2</v>
      </c>
      <c r="W98" s="37">
        <f>SUM(W97:W97)</f>
        <v>0</v>
      </c>
      <c r="X98" s="37">
        <f>SUM(X97:X97)</f>
        <v>0</v>
      </c>
      <c r="Y98" s="37">
        <f>SUM(Y97:Y97)</f>
        <v>2</v>
      </c>
      <c r="Z98" s="38">
        <f>SUM(Z97:Z97)</f>
        <v>2</v>
      </c>
      <c r="AA98" s="62"/>
      <c r="AB98" s="52"/>
      <c r="AC98" s="39"/>
      <c r="AD98" s="39"/>
      <c r="AE98" s="39"/>
      <c r="AF98" s="39"/>
      <c r="AG98" s="39"/>
      <c r="AH98" s="64"/>
    </row>
    <row r="99" spans="1:34" ht="13.5" customHeight="1">
      <c r="A99" s="179"/>
      <c r="B99" s="180"/>
      <c r="C99" s="177"/>
      <c r="D99" s="177"/>
      <c r="E99" s="177"/>
      <c r="F99" s="177"/>
      <c r="G99" s="178"/>
      <c r="J99" s="362"/>
      <c r="K99" s="363"/>
      <c r="L99" s="369"/>
      <c r="M99" s="369"/>
      <c r="N99" s="369"/>
      <c r="O99" s="369"/>
      <c r="P99" s="370"/>
      <c r="R99" s="39"/>
      <c r="S99" s="65"/>
      <c r="T99" s="359" t="s">
        <v>38</v>
      </c>
      <c r="U99" s="359"/>
      <c r="V99" s="37">
        <f>SUM(V98+V96)</f>
        <v>17</v>
      </c>
      <c r="W99" s="37">
        <f>SUM(W98+W96)</f>
        <v>2</v>
      </c>
      <c r="X99" s="37">
        <f>SUM(X98+X96)</f>
        <v>4</v>
      </c>
      <c r="Y99" s="37">
        <f>SUM(Y98+Y96)</f>
        <v>20</v>
      </c>
      <c r="Z99" s="38">
        <f>SUM(Z98+Z96)</f>
        <v>31</v>
      </c>
      <c r="AA99" s="62"/>
      <c r="AB99" s="52"/>
      <c r="AC99" s="39"/>
      <c r="AD99" s="39"/>
      <c r="AE99" s="39"/>
      <c r="AF99" s="39"/>
      <c r="AG99" s="39"/>
      <c r="AH99" s="64"/>
    </row>
    <row r="100" spans="1:34" ht="12.75" customHeight="1">
      <c r="A100" s="179"/>
      <c r="B100" s="180"/>
      <c r="C100" s="177"/>
      <c r="D100" s="177"/>
      <c r="E100" s="177"/>
      <c r="F100" s="177"/>
      <c r="G100" s="178"/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2.75">
      <c r="A101" s="349"/>
      <c r="B101" s="350"/>
      <c r="C101" s="347"/>
      <c r="D101" s="347"/>
      <c r="E101" s="347"/>
      <c r="F101" s="347"/>
      <c r="G101" s="348"/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2.75" customHeight="1">
      <c r="A102" s="402" t="s">
        <v>26</v>
      </c>
      <c r="B102" s="403"/>
      <c r="C102" s="403"/>
      <c r="D102" s="403"/>
      <c r="E102" s="403"/>
      <c r="F102" s="403"/>
      <c r="G102" s="404"/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2.75">
      <c r="A103" s="16" t="s">
        <v>4</v>
      </c>
      <c r="B103" s="17" t="s">
        <v>5</v>
      </c>
      <c r="C103" s="18" t="s">
        <v>6</v>
      </c>
      <c r="D103" s="18" t="s">
        <v>7</v>
      </c>
      <c r="E103" s="18" t="s">
        <v>8</v>
      </c>
      <c r="F103" s="18" t="s">
        <v>9</v>
      </c>
      <c r="G103" s="19" t="s">
        <v>10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2.75">
      <c r="A104" s="212" t="s">
        <v>574</v>
      </c>
      <c r="B104" s="212" t="s">
        <v>116</v>
      </c>
      <c r="C104" s="214">
        <v>0</v>
      </c>
      <c r="D104" s="214">
        <v>4</v>
      </c>
      <c r="E104" s="214">
        <v>0</v>
      </c>
      <c r="F104" s="214">
        <v>2</v>
      </c>
      <c r="G104" s="25">
        <v>8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12.75">
      <c r="A105" s="212" t="s">
        <v>573</v>
      </c>
      <c r="B105" s="212" t="s">
        <v>117</v>
      </c>
      <c r="C105" s="214">
        <v>3</v>
      </c>
      <c r="D105" s="214">
        <v>0</v>
      </c>
      <c r="E105" s="214">
        <v>0</v>
      </c>
      <c r="F105" s="214">
        <v>3</v>
      </c>
      <c r="G105" s="25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58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12.75">
      <c r="A106" s="212" t="s">
        <v>573</v>
      </c>
      <c r="B106" s="212" t="s">
        <v>118</v>
      </c>
      <c r="C106" s="214">
        <v>3</v>
      </c>
      <c r="D106" s="214">
        <v>0</v>
      </c>
      <c r="E106" s="214">
        <v>0</v>
      </c>
      <c r="F106" s="214">
        <v>3</v>
      </c>
      <c r="G106" s="25">
        <v>5</v>
      </c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33"/>
      <c r="T106" s="39"/>
      <c r="U106" s="374" t="s">
        <v>35</v>
      </c>
      <c r="V106" s="37">
        <f>SUM(V102:V105)</f>
        <v>7</v>
      </c>
      <c r="W106" s="37">
        <f>SUM(W102:W105)</f>
        <v>8</v>
      </c>
      <c r="X106" s="37">
        <f>SUM(X102:X105)</f>
        <v>0</v>
      </c>
      <c r="Y106" s="37">
        <f>SUM(Y103:Y105)</f>
        <v>11</v>
      </c>
      <c r="Z106" s="38">
        <f>SUM(Z102:Z105)</f>
        <v>15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12.75">
      <c r="A107" s="212" t="s">
        <v>24</v>
      </c>
      <c r="B107" s="212" t="s">
        <v>104</v>
      </c>
      <c r="C107" s="214">
        <v>3</v>
      </c>
      <c r="D107" s="214">
        <v>0</v>
      </c>
      <c r="E107" s="214">
        <v>0</v>
      </c>
      <c r="F107" s="214">
        <v>3</v>
      </c>
      <c r="G107" s="25">
        <v>5</v>
      </c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33" t="s">
        <v>36</v>
      </c>
      <c r="T107" s="50" t="s">
        <v>24</v>
      </c>
      <c r="U107" s="50" t="s">
        <v>629</v>
      </c>
      <c r="V107" s="48">
        <v>3</v>
      </c>
      <c r="W107" s="48">
        <v>0</v>
      </c>
      <c r="X107" s="48">
        <v>0</v>
      </c>
      <c r="Y107" s="48">
        <v>3</v>
      </c>
      <c r="Z107" s="49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2.75">
      <c r="A108" s="212" t="s">
        <v>121</v>
      </c>
      <c r="B108" s="213" t="s">
        <v>122</v>
      </c>
      <c r="C108" s="214">
        <v>2</v>
      </c>
      <c r="D108" s="214">
        <v>0</v>
      </c>
      <c r="E108" s="214">
        <v>0</v>
      </c>
      <c r="F108" s="214">
        <v>2</v>
      </c>
      <c r="G108" s="25">
        <v>2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39"/>
      <c r="S108" s="33" t="s">
        <v>36</v>
      </c>
      <c r="T108" s="69" t="s">
        <v>152</v>
      </c>
      <c r="U108" s="23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2.75">
      <c r="A109" s="212" t="s">
        <v>24</v>
      </c>
      <c r="B109" s="212" t="s">
        <v>112</v>
      </c>
      <c r="C109" s="214">
        <v>3</v>
      </c>
      <c r="D109" s="214">
        <v>0</v>
      </c>
      <c r="E109" s="214">
        <v>0</v>
      </c>
      <c r="F109" s="214">
        <v>3</v>
      </c>
      <c r="G109" s="25">
        <v>5</v>
      </c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S109" s="33" t="s">
        <v>36</v>
      </c>
      <c r="T109" s="120" t="s">
        <v>24</v>
      </c>
      <c r="U109" s="252" t="s">
        <v>437</v>
      </c>
      <c r="V109" s="253">
        <v>3</v>
      </c>
      <c r="W109" s="253">
        <v>0</v>
      </c>
      <c r="X109" s="253">
        <v>0</v>
      </c>
      <c r="Y109" s="253">
        <v>3</v>
      </c>
      <c r="Z109" s="25">
        <v>5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3.5" customHeight="1">
      <c r="A110" s="417" t="s">
        <v>56</v>
      </c>
      <c r="B110" s="418"/>
      <c r="C110" s="57">
        <f>SUM(C104:C109)</f>
        <v>14</v>
      </c>
      <c r="D110" s="57">
        <f>SUM(D104:D109)</f>
        <v>4</v>
      </c>
      <c r="E110" s="57">
        <f>SUM(E104:E109)</f>
        <v>0</v>
      </c>
      <c r="F110" s="57">
        <f>SUM(F104:F109)</f>
        <v>16</v>
      </c>
      <c r="G110" s="58">
        <f>SUM(G104:G109)</f>
        <v>30</v>
      </c>
      <c r="J110" s="366"/>
      <c r="P110" s="368"/>
      <c r="S110" s="33"/>
      <c r="Z110" s="25"/>
      <c r="AA110" s="62"/>
      <c r="AB110" s="52"/>
      <c r="AC110" s="39"/>
      <c r="AD110" s="39"/>
      <c r="AE110" s="39"/>
      <c r="AF110" s="39"/>
      <c r="AG110" s="39"/>
      <c r="AH110" s="64"/>
    </row>
    <row r="111" spans="1:34" ht="12.75" customHeight="1">
      <c r="A111" s="413"/>
      <c r="B111" s="414"/>
      <c r="C111" s="59"/>
      <c r="D111" s="59"/>
      <c r="E111" s="59"/>
      <c r="F111" s="59"/>
      <c r="G111" s="60"/>
      <c r="J111" s="366"/>
      <c r="P111" s="63"/>
      <c r="S111" s="65"/>
      <c r="T111" s="375"/>
      <c r="U111" s="374" t="s">
        <v>37</v>
      </c>
      <c r="V111" s="37">
        <f>SUM(V107:V109)</f>
        <v>8</v>
      </c>
      <c r="W111" s="37">
        <f>SUM(W107:W109)</f>
        <v>0</v>
      </c>
      <c r="X111" s="37">
        <f>SUM(X107:X109)</f>
        <v>0</v>
      </c>
      <c r="Y111" s="37">
        <f>SUM(Y107:Y109)</f>
        <v>8</v>
      </c>
      <c r="Z111" s="37">
        <f>SUM(Z107:Z109)</f>
        <v>12</v>
      </c>
      <c r="AA111" s="62"/>
      <c r="AB111" s="52"/>
      <c r="AC111" s="39"/>
      <c r="AD111" s="39"/>
      <c r="AE111" s="39"/>
      <c r="AF111" s="39"/>
      <c r="AG111" s="39"/>
      <c r="AH111" s="64"/>
    </row>
    <row r="112" spans="1:34" ht="12.75">
      <c r="A112" s="182"/>
      <c r="B112" s="62"/>
      <c r="C112" s="62"/>
      <c r="D112" s="62"/>
      <c r="E112" s="62"/>
      <c r="F112" s="62"/>
      <c r="G112" s="63"/>
      <c r="J112" s="366"/>
      <c r="P112" s="63"/>
      <c r="R112" s="39"/>
      <c r="S112" s="65"/>
      <c r="T112" s="359" t="s">
        <v>38</v>
      </c>
      <c r="U112" s="359"/>
      <c r="V112" s="37">
        <f>SUM(V111+V106)</f>
        <v>15</v>
      </c>
      <c r="W112" s="37">
        <f>SUM(W111+W106)</f>
        <v>8</v>
      </c>
      <c r="X112" s="37">
        <f>SUM(X111+X106)</f>
        <v>0</v>
      </c>
      <c r="Y112" s="37">
        <f>SUM(Y111+Y106)</f>
        <v>19</v>
      </c>
      <c r="Z112" s="37">
        <f>SUM(Z111+Z106)</f>
        <v>27</v>
      </c>
      <c r="AA112" s="62"/>
      <c r="AB112" s="366"/>
      <c r="AC112" s="73"/>
      <c r="AD112" s="10"/>
      <c r="AE112" s="367"/>
      <c r="AF112" s="367"/>
      <c r="AG112" s="367"/>
      <c r="AH112" s="368"/>
    </row>
    <row r="113" spans="1:34" ht="12.75">
      <c r="A113" s="182"/>
      <c r="B113" s="62"/>
      <c r="C113" s="62"/>
      <c r="D113" s="62"/>
      <c r="E113" s="62"/>
      <c r="F113" s="62"/>
      <c r="G113" s="6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28</v>
      </c>
      <c r="AE113" s="438"/>
      <c r="AF113" s="438"/>
      <c r="AG113" s="438"/>
      <c r="AH113" s="76"/>
    </row>
    <row r="114" spans="1:34" ht="12.75">
      <c r="A114" s="61"/>
      <c r="B114" s="72" t="s">
        <v>27</v>
      </c>
      <c r="C114" s="407">
        <f>SUM(F110,F97,F85,F72,F59,F44,F30,F17)</f>
        <v>147</v>
      </c>
      <c r="D114" s="408"/>
      <c r="E114" s="408"/>
      <c r="F114" s="409"/>
      <c r="G114" s="181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f>Y106+Y96+Y83+Y69+Y56+Y41+Y27+Y11</f>
        <v>86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44</v>
      </c>
      <c r="AE114" s="438"/>
      <c r="AF114" s="438"/>
      <c r="AG114" s="438"/>
      <c r="AH114" s="76"/>
    </row>
    <row r="115" spans="1:34" ht="12.75">
      <c r="A115" s="75"/>
      <c r="B115" s="74" t="s">
        <v>10</v>
      </c>
      <c r="C115" s="410">
        <f>SUM(G110,G59,G44,G97,G30,G85,G72,G17)</f>
        <v>240</v>
      </c>
      <c r="D115" s="411"/>
      <c r="E115" s="411"/>
      <c r="F115" s="412"/>
      <c r="G115" s="76"/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Y112+Y99+Y87+Y73+Y61+Y49+Y34+Y19</f>
        <v>155</v>
      </c>
      <c r="W115" s="438"/>
      <c r="X115" s="438"/>
      <c r="Y115" s="438"/>
      <c r="Z115" s="370"/>
      <c r="AA115" s="39"/>
      <c r="AB115" s="52"/>
      <c r="AC115" s="39"/>
      <c r="AD115" s="39"/>
      <c r="AE115" s="39"/>
      <c r="AF115" s="39"/>
      <c r="AG115" s="39"/>
      <c r="AH115" s="64"/>
    </row>
    <row r="116" spans="1:34" ht="13.5" thickBot="1">
      <c r="A116" s="61"/>
      <c r="B116" s="62"/>
      <c r="C116" s="62"/>
      <c r="D116" s="62"/>
      <c r="E116" s="62"/>
      <c r="F116" s="62"/>
      <c r="G116" s="63"/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Z112+Z99+Z87+Z73+Z61+Z49+Z34+Z19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:34" ht="13.5" thickBot="1">
      <c r="A117" s="81"/>
      <c r="B117" s="78"/>
      <c r="C117" s="78"/>
      <c r="D117" s="78"/>
      <c r="E117" s="78"/>
      <c r="F117" s="78"/>
      <c r="G117" s="79"/>
      <c r="J117" s="81"/>
      <c r="K117" s="312"/>
      <c r="L117" s="312"/>
      <c r="M117" s="312"/>
      <c r="N117" s="312"/>
      <c r="O117" s="312"/>
      <c r="P117" s="79"/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19:34" ht="13.5" thickBot="1">
      <c r="S118" s="77"/>
      <c r="T118" s="78"/>
      <c r="U118" s="78"/>
      <c r="V118" s="78"/>
      <c r="W118" s="78"/>
      <c r="X118" s="78"/>
      <c r="Y118" s="78"/>
      <c r="Z118" s="79"/>
      <c r="AA118" s="39"/>
      <c r="AB118" s="81"/>
      <c r="AC118" s="376"/>
      <c r="AD118" s="376"/>
      <c r="AE118" s="376"/>
      <c r="AF118" s="376"/>
      <c r="AG118" s="376"/>
      <c r="AH118" s="79"/>
    </row>
    <row r="119" spans="19:27" ht="12.75">
      <c r="S119" s="80"/>
      <c r="Z119" s="1"/>
      <c r="AA119" s="39"/>
    </row>
    <row r="120" spans="19:27" ht="12.75">
      <c r="S120" s="39"/>
      <c r="AA120" s="39"/>
    </row>
    <row r="121" ht="12.75">
      <c r="AA121" s="39"/>
    </row>
    <row r="122" ht="12.75">
      <c r="AA122" s="39"/>
    </row>
    <row r="123" ht="12.75">
      <c r="AA123" s="39"/>
    </row>
    <row r="124" ht="12.75">
      <c r="AA124" s="39"/>
    </row>
    <row r="125" ht="12.75">
      <c r="AA125" s="39"/>
    </row>
    <row r="126" ht="12.75">
      <c r="AA126" s="39"/>
    </row>
    <row r="127" ht="12.75">
      <c r="AA127" s="39"/>
    </row>
    <row r="128" ht="12.75">
      <c r="AA128" s="39"/>
    </row>
    <row r="129" ht="12.75">
      <c r="AA129" s="39"/>
    </row>
    <row r="130" ht="12.75">
      <c r="AA130" s="39"/>
    </row>
    <row r="131" ht="12.75">
      <c r="AA131" s="39"/>
    </row>
    <row r="132" ht="12.75">
      <c r="AA132" s="39"/>
    </row>
    <row r="133" ht="12.75">
      <c r="AA133" s="39"/>
    </row>
    <row r="134" ht="12.75">
      <c r="AA134" s="39"/>
    </row>
    <row r="135" ht="12.75">
      <c r="AA135" s="39"/>
    </row>
    <row r="136" ht="12.75">
      <c r="AA136" s="39"/>
    </row>
    <row r="137" ht="12.75">
      <c r="AA137" s="39"/>
    </row>
    <row r="138" ht="12.75">
      <c r="AA138" s="39"/>
    </row>
    <row r="139" ht="12.75">
      <c r="AA139" s="39"/>
    </row>
    <row r="140" ht="12.75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77">
    <mergeCell ref="J88:P88"/>
    <mergeCell ref="J97:K97"/>
    <mergeCell ref="L114:O114"/>
    <mergeCell ref="V116:Y116"/>
    <mergeCell ref="C114:F114"/>
    <mergeCell ref="A77:G77"/>
    <mergeCell ref="J101:P101"/>
    <mergeCell ref="J109:K109"/>
    <mergeCell ref="L113:O113"/>
    <mergeCell ref="A102:G102"/>
    <mergeCell ref="A110:B110"/>
    <mergeCell ref="A111:B111"/>
    <mergeCell ref="C115:F115"/>
    <mergeCell ref="V115:Y115"/>
    <mergeCell ref="J46:K46"/>
    <mergeCell ref="J50:P50"/>
    <mergeCell ref="J59:K59"/>
    <mergeCell ref="J76:P76"/>
    <mergeCell ref="J84:K84"/>
    <mergeCell ref="A59:B59"/>
    <mergeCell ref="A60:B60"/>
    <mergeCell ref="A64:G64"/>
    <mergeCell ref="A74:B74"/>
    <mergeCell ref="A97:B97"/>
    <mergeCell ref="A98:B98"/>
    <mergeCell ref="A85:B85"/>
    <mergeCell ref="A89:G89"/>
    <mergeCell ref="A72:B72"/>
    <mergeCell ref="A17:B17"/>
    <mergeCell ref="A21:G21"/>
    <mergeCell ref="A35:G35"/>
    <mergeCell ref="A44:B44"/>
    <mergeCell ref="A45:B45"/>
    <mergeCell ref="A50:G50"/>
    <mergeCell ref="A30:B30"/>
    <mergeCell ref="J6:P6"/>
    <mergeCell ref="A8:G8"/>
    <mergeCell ref="J8:P8"/>
    <mergeCell ref="T8:Z8"/>
    <mergeCell ref="AB8:AH8"/>
    <mergeCell ref="T11:U11"/>
    <mergeCell ref="A1:AH1"/>
    <mergeCell ref="A3:G3"/>
    <mergeCell ref="J3:P3"/>
    <mergeCell ref="A4:G4"/>
    <mergeCell ref="J4:P4"/>
    <mergeCell ref="A5:G5"/>
    <mergeCell ref="J5:P5"/>
    <mergeCell ref="T5:Z6"/>
    <mergeCell ref="AB5:AH6"/>
    <mergeCell ref="A6:G6"/>
    <mergeCell ref="J17:K17"/>
    <mergeCell ref="J22:P22"/>
    <mergeCell ref="J31:K31"/>
    <mergeCell ref="J36:P36"/>
    <mergeCell ref="J63:P63"/>
    <mergeCell ref="J71:K71"/>
    <mergeCell ref="AB50:AH50"/>
    <mergeCell ref="AD114:AG114"/>
    <mergeCell ref="AB101:AH101"/>
    <mergeCell ref="AD113:AG113"/>
    <mergeCell ref="T18:U18"/>
    <mergeCell ref="T22:Z22"/>
    <mergeCell ref="T27:U27"/>
    <mergeCell ref="T33:U33"/>
    <mergeCell ref="S36:Y36"/>
    <mergeCell ref="T41:U41"/>
    <mergeCell ref="T48:U48"/>
    <mergeCell ref="T50:Z50"/>
    <mergeCell ref="S88:Z88"/>
    <mergeCell ref="S101:Z101"/>
    <mergeCell ref="V114:Y114"/>
    <mergeCell ref="AB22:AH22"/>
    <mergeCell ref="AB36:AH36"/>
    <mergeCell ref="AB63:AH63"/>
    <mergeCell ref="AB76:AH76"/>
    <mergeCell ref="AB88:AH88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9.28125" style="68" customWidth="1"/>
    <col min="2" max="2" width="36.8515625" style="68" customWidth="1"/>
    <col min="3" max="3" width="3.7109375" style="68" bestFit="1" customWidth="1"/>
    <col min="4" max="4" width="4.00390625" style="68" customWidth="1"/>
    <col min="5" max="5" width="3.140625" style="68" bestFit="1" customWidth="1"/>
    <col min="6" max="6" width="4.57421875" style="68" bestFit="1" customWidth="1"/>
    <col min="7" max="7" width="5.7109375" style="68" bestFit="1" customWidth="1"/>
    <col min="8" max="9" width="9.140625" style="1" customWidth="1"/>
    <col min="10" max="10" width="9.00390625" style="68" customWidth="1"/>
    <col min="11" max="11" width="42.7109375" style="68" customWidth="1"/>
    <col min="12" max="12" width="3.00390625" style="68" bestFit="1" customWidth="1"/>
    <col min="13" max="13" width="6.00390625" style="68" bestFit="1" customWidth="1"/>
    <col min="14" max="14" width="2.8515625" style="68" bestFit="1" customWidth="1"/>
    <col min="15" max="15" width="4.57421875" style="68" bestFit="1" customWidth="1"/>
    <col min="16" max="16" width="5.57421875" style="68" customWidth="1"/>
    <col min="17" max="18" width="9.140625" style="1" customWidth="1"/>
    <col min="19" max="19" width="9.140625" style="4" customWidth="1"/>
    <col min="20" max="20" width="9.421875" style="1" customWidth="1"/>
    <col min="21" max="21" width="36.8515625" style="1" customWidth="1"/>
    <col min="22" max="22" width="4.421875" style="1" customWidth="1"/>
    <col min="23" max="25" width="3.00390625" style="1" customWidth="1"/>
    <col min="26" max="26" width="5.7109375" style="39" customWidth="1"/>
    <col min="27" max="27" width="9.140625" style="82" customWidth="1"/>
    <col min="28" max="28" width="9.421875" style="1" customWidth="1"/>
    <col min="29" max="29" width="36.8515625" style="1" customWidth="1"/>
    <col min="30" max="33" width="3.00390625" style="1" customWidth="1"/>
    <col min="34" max="34" width="5.57421875" style="1" customWidth="1"/>
    <col min="35" max="16384" width="9.140625" style="1" customWidth="1"/>
  </cols>
  <sheetData>
    <row r="1" spans="1:34" ht="43.5" customHeight="1">
      <c r="A1" s="439" t="s">
        <v>586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64" ht="13.5" thickBot="1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2"/>
      <c r="O2" s="2"/>
      <c r="P2" s="2"/>
      <c r="Q2" s="3"/>
      <c r="R2" s="3"/>
      <c r="T2" s="3"/>
      <c r="U2" s="3"/>
      <c r="V2" s="3"/>
      <c r="W2" s="3"/>
      <c r="X2" s="3"/>
      <c r="Y2" s="3"/>
      <c r="Z2" s="5"/>
      <c r="AA2" s="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2.75">
      <c r="A3" s="421" t="s">
        <v>0</v>
      </c>
      <c r="B3" s="422"/>
      <c r="C3" s="422"/>
      <c r="D3" s="422"/>
      <c r="E3" s="422"/>
      <c r="F3" s="422"/>
      <c r="G3" s="423"/>
      <c r="H3" s="3"/>
      <c r="I3" s="3"/>
      <c r="J3" s="421" t="s">
        <v>0</v>
      </c>
      <c r="K3" s="422"/>
      <c r="L3" s="422"/>
      <c r="M3" s="422"/>
      <c r="N3" s="422"/>
      <c r="O3" s="422"/>
      <c r="P3" s="423"/>
      <c r="Q3" s="3"/>
      <c r="R3" s="3"/>
      <c r="S3" s="7"/>
      <c r="T3" s="8"/>
      <c r="U3" s="8"/>
      <c r="V3" s="8"/>
      <c r="W3" s="8"/>
      <c r="X3" s="8"/>
      <c r="Y3" s="8"/>
      <c r="Z3" s="9"/>
      <c r="AA3" s="10"/>
      <c r="AB3" s="11"/>
      <c r="AC3" s="8"/>
      <c r="AD3" s="8"/>
      <c r="AE3" s="8"/>
      <c r="AF3" s="8"/>
      <c r="AG3" s="8"/>
      <c r="AH3" s="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.75">
      <c r="A4" s="424" t="s">
        <v>1</v>
      </c>
      <c r="B4" s="425"/>
      <c r="C4" s="425"/>
      <c r="D4" s="425"/>
      <c r="E4" s="425"/>
      <c r="F4" s="425"/>
      <c r="G4" s="426"/>
      <c r="H4" s="3"/>
      <c r="I4" s="3"/>
      <c r="J4" s="424" t="s">
        <v>1</v>
      </c>
      <c r="K4" s="425"/>
      <c r="L4" s="425"/>
      <c r="M4" s="425"/>
      <c r="N4" s="425"/>
      <c r="O4" s="425"/>
      <c r="P4" s="426"/>
      <c r="Q4" s="3"/>
      <c r="R4" s="3"/>
      <c r="S4" s="12"/>
      <c r="T4" s="10"/>
      <c r="U4" s="10"/>
      <c r="V4" s="10"/>
      <c r="W4" s="10"/>
      <c r="X4" s="10"/>
      <c r="Y4" s="10"/>
      <c r="Z4" s="13"/>
      <c r="AA4" s="10"/>
      <c r="AB4" s="14"/>
      <c r="AC4" s="10"/>
      <c r="AD4" s="10"/>
      <c r="AE4" s="10"/>
      <c r="AF4" s="10"/>
      <c r="AG4" s="10"/>
      <c r="AH4" s="1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2.75" customHeight="1">
      <c r="A5" s="424" t="s">
        <v>263</v>
      </c>
      <c r="B5" s="425"/>
      <c r="C5" s="425"/>
      <c r="D5" s="425"/>
      <c r="E5" s="425"/>
      <c r="F5" s="425"/>
      <c r="G5" s="426"/>
      <c r="H5" s="3"/>
      <c r="I5" s="3"/>
      <c r="J5" s="424" t="s">
        <v>517</v>
      </c>
      <c r="K5" s="425"/>
      <c r="L5" s="425"/>
      <c r="M5" s="425"/>
      <c r="N5" s="425"/>
      <c r="O5" s="425"/>
      <c r="P5" s="426"/>
      <c r="Q5" s="3"/>
      <c r="R5" s="3"/>
      <c r="S5" s="12"/>
      <c r="T5" s="433" t="s">
        <v>32</v>
      </c>
      <c r="U5" s="434"/>
      <c r="V5" s="434"/>
      <c r="W5" s="434"/>
      <c r="X5" s="434"/>
      <c r="Y5" s="434"/>
      <c r="Z5" s="435"/>
      <c r="AA5" s="10"/>
      <c r="AB5" s="436" t="s">
        <v>33</v>
      </c>
      <c r="AC5" s="434"/>
      <c r="AD5" s="434"/>
      <c r="AE5" s="434"/>
      <c r="AF5" s="434"/>
      <c r="AG5" s="434"/>
      <c r="AH5" s="43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>
      <c r="A6" s="424" t="s">
        <v>264</v>
      </c>
      <c r="B6" s="425"/>
      <c r="C6" s="425"/>
      <c r="D6" s="425"/>
      <c r="E6" s="425"/>
      <c r="F6" s="425"/>
      <c r="G6" s="426"/>
      <c r="H6" s="3"/>
      <c r="I6" s="3"/>
      <c r="J6" s="424" t="s">
        <v>123</v>
      </c>
      <c r="K6" s="425"/>
      <c r="L6" s="425"/>
      <c r="M6" s="425"/>
      <c r="N6" s="425"/>
      <c r="O6" s="425"/>
      <c r="P6" s="426"/>
      <c r="Q6" s="3"/>
      <c r="R6" s="3"/>
      <c r="S6" s="12"/>
      <c r="T6" s="434"/>
      <c r="U6" s="434"/>
      <c r="V6" s="434"/>
      <c r="W6" s="434"/>
      <c r="X6" s="434"/>
      <c r="Y6" s="434"/>
      <c r="Z6" s="435"/>
      <c r="AA6" s="10"/>
      <c r="AB6" s="437"/>
      <c r="AC6" s="434"/>
      <c r="AD6" s="434"/>
      <c r="AE6" s="434"/>
      <c r="AF6" s="434"/>
      <c r="AG6" s="434"/>
      <c r="AH6" s="43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>
      <c r="A7" s="14"/>
      <c r="B7" s="10"/>
      <c r="C7" s="10"/>
      <c r="D7" s="10"/>
      <c r="E7" s="10"/>
      <c r="F7" s="10"/>
      <c r="G7" s="13"/>
      <c r="H7" s="15"/>
      <c r="I7" s="3"/>
      <c r="J7" s="364"/>
      <c r="K7" s="365"/>
      <c r="L7" s="365"/>
      <c r="M7" s="365"/>
      <c r="N7" s="365"/>
      <c r="O7" s="365"/>
      <c r="P7" s="13"/>
      <c r="Q7" s="3"/>
      <c r="R7" s="3"/>
      <c r="S7" s="12"/>
      <c r="T7" s="10"/>
      <c r="U7" s="10"/>
      <c r="V7" s="10"/>
      <c r="W7" s="10"/>
      <c r="X7" s="10"/>
      <c r="Y7" s="10"/>
      <c r="Z7" s="13"/>
      <c r="AA7" s="10"/>
      <c r="AB7" s="14"/>
      <c r="AC7" s="10"/>
      <c r="AD7" s="10"/>
      <c r="AE7" s="10"/>
      <c r="AF7" s="10"/>
      <c r="AG7" s="10"/>
      <c r="AH7" s="1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2.75">
      <c r="A8" s="402" t="s">
        <v>3</v>
      </c>
      <c r="B8" s="403"/>
      <c r="C8" s="403"/>
      <c r="D8" s="403"/>
      <c r="E8" s="403"/>
      <c r="F8" s="403"/>
      <c r="G8" s="404"/>
      <c r="H8" s="3"/>
      <c r="I8" s="3"/>
      <c r="J8" s="430" t="s">
        <v>3</v>
      </c>
      <c r="K8" s="431"/>
      <c r="L8" s="431"/>
      <c r="M8" s="431"/>
      <c r="N8" s="431"/>
      <c r="O8" s="431"/>
      <c r="P8" s="432"/>
      <c r="Q8" s="3"/>
      <c r="R8" s="3"/>
      <c r="S8" s="12"/>
      <c r="T8" s="431" t="s">
        <v>3</v>
      </c>
      <c r="U8" s="431"/>
      <c r="V8" s="431"/>
      <c r="W8" s="431"/>
      <c r="X8" s="431"/>
      <c r="Y8" s="431"/>
      <c r="Z8" s="432"/>
      <c r="AA8" s="10"/>
      <c r="AB8" s="430" t="s">
        <v>3</v>
      </c>
      <c r="AC8" s="431"/>
      <c r="AD8" s="431"/>
      <c r="AE8" s="431"/>
      <c r="AF8" s="431"/>
      <c r="AG8" s="431"/>
      <c r="AH8" s="43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16" t="s">
        <v>4</v>
      </c>
      <c r="B9" s="1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9" t="s">
        <v>10</v>
      </c>
      <c r="H9" s="3"/>
      <c r="I9" s="3"/>
      <c r="J9" s="16" t="s">
        <v>4</v>
      </c>
      <c r="K9" s="17" t="s">
        <v>5</v>
      </c>
      <c r="L9" s="18" t="s">
        <v>6</v>
      </c>
      <c r="M9" s="18" t="s">
        <v>7</v>
      </c>
      <c r="N9" s="18" t="s">
        <v>8</v>
      </c>
      <c r="O9" s="18" t="s">
        <v>9</v>
      </c>
      <c r="P9" s="19" t="s">
        <v>10</v>
      </c>
      <c r="Q9" s="3"/>
      <c r="R9" s="3"/>
      <c r="S9" s="12"/>
      <c r="T9" s="20" t="s">
        <v>4</v>
      </c>
      <c r="U9" s="20" t="s">
        <v>5</v>
      </c>
      <c r="V9" s="21" t="s">
        <v>6</v>
      </c>
      <c r="W9" s="21" t="s">
        <v>7</v>
      </c>
      <c r="X9" s="21" t="s">
        <v>8</v>
      </c>
      <c r="Y9" s="21" t="s">
        <v>9</v>
      </c>
      <c r="Z9" s="22" t="s">
        <v>10</v>
      </c>
      <c r="AA9" s="10"/>
      <c r="AB9" s="16" t="s">
        <v>4</v>
      </c>
      <c r="AC9" s="17" t="s">
        <v>5</v>
      </c>
      <c r="AD9" s="18" t="s">
        <v>6</v>
      </c>
      <c r="AE9" s="18" t="s">
        <v>7</v>
      </c>
      <c r="AF9" s="18" t="s">
        <v>8</v>
      </c>
      <c r="AG9" s="18" t="s">
        <v>9</v>
      </c>
      <c r="AH9" s="19" t="s">
        <v>10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.25" customHeight="1">
      <c r="A10" s="187" t="s">
        <v>42</v>
      </c>
      <c r="B10" s="220" t="s">
        <v>265</v>
      </c>
      <c r="C10" s="188">
        <v>2</v>
      </c>
      <c r="D10" s="188">
        <v>0</v>
      </c>
      <c r="E10" s="188">
        <v>0</v>
      </c>
      <c r="F10" s="188">
        <v>2</v>
      </c>
      <c r="G10" s="227">
        <v>3</v>
      </c>
      <c r="H10" s="3"/>
      <c r="I10" s="3"/>
      <c r="J10" s="120" t="s">
        <v>124</v>
      </c>
      <c r="K10" s="252" t="s">
        <v>603</v>
      </c>
      <c r="L10" s="253">
        <v>3</v>
      </c>
      <c r="M10" s="253">
        <v>0</v>
      </c>
      <c r="N10" s="253">
        <v>2</v>
      </c>
      <c r="O10" s="253">
        <v>4</v>
      </c>
      <c r="P10" s="25">
        <v>6</v>
      </c>
      <c r="Q10" s="3"/>
      <c r="R10" s="3"/>
      <c r="S10" s="26" t="s">
        <v>34</v>
      </c>
      <c r="T10" s="242" t="s">
        <v>514</v>
      </c>
      <c r="U10" s="242" t="s">
        <v>253</v>
      </c>
      <c r="V10" s="244">
        <v>2</v>
      </c>
      <c r="W10" s="244">
        <v>0</v>
      </c>
      <c r="X10" s="244">
        <v>2</v>
      </c>
      <c r="Y10" s="244">
        <v>3</v>
      </c>
      <c r="Z10" s="244">
        <v>4</v>
      </c>
      <c r="AA10" s="28"/>
      <c r="AB10" s="242"/>
      <c r="AC10" s="242"/>
      <c r="AD10" s="244"/>
      <c r="AE10" s="244"/>
      <c r="AF10" s="244"/>
      <c r="AG10" s="244"/>
      <c r="AH10" s="24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customHeight="1">
      <c r="A11" s="185" t="s">
        <v>467</v>
      </c>
      <c r="B11" s="220" t="s">
        <v>470</v>
      </c>
      <c r="C11" s="188">
        <v>3</v>
      </c>
      <c r="D11" s="188">
        <v>0</v>
      </c>
      <c r="E11" s="188">
        <v>2</v>
      </c>
      <c r="F11" s="188">
        <v>4</v>
      </c>
      <c r="G11" s="227">
        <v>6</v>
      </c>
      <c r="H11" s="3"/>
      <c r="I11" s="3"/>
      <c r="J11" s="120" t="s">
        <v>125</v>
      </c>
      <c r="K11" s="252" t="s">
        <v>604</v>
      </c>
      <c r="L11" s="253">
        <v>3</v>
      </c>
      <c r="M11" s="253">
        <v>2</v>
      </c>
      <c r="N11" s="253">
        <v>0</v>
      </c>
      <c r="O11" s="253">
        <v>4</v>
      </c>
      <c r="P11" s="25">
        <v>6</v>
      </c>
      <c r="Q11" s="3"/>
      <c r="R11" s="3"/>
      <c r="S11" s="26" t="s">
        <v>34</v>
      </c>
      <c r="T11" s="120" t="s">
        <v>124</v>
      </c>
      <c r="U11" s="252" t="s">
        <v>603</v>
      </c>
      <c r="V11" s="253">
        <v>3</v>
      </c>
      <c r="W11" s="253">
        <v>0</v>
      </c>
      <c r="X11" s="253">
        <v>2</v>
      </c>
      <c r="Y11" s="253">
        <v>4</v>
      </c>
      <c r="Z11" s="25">
        <v>6</v>
      </c>
      <c r="AA11" s="28"/>
      <c r="AB11" s="358" t="s">
        <v>38</v>
      </c>
      <c r="AC11" s="359"/>
      <c r="AD11" s="29">
        <f>SUM(AD10:AD10)</f>
        <v>0</v>
      </c>
      <c r="AE11" s="29">
        <f>SUM(AE10:AE10)</f>
        <v>0</v>
      </c>
      <c r="AF11" s="29">
        <f>SUM(AF10:AF10)</f>
        <v>0</v>
      </c>
      <c r="AG11" s="29">
        <f>SUM(AG10:AG10)</f>
        <v>0</v>
      </c>
      <c r="AH11" s="40">
        <f>SUM(AH10:AH10)</f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4.25" customHeight="1">
      <c r="A12" s="185" t="s">
        <v>468</v>
      </c>
      <c r="B12" s="220" t="s">
        <v>471</v>
      </c>
      <c r="C12" s="188">
        <v>3</v>
      </c>
      <c r="D12" s="188">
        <v>0</v>
      </c>
      <c r="E12" s="188">
        <v>2</v>
      </c>
      <c r="F12" s="188">
        <v>4</v>
      </c>
      <c r="G12" s="227">
        <v>6</v>
      </c>
      <c r="H12" s="3"/>
      <c r="I12" s="3"/>
      <c r="J12" s="120" t="s">
        <v>126</v>
      </c>
      <c r="K12" s="252" t="s">
        <v>605</v>
      </c>
      <c r="L12" s="253">
        <v>3</v>
      </c>
      <c r="M12" s="253">
        <v>0</v>
      </c>
      <c r="N12" s="253">
        <v>2</v>
      </c>
      <c r="O12" s="253">
        <v>4</v>
      </c>
      <c r="P12" s="25">
        <v>6</v>
      </c>
      <c r="Q12" s="3"/>
      <c r="R12" s="3"/>
      <c r="S12" s="26" t="s">
        <v>34</v>
      </c>
      <c r="T12" s="120" t="s">
        <v>125</v>
      </c>
      <c r="U12" s="252" t="s">
        <v>604</v>
      </c>
      <c r="V12" s="253">
        <v>3</v>
      </c>
      <c r="W12" s="253">
        <v>2</v>
      </c>
      <c r="X12" s="253">
        <v>0</v>
      </c>
      <c r="Y12" s="253">
        <v>4</v>
      </c>
      <c r="Z12" s="25">
        <v>6</v>
      </c>
      <c r="AA12" s="28"/>
      <c r="AB12" s="41"/>
      <c r="AC12" s="28"/>
      <c r="AD12" s="28"/>
      <c r="AE12" s="42"/>
      <c r="AF12" s="42"/>
      <c r="AG12" s="42"/>
      <c r="AH12" s="4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4.25" customHeight="1">
      <c r="A13" s="185" t="s">
        <v>469</v>
      </c>
      <c r="B13" s="220" t="s">
        <v>472</v>
      </c>
      <c r="C13" s="188">
        <v>3</v>
      </c>
      <c r="D13" s="188">
        <v>0</v>
      </c>
      <c r="E13" s="188">
        <v>0</v>
      </c>
      <c r="F13" s="188">
        <v>3</v>
      </c>
      <c r="G13" s="227">
        <v>4</v>
      </c>
      <c r="H13" s="3"/>
      <c r="I13" s="3"/>
      <c r="J13" s="120" t="s">
        <v>514</v>
      </c>
      <c r="K13" s="252" t="s">
        <v>253</v>
      </c>
      <c r="L13" s="244">
        <v>2</v>
      </c>
      <c r="M13" s="244">
        <v>0</v>
      </c>
      <c r="N13" s="244">
        <v>2</v>
      </c>
      <c r="O13" s="244">
        <v>3</v>
      </c>
      <c r="P13" s="25">
        <v>4</v>
      </c>
      <c r="Q13" s="3"/>
      <c r="R13" s="3"/>
      <c r="S13" s="26" t="s">
        <v>34</v>
      </c>
      <c r="T13" s="120" t="s">
        <v>126</v>
      </c>
      <c r="U13" s="252" t="s">
        <v>605</v>
      </c>
      <c r="V13" s="253">
        <v>3</v>
      </c>
      <c r="W13" s="253">
        <v>0</v>
      </c>
      <c r="X13" s="253">
        <v>2</v>
      </c>
      <c r="Y13" s="253">
        <v>4</v>
      </c>
      <c r="Z13" s="25">
        <v>6</v>
      </c>
      <c r="AA13" s="28"/>
      <c r="AB13" s="41"/>
      <c r="AC13" s="28"/>
      <c r="AD13" s="28"/>
      <c r="AE13" s="42"/>
      <c r="AF13" s="42"/>
      <c r="AG13" s="42"/>
      <c r="AH13" s="4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.75">
      <c r="A14" s="187" t="s">
        <v>41</v>
      </c>
      <c r="B14" s="220" t="s">
        <v>502</v>
      </c>
      <c r="C14" s="188">
        <v>2</v>
      </c>
      <c r="D14" s="188">
        <v>0</v>
      </c>
      <c r="E14" s="188">
        <v>0</v>
      </c>
      <c r="F14" s="188">
        <v>2</v>
      </c>
      <c r="G14" s="227">
        <v>3</v>
      </c>
      <c r="H14" s="3"/>
      <c r="I14" s="3"/>
      <c r="J14" s="120" t="s">
        <v>128</v>
      </c>
      <c r="K14" s="252" t="s">
        <v>53</v>
      </c>
      <c r="L14" s="253">
        <v>3</v>
      </c>
      <c r="M14" s="253">
        <v>0</v>
      </c>
      <c r="N14" s="253">
        <v>0</v>
      </c>
      <c r="O14" s="253">
        <v>3</v>
      </c>
      <c r="P14" s="25">
        <v>5</v>
      </c>
      <c r="Q14" s="3"/>
      <c r="R14" s="3"/>
      <c r="S14" s="33"/>
      <c r="T14" s="427" t="s">
        <v>35</v>
      </c>
      <c r="U14" s="427"/>
      <c r="V14" s="29">
        <f>SUM(V10:V13)</f>
        <v>11</v>
      </c>
      <c r="W14" s="29">
        <f>SUM(W10:W13)</f>
        <v>2</v>
      </c>
      <c r="X14" s="29">
        <f>SUM(X10:X13)</f>
        <v>6</v>
      </c>
      <c r="Y14" s="29">
        <f>SUM(Y10:Y13)</f>
        <v>15</v>
      </c>
      <c r="Z14" s="30">
        <f>SUM(Z10:Z13)</f>
        <v>22</v>
      </c>
      <c r="AA14" s="28"/>
      <c r="AB14" s="41"/>
      <c r="AC14" s="28"/>
      <c r="AD14" s="28"/>
      <c r="AE14" s="42"/>
      <c r="AF14" s="42"/>
      <c r="AG14" s="42"/>
      <c r="AH14" s="4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21.75" customHeight="1">
      <c r="A15" s="187" t="s">
        <v>267</v>
      </c>
      <c r="B15" s="220" t="s">
        <v>268</v>
      </c>
      <c r="C15" s="188">
        <v>0</v>
      </c>
      <c r="D15" s="188">
        <v>2</v>
      </c>
      <c r="E15" s="188">
        <v>0</v>
      </c>
      <c r="F15" s="188">
        <v>1</v>
      </c>
      <c r="G15" s="227">
        <v>1</v>
      </c>
      <c r="H15" s="3"/>
      <c r="I15" s="3"/>
      <c r="J15" s="120" t="s">
        <v>129</v>
      </c>
      <c r="K15" s="252" t="s">
        <v>197</v>
      </c>
      <c r="L15" s="253">
        <v>0</v>
      </c>
      <c r="M15" s="253">
        <v>2</v>
      </c>
      <c r="N15" s="253">
        <v>0</v>
      </c>
      <c r="O15" s="253">
        <v>1</v>
      </c>
      <c r="P15" s="25">
        <v>1</v>
      </c>
      <c r="Q15" s="3"/>
      <c r="R15" s="3"/>
      <c r="S15" s="33" t="s">
        <v>36</v>
      </c>
      <c r="T15" s="23" t="s">
        <v>128</v>
      </c>
      <c r="U15" s="23" t="s">
        <v>53</v>
      </c>
      <c r="V15" s="24">
        <v>3</v>
      </c>
      <c r="W15" s="24">
        <v>0</v>
      </c>
      <c r="X15" s="24">
        <v>0</v>
      </c>
      <c r="Y15" s="24">
        <v>3</v>
      </c>
      <c r="Z15" s="27">
        <v>5</v>
      </c>
      <c r="AA15" s="28"/>
      <c r="AB15" s="41"/>
      <c r="AC15" s="28"/>
      <c r="AD15" s="28"/>
      <c r="AE15" s="42"/>
      <c r="AF15" s="42"/>
      <c r="AG15" s="42"/>
      <c r="AH15" s="4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3.5" customHeight="1">
      <c r="A16" s="228" t="s">
        <v>269</v>
      </c>
      <c r="B16" s="221" t="s">
        <v>270</v>
      </c>
      <c r="C16" s="222">
        <v>3</v>
      </c>
      <c r="D16" s="222">
        <v>0</v>
      </c>
      <c r="E16" s="222">
        <v>0</v>
      </c>
      <c r="F16" s="222">
        <v>3</v>
      </c>
      <c r="G16" s="229">
        <v>5</v>
      </c>
      <c r="H16" s="3"/>
      <c r="I16" s="3"/>
      <c r="J16" s="120" t="s">
        <v>41</v>
      </c>
      <c r="K16" s="252" t="s">
        <v>418</v>
      </c>
      <c r="L16" s="253">
        <v>2</v>
      </c>
      <c r="M16" s="253">
        <v>0</v>
      </c>
      <c r="N16" s="253">
        <v>0</v>
      </c>
      <c r="O16" s="253">
        <v>2</v>
      </c>
      <c r="P16" s="25">
        <v>3</v>
      </c>
      <c r="Q16" s="3"/>
      <c r="R16" s="3"/>
      <c r="S16" s="33" t="s">
        <v>36</v>
      </c>
      <c r="T16" s="35" t="s">
        <v>129</v>
      </c>
      <c r="U16" s="34" t="s">
        <v>197</v>
      </c>
      <c r="V16" s="24">
        <v>0</v>
      </c>
      <c r="W16" s="24">
        <v>2</v>
      </c>
      <c r="X16" s="24">
        <v>0</v>
      </c>
      <c r="Y16" s="24">
        <v>1</v>
      </c>
      <c r="Z16" s="25">
        <v>1</v>
      </c>
      <c r="AA16" s="28"/>
      <c r="AB16" s="41"/>
      <c r="AC16" s="28"/>
      <c r="AD16" s="28"/>
      <c r="AE16" s="42"/>
      <c r="AF16" s="42"/>
      <c r="AG16" s="42"/>
      <c r="AH16" s="4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4.25" customHeight="1">
      <c r="A17" s="228" t="s">
        <v>271</v>
      </c>
      <c r="B17" s="221" t="s">
        <v>272</v>
      </c>
      <c r="C17" s="222">
        <v>3</v>
      </c>
      <c r="D17" s="222">
        <v>0</v>
      </c>
      <c r="E17" s="222">
        <v>0</v>
      </c>
      <c r="F17" s="222">
        <v>3</v>
      </c>
      <c r="G17" s="229">
        <v>3</v>
      </c>
      <c r="H17" s="3"/>
      <c r="I17" s="3"/>
      <c r="J17" s="405" t="s">
        <v>56</v>
      </c>
      <c r="K17" s="406"/>
      <c r="L17" s="254">
        <f>SUM(L10:L16)</f>
        <v>16</v>
      </c>
      <c r="M17" s="254">
        <f>SUM(M10:M16)</f>
        <v>4</v>
      </c>
      <c r="N17" s="254">
        <f>SUM(N10:N16)</f>
        <v>6</v>
      </c>
      <c r="O17" s="254">
        <f>SUM(O10:O16)</f>
        <v>21</v>
      </c>
      <c r="P17" s="344">
        <f>SUM(P10:P16)</f>
        <v>31</v>
      </c>
      <c r="Q17" s="3"/>
      <c r="R17" s="3"/>
      <c r="S17" s="33" t="s">
        <v>36</v>
      </c>
      <c r="T17" s="23" t="s">
        <v>41</v>
      </c>
      <c r="U17" s="23" t="s">
        <v>418</v>
      </c>
      <c r="V17" s="372">
        <v>2</v>
      </c>
      <c r="W17" s="372">
        <v>0</v>
      </c>
      <c r="X17" s="372">
        <v>0</v>
      </c>
      <c r="Y17" s="372">
        <v>2</v>
      </c>
      <c r="Z17" s="32">
        <v>3</v>
      </c>
      <c r="AA17" s="28"/>
      <c r="AB17" s="41"/>
      <c r="AC17" s="28"/>
      <c r="AD17" s="28"/>
      <c r="AE17" s="42"/>
      <c r="AF17" s="42"/>
      <c r="AG17" s="42"/>
      <c r="AH17" s="4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" customHeight="1">
      <c r="A18" s="97" t="s">
        <v>273</v>
      </c>
      <c r="B18" s="94"/>
      <c r="C18" s="94">
        <f>SUM(C10:C17)</f>
        <v>19</v>
      </c>
      <c r="D18" s="94">
        <f>SUM(D10:D17)</f>
        <v>2</v>
      </c>
      <c r="E18" s="94">
        <f>SUM(E10:E17)</f>
        <v>4</v>
      </c>
      <c r="F18" s="94">
        <f>SUM(F10:F17)</f>
        <v>22</v>
      </c>
      <c r="G18" s="98">
        <f>SUM(G10:G17)</f>
        <v>31</v>
      </c>
      <c r="I18" s="3"/>
      <c r="J18" s="362"/>
      <c r="K18" s="363"/>
      <c r="L18" s="369"/>
      <c r="M18" s="369"/>
      <c r="N18" s="369"/>
      <c r="O18" s="369"/>
      <c r="P18" s="370"/>
      <c r="Q18" s="3"/>
      <c r="R18" s="3"/>
      <c r="S18" s="33"/>
      <c r="T18" s="440" t="s">
        <v>37</v>
      </c>
      <c r="U18" s="441"/>
      <c r="V18" s="37">
        <f>SUM(V15:V17)</f>
        <v>5</v>
      </c>
      <c r="W18" s="37">
        <f>SUM(W15:W17)</f>
        <v>2</v>
      </c>
      <c r="X18" s="37">
        <f>SUM(X15:X17)</f>
        <v>0</v>
      </c>
      <c r="Y18" s="37">
        <f>SUM(Y15:Y17)</f>
        <v>6</v>
      </c>
      <c r="Z18" s="38">
        <f>SUM(Z15:Z17)</f>
        <v>9</v>
      </c>
      <c r="AA18" s="28"/>
      <c r="AB18" s="41"/>
      <c r="AC18" s="28"/>
      <c r="AD18" s="28"/>
      <c r="AE18" s="42"/>
      <c r="AF18" s="42"/>
      <c r="AG18" s="42"/>
      <c r="AH18" s="4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>
      <c r="A19" s="179"/>
      <c r="B19" s="180"/>
      <c r="C19" s="177"/>
      <c r="D19" s="177"/>
      <c r="E19" s="177"/>
      <c r="F19" s="177"/>
      <c r="G19" s="178"/>
      <c r="H19" s="3"/>
      <c r="I19" s="3"/>
      <c r="J19" s="362"/>
      <c r="K19" s="363"/>
      <c r="L19" s="369"/>
      <c r="M19" s="369"/>
      <c r="N19" s="369"/>
      <c r="O19" s="369"/>
      <c r="P19" s="370"/>
      <c r="Q19" s="3"/>
      <c r="R19" s="3"/>
      <c r="T19" s="359" t="s">
        <v>38</v>
      </c>
      <c r="U19" s="359"/>
      <c r="V19" s="29">
        <f>V18+V14</f>
        <v>16</v>
      </c>
      <c r="W19" s="29">
        <f>W18+W14</f>
        <v>4</v>
      </c>
      <c r="X19" s="29">
        <f>X18+X14</f>
        <v>6</v>
      </c>
      <c r="Y19" s="29">
        <f>Y18+Y14</f>
        <v>21</v>
      </c>
      <c r="Z19" s="30">
        <f>Z18+Z14</f>
        <v>31</v>
      </c>
      <c r="AA19" s="28"/>
      <c r="AB19" s="41"/>
      <c r="AC19" s="28"/>
      <c r="AD19" s="28"/>
      <c r="AE19" s="42"/>
      <c r="AF19" s="42"/>
      <c r="AG19" s="42"/>
      <c r="AH19" s="4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>
      <c r="A20" s="179"/>
      <c r="B20" s="180"/>
      <c r="C20" s="177"/>
      <c r="D20" s="177"/>
      <c r="E20" s="177"/>
      <c r="F20" s="177"/>
      <c r="G20" s="178"/>
      <c r="H20" s="3"/>
      <c r="I20" s="3"/>
      <c r="J20" s="362"/>
      <c r="K20" s="363"/>
      <c r="L20" s="369"/>
      <c r="M20" s="369"/>
      <c r="N20" s="369"/>
      <c r="O20" s="369"/>
      <c r="P20" s="370"/>
      <c r="Q20" s="3"/>
      <c r="R20" s="3"/>
      <c r="S20" s="33"/>
      <c r="AA20" s="28"/>
      <c r="AB20" s="41"/>
      <c r="AC20" s="28"/>
      <c r="AD20" s="28"/>
      <c r="AE20" s="42"/>
      <c r="AF20" s="42"/>
      <c r="AG20" s="42"/>
      <c r="AH20" s="4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2.75" customHeight="1">
      <c r="A21" s="402" t="s">
        <v>15</v>
      </c>
      <c r="B21" s="403"/>
      <c r="C21" s="403"/>
      <c r="D21" s="403"/>
      <c r="E21" s="403"/>
      <c r="F21" s="403"/>
      <c r="G21" s="404"/>
      <c r="H21" s="3"/>
      <c r="I21" s="3"/>
      <c r="J21" s="362"/>
      <c r="K21" s="363"/>
      <c r="L21" s="369"/>
      <c r="M21" s="369"/>
      <c r="N21" s="369"/>
      <c r="O21" s="369"/>
      <c r="P21" s="370"/>
      <c r="Q21" s="3"/>
      <c r="R21" s="3"/>
      <c r="S21" s="33"/>
      <c r="AA21" s="28"/>
      <c r="AB21" s="41"/>
      <c r="AC21" s="28"/>
      <c r="AD21" s="28"/>
      <c r="AE21" s="42"/>
      <c r="AF21" s="42"/>
      <c r="AG21" s="42"/>
      <c r="AH21" s="4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7.25" customHeight="1">
      <c r="A22" s="16" t="s">
        <v>4</v>
      </c>
      <c r="B22" s="17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9" t="s">
        <v>10</v>
      </c>
      <c r="H22" s="3"/>
      <c r="I22" s="3"/>
      <c r="J22" s="402" t="s">
        <v>15</v>
      </c>
      <c r="K22" s="403"/>
      <c r="L22" s="403"/>
      <c r="M22" s="403"/>
      <c r="N22" s="403"/>
      <c r="O22" s="403"/>
      <c r="P22" s="404"/>
      <c r="Q22" s="3"/>
      <c r="R22" s="3"/>
      <c r="S22" s="33"/>
      <c r="T22" s="403" t="s">
        <v>15</v>
      </c>
      <c r="U22" s="403"/>
      <c r="V22" s="403"/>
      <c r="W22" s="403"/>
      <c r="X22" s="403"/>
      <c r="Y22" s="403"/>
      <c r="Z22" s="404"/>
      <c r="AA22" s="28"/>
      <c r="AB22" s="402" t="s">
        <v>15</v>
      </c>
      <c r="AC22" s="403"/>
      <c r="AD22" s="403"/>
      <c r="AE22" s="403"/>
      <c r="AF22" s="403"/>
      <c r="AG22" s="403"/>
      <c r="AH22" s="40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8" customHeight="1">
      <c r="A23" s="230" t="s">
        <v>473</v>
      </c>
      <c r="B23" s="220" t="s">
        <v>474</v>
      </c>
      <c r="C23" s="222">
        <v>3</v>
      </c>
      <c r="D23" s="222">
        <v>0</v>
      </c>
      <c r="E23" s="222">
        <v>2</v>
      </c>
      <c r="F23" s="222">
        <v>4</v>
      </c>
      <c r="G23" s="229">
        <v>6</v>
      </c>
      <c r="H23" s="3"/>
      <c r="I23" s="3"/>
      <c r="J23" s="16" t="s">
        <v>4</v>
      </c>
      <c r="K23" s="17" t="s">
        <v>5</v>
      </c>
      <c r="L23" s="18" t="s">
        <v>6</v>
      </c>
      <c r="M23" s="18" t="s">
        <v>7</v>
      </c>
      <c r="N23" s="18" t="s">
        <v>8</v>
      </c>
      <c r="O23" s="18" t="s">
        <v>9</v>
      </c>
      <c r="P23" s="19" t="s">
        <v>10</v>
      </c>
      <c r="Q23" s="3"/>
      <c r="R23" s="3"/>
      <c r="S23" s="12"/>
      <c r="T23" s="17" t="s">
        <v>4</v>
      </c>
      <c r="U23" s="17" t="s">
        <v>5</v>
      </c>
      <c r="V23" s="18" t="s">
        <v>6</v>
      </c>
      <c r="W23" s="18" t="s">
        <v>7</v>
      </c>
      <c r="X23" s="18" t="s">
        <v>8</v>
      </c>
      <c r="Y23" s="18" t="s">
        <v>9</v>
      </c>
      <c r="Z23" s="19" t="s">
        <v>10</v>
      </c>
      <c r="AA23" s="10"/>
      <c r="AB23" s="16" t="s">
        <v>4</v>
      </c>
      <c r="AC23" s="17" t="s">
        <v>5</v>
      </c>
      <c r="AD23" s="18" t="s">
        <v>6</v>
      </c>
      <c r="AE23" s="18" t="s">
        <v>7</v>
      </c>
      <c r="AF23" s="18" t="s">
        <v>8</v>
      </c>
      <c r="AG23" s="18" t="s">
        <v>9</v>
      </c>
      <c r="AH23" s="19" t="s">
        <v>10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5" customHeight="1">
      <c r="A24" s="230" t="s">
        <v>475</v>
      </c>
      <c r="B24" s="220" t="s">
        <v>503</v>
      </c>
      <c r="C24" s="222">
        <v>3</v>
      </c>
      <c r="D24" s="222">
        <v>0</v>
      </c>
      <c r="E24" s="222">
        <v>2</v>
      </c>
      <c r="F24" s="222">
        <v>4</v>
      </c>
      <c r="G24" s="229">
        <v>6</v>
      </c>
      <c r="H24" s="3"/>
      <c r="I24" s="3"/>
      <c r="J24" s="120" t="s">
        <v>130</v>
      </c>
      <c r="K24" s="252" t="s">
        <v>409</v>
      </c>
      <c r="L24" s="253">
        <v>3</v>
      </c>
      <c r="M24" s="253">
        <v>0</v>
      </c>
      <c r="N24" s="253">
        <v>2</v>
      </c>
      <c r="O24" s="253">
        <v>4</v>
      </c>
      <c r="P24" s="25">
        <v>6</v>
      </c>
      <c r="Q24" s="3"/>
      <c r="R24" s="3"/>
      <c r="S24" s="26" t="s">
        <v>34</v>
      </c>
      <c r="T24" s="242" t="s">
        <v>515</v>
      </c>
      <c r="U24" s="242" t="s">
        <v>516</v>
      </c>
      <c r="V24" s="243">
        <v>3</v>
      </c>
      <c r="W24" s="243">
        <v>0</v>
      </c>
      <c r="X24" s="243">
        <v>0</v>
      </c>
      <c r="Y24" s="243">
        <v>3</v>
      </c>
      <c r="Z24" s="27">
        <v>4</v>
      </c>
      <c r="AA24" s="28"/>
      <c r="AB24" s="242" t="s">
        <v>515</v>
      </c>
      <c r="AC24" s="242" t="s">
        <v>516</v>
      </c>
      <c r="AD24" s="243">
        <v>3</v>
      </c>
      <c r="AE24" s="243">
        <v>0</v>
      </c>
      <c r="AF24" s="243">
        <v>0</v>
      </c>
      <c r="AG24" s="243">
        <v>3</v>
      </c>
      <c r="AH24" s="217">
        <v>4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 customHeight="1">
      <c r="A25" s="230" t="s">
        <v>476</v>
      </c>
      <c r="B25" s="221" t="s">
        <v>477</v>
      </c>
      <c r="C25" s="222">
        <v>3</v>
      </c>
      <c r="D25" s="222">
        <v>0</v>
      </c>
      <c r="E25" s="222">
        <v>0</v>
      </c>
      <c r="F25" s="222">
        <v>3</v>
      </c>
      <c r="G25" s="229">
        <v>4</v>
      </c>
      <c r="H25" s="3"/>
      <c r="I25" s="3"/>
      <c r="J25" s="120" t="s">
        <v>131</v>
      </c>
      <c r="K25" s="252" t="s">
        <v>408</v>
      </c>
      <c r="L25" s="253">
        <v>3</v>
      </c>
      <c r="M25" s="253">
        <v>2</v>
      </c>
      <c r="N25" s="253">
        <v>0</v>
      </c>
      <c r="O25" s="253">
        <v>4</v>
      </c>
      <c r="P25" s="25">
        <v>6</v>
      </c>
      <c r="Q25" s="3"/>
      <c r="R25" s="3"/>
      <c r="S25" s="26" t="s">
        <v>34</v>
      </c>
      <c r="T25" s="23" t="s">
        <v>132</v>
      </c>
      <c r="U25" s="23" t="s">
        <v>606</v>
      </c>
      <c r="V25" s="24">
        <v>3</v>
      </c>
      <c r="W25" s="24">
        <v>0</v>
      </c>
      <c r="X25" s="24">
        <v>2</v>
      </c>
      <c r="Y25" s="24">
        <v>4</v>
      </c>
      <c r="Z25" s="27">
        <v>6</v>
      </c>
      <c r="AA25" s="28"/>
      <c r="AB25" s="23"/>
      <c r="AC25" s="23"/>
      <c r="AD25" s="24"/>
      <c r="AE25" s="24"/>
      <c r="AF25" s="24"/>
      <c r="AG25" s="24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>
      <c r="A26" s="228" t="s">
        <v>31</v>
      </c>
      <c r="B26" s="221" t="s">
        <v>276</v>
      </c>
      <c r="C26" s="222">
        <v>2</v>
      </c>
      <c r="D26" s="222">
        <v>0</v>
      </c>
      <c r="E26" s="222">
        <v>0</v>
      </c>
      <c r="F26" s="222">
        <v>2</v>
      </c>
      <c r="G26" s="229">
        <v>3</v>
      </c>
      <c r="H26" s="3"/>
      <c r="I26" s="3"/>
      <c r="J26" s="120" t="s">
        <v>515</v>
      </c>
      <c r="K26" s="252" t="s">
        <v>516</v>
      </c>
      <c r="L26" s="253">
        <v>3</v>
      </c>
      <c r="M26" s="253">
        <v>0</v>
      </c>
      <c r="N26" s="253">
        <v>0</v>
      </c>
      <c r="O26" s="253">
        <v>3</v>
      </c>
      <c r="P26" s="25">
        <v>4</v>
      </c>
      <c r="Q26" s="3"/>
      <c r="R26" s="3"/>
      <c r="S26" s="26" t="s">
        <v>34</v>
      </c>
      <c r="T26" s="245" t="s">
        <v>588</v>
      </c>
      <c r="U26" s="23" t="s">
        <v>175</v>
      </c>
      <c r="V26" s="246">
        <v>2</v>
      </c>
      <c r="W26" s="246">
        <v>0</v>
      </c>
      <c r="X26" s="246">
        <v>2</v>
      </c>
      <c r="Y26" s="246">
        <v>3</v>
      </c>
      <c r="Z26" s="27">
        <v>4</v>
      </c>
      <c r="AA26" s="28"/>
      <c r="AB26" s="245"/>
      <c r="AC26" s="245"/>
      <c r="AD26" s="246"/>
      <c r="AE26" s="246"/>
      <c r="AF26" s="246"/>
      <c r="AG26" s="24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9.5" customHeight="1">
      <c r="A27" s="228" t="s">
        <v>277</v>
      </c>
      <c r="B27" s="221" t="s">
        <v>278</v>
      </c>
      <c r="C27" s="222">
        <v>0</v>
      </c>
      <c r="D27" s="222">
        <v>2</v>
      </c>
      <c r="E27" s="222">
        <v>0</v>
      </c>
      <c r="F27" s="222">
        <v>1</v>
      </c>
      <c r="G27" s="229">
        <v>1</v>
      </c>
      <c r="H27" s="3"/>
      <c r="I27" s="3"/>
      <c r="J27" s="120" t="s">
        <v>132</v>
      </c>
      <c r="K27" s="252" t="s">
        <v>606</v>
      </c>
      <c r="L27" s="253">
        <v>3</v>
      </c>
      <c r="M27" s="253">
        <v>0</v>
      </c>
      <c r="N27" s="253">
        <v>2</v>
      </c>
      <c r="O27" s="253">
        <v>4</v>
      </c>
      <c r="P27" s="25">
        <v>6</v>
      </c>
      <c r="Q27" s="3"/>
      <c r="R27" s="3"/>
      <c r="S27" s="26" t="s">
        <v>34</v>
      </c>
      <c r="T27" s="120" t="s">
        <v>130</v>
      </c>
      <c r="U27" s="252" t="s">
        <v>409</v>
      </c>
      <c r="V27" s="253">
        <v>3</v>
      </c>
      <c r="W27" s="253">
        <v>0</v>
      </c>
      <c r="X27" s="253">
        <v>2</v>
      </c>
      <c r="Y27" s="253">
        <v>4</v>
      </c>
      <c r="Z27" s="25">
        <v>6</v>
      </c>
      <c r="AA27" s="28"/>
      <c r="AB27" s="358" t="s">
        <v>38</v>
      </c>
      <c r="AC27" s="359"/>
      <c r="AD27" s="29">
        <f>SUM(AD24:AD26)</f>
        <v>3</v>
      </c>
      <c r="AE27" s="29">
        <f>SUM(AE24:AE26)</f>
        <v>0</v>
      </c>
      <c r="AF27" s="29">
        <f>SUM(AF24:AF26)</f>
        <v>0</v>
      </c>
      <c r="AG27" s="29">
        <f>SUM(AG24:AG26)</f>
        <v>3</v>
      </c>
      <c r="AH27" s="40">
        <f>SUM(AH24:AH26)</f>
        <v>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>
      <c r="A28" s="228" t="s">
        <v>279</v>
      </c>
      <c r="B28" s="221" t="s">
        <v>280</v>
      </c>
      <c r="C28" s="222">
        <v>3</v>
      </c>
      <c r="D28" s="222">
        <v>0</v>
      </c>
      <c r="E28" s="222">
        <v>0</v>
      </c>
      <c r="F28" s="222">
        <v>3</v>
      </c>
      <c r="G28" s="229">
        <v>3</v>
      </c>
      <c r="H28" s="3"/>
      <c r="I28" s="3"/>
      <c r="J28" s="120" t="s">
        <v>588</v>
      </c>
      <c r="K28" s="245" t="s">
        <v>175</v>
      </c>
      <c r="L28" s="246">
        <v>2</v>
      </c>
      <c r="M28" s="246">
        <v>0</v>
      </c>
      <c r="N28" s="246">
        <v>2</v>
      </c>
      <c r="O28" s="246">
        <v>3</v>
      </c>
      <c r="P28" s="25">
        <v>4</v>
      </c>
      <c r="Q28" s="3"/>
      <c r="R28" s="3"/>
      <c r="S28" s="26" t="s">
        <v>34</v>
      </c>
      <c r="T28" s="120" t="s">
        <v>131</v>
      </c>
      <c r="U28" s="252" t="s">
        <v>408</v>
      </c>
      <c r="V28" s="253">
        <v>3</v>
      </c>
      <c r="W28" s="253">
        <v>2</v>
      </c>
      <c r="X28" s="253">
        <v>0</v>
      </c>
      <c r="Y28" s="253">
        <v>4</v>
      </c>
      <c r="Z28" s="25">
        <v>6</v>
      </c>
      <c r="AA28" s="28"/>
      <c r="AB28" s="362"/>
      <c r="AC28" s="363"/>
      <c r="AD28" s="369"/>
      <c r="AE28" s="369"/>
      <c r="AF28" s="369"/>
      <c r="AG28" s="369"/>
      <c r="AH28" s="45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2.75">
      <c r="A29" s="228" t="s">
        <v>43</v>
      </c>
      <c r="B29" s="221" t="s">
        <v>281</v>
      </c>
      <c r="C29" s="222">
        <v>2</v>
      </c>
      <c r="D29" s="222">
        <v>0</v>
      </c>
      <c r="E29" s="222">
        <v>0</v>
      </c>
      <c r="F29" s="222">
        <v>2</v>
      </c>
      <c r="G29" s="229">
        <v>3</v>
      </c>
      <c r="H29" s="3"/>
      <c r="I29" s="3"/>
      <c r="J29" s="120" t="s">
        <v>31</v>
      </c>
      <c r="K29" s="121" t="s">
        <v>422</v>
      </c>
      <c r="L29" s="122">
        <v>2</v>
      </c>
      <c r="M29" s="122">
        <v>0</v>
      </c>
      <c r="N29" s="122">
        <v>0</v>
      </c>
      <c r="O29" s="122">
        <v>2</v>
      </c>
      <c r="P29" s="25">
        <v>3</v>
      </c>
      <c r="Q29" s="3"/>
      <c r="R29" s="3"/>
      <c r="S29" s="33"/>
      <c r="T29" s="427" t="s">
        <v>35</v>
      </c>
      <c r="U29" s="427"/>
      <c r="V29" s="29">
        <v>14</v>
      </c>
      <c r="W29" s="29">
        <f>SUM(W24:W28)</f>
        <v>2</v>
      </c>
      <c r="X29" s="29">
        <f>SUM(X24:X28)</f>
        <v>6</v>
      </c>
      <c r="Y29" s="29">
        <f>SUM(Y24:Y28)</f>
        <v>18</v>
      </c>
      <c r="Z29" s="30">
        <f>SUM(Z24:Z28)</f>
        <v>26</v>
      </c>
      <c r="AA29" s="28"/>
      <c r="AB29" s="362"/>
      <c r="AC29" s="363"/>
      <c r="AD29" s="369"/>
      <c r="AE29" s="369"/>
      <c r="AF29" s="369"/>
      <c r="AG29" s="369"/>
      <c r="AH29" s="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>
      <c r="A30" s="228" t="s">
        <v>504</v>
      </c>
      <c r="B30" s="221" t="s">
        <v>282</v>
      </c>
      <c r="C30" s="222">
        <v>3</v>
      </c>
      <c r="D30" s="222">
        <v>0</v>
      </c>
      <c r="E30" s="222">
        <v>0</v>
      </c>
      <c r="F30" s="222">
        <v>3</v>
      </c>
      <c r="G30" s="229">
        <v>4</v>
      </c>
      <c r="H30" s="3"/>
      <c r="I30" s="3"/>
      <c r="J30" s="120" t="s">
        <v>133</v>
      </c>
      <c r="K30" s="252" t="s">
        <v>208</v>
      </c>
      <c r="L30" s="253">
        <v>0</v>
      </c>
      <c r="M30" s="253">
        <v>2</v>
      </c>
      <c r="N30" s="253">
        <v>0</v>
      </c>
      <c r="O30" s="253">
        <v>1</v>
      </c>
      <c r="P30" s="25">
        <v>1</v>
      </c>
      <c r="Q30" s="3"/>
      <c r="R30" s="3"/>
      <c r="AA30" s="28"/>
      <c r="AB30" s="362"/>
      <c r="AC30" s="363"/>
      <c r="AD30" s="369"/>
      <c r="AE30" s="369"/>
      <c r="AF30" s="369"/>
      <c r="AG30" s="369"/>
      <c r="AH30" s="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>
      <c r="A31" s="97" t="s">
        <v>283</v>
      </c>
      <c r="B31" s="94"/>
      <c r="C31" s="94">
        <f>SUM(C23:C30)</f>
        <v>19</v>
      </c>
      <c r="D31" s="94">
        <f>SUM(D23:D30)</f>
        <v>2</v>
      </c>
      <c r="E31" s="94">
        <f>SUM(E23:E30)</f>
        <v>4</v>
      </c>
      <c r="F31" s="94">
        <f>SUM(F23:F30)</f>
        <v>22</v>
      </c>
      <c r="G31" s="98">
        <f>SUM(G23:G30)</f>
        <v>30</v>
      </c>
      <c r="H31" s="3"/>
      <c r="I31" s="3"/>
      <c r="J31" s="405" t="s">
        <v>56</v>
      </c>
      <c r="K31" s="406"/>
      <c r="L31" s="254">
        <f>SUM(L24:L30)</f>
        <v>16</v>
      </c>
      <c r="M31" s="254">
        <f>SUM(M24:M30)</f>
        <v>4</v>
      </c>
      <c r="N31" s="254">
        <f>SUM(N24:N30)</f>
        <v>6</v>
      </c>
      <c r="O31" s="254">
        <f>SUM(O24:O30)</f>
        <v>21</v>
      </c>
      <c r="P31" s="258">
        <f>SUM(P24:P30)</f>
        <v>30</v>
      </c>
      <c r="Q31" s="3"/>
      <c r="R31" s="3"/>
      <c r="S31" s="33" t="s">
        <v>36</v>
      </c>
      <c r="T31" s="44" t="s">
        <v>133</v>
      </c>
      <c r="U31" s="34" t="s">
        <v>208</v>
      </c>
      <c r="V31" s="24">
        <v>0</v>
      </c>
      <c r="W31" s="24">
        <v>2</v>
      </c>
      <c r="X31" s="24">
        <v>0</v>
      </c>
      <c r="Y31" s="24">
        <v>1</v>
      </c>
      <c r="Z31" s="27">
        <v>1</v>
      </c>
      <c r="AA31" s="28"/>
      <c r="AB31" s="362"/>
      <c r="AC31" s="363"/>
      <c r="AD31" s="369"/>
      <c r="AE31" s="369"/>
      <c r="AF31" s="369"/>
      <c r="AG31" s="369"/>
      <c r="AH31" s="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2.75">
      <c r="A32" s="179"/>
      <c r="B32" s="180"/>
      <c r="C32" s="177"/>
      <c r="D32" s="177"/>
      <c r="E32" s="177"/>
      <c r="F32" s="177"/>
      <c r="G32" s="36"/>
      <c r="H32" s="3"/>
      <c r="I32" s="3"/>
      <c r="J32" s="362"/>
      <c r="K32" s="363"/>
      <c r="L32" s="363"/>
      <c r="M32" s="363"/>
      <c r="N32" s="363"/>
      <c r="O32" s="363"/>
      <c r="P32" s="36"/>
      <c r="Q32" s="3"/>
      <c r="R32" s="3"/>
      <c r="S32" s="33" t="s">
        <v>36</v>
      </c>
      <c r="T32" s="120" t="s">
        <v>31</v>
      </c>
      <c r="U32" s="121" t="s">
        <v>422</v>
      </c>
      <c r="V32" s="122">
        <v>2</v>
      </c>
      <c r="W32" s="122">
        <v>0</v>
      </c>
      <c r="X32" s="122">
        <v>0</v>
      </c>
      <c r="Y32" s="122">
        <v>2</v>
      </c>
      <c r="Z32" s="25">
        <v>3</v>
      </c>
      <c r="AA32" s="28"/>
      <c r="AB32" s="362"/>
      <c r="AC32" s="363"/>
      <c r="AD32" s="369"/>
      <c r="AE32" s="369"/>
      <c r="AF32" s="369"/>
      <c r="AG32" s="369"/>
      <c r="AH32" s="45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179"/>
      <c r="B33" s="180"/>
      <c r="C33" s="177"/>
      <c r="D33" s="177"/>
      <c r="E33" s="177"/>
      <c r="F33" s="177"/>
      <c r="G33" s="178"/>
      <c r="H33" s="3"/>
      <c r="I33" s="3"/>
      <c r="J33" s="362"/>
      <c r="K33" s="363"/>
      <c r="L33" s="369"/>
      <c r="M33" s="369"/>
      <c r="N33" s="369"/>
      <c r="O33" s="369"/>
      <c r="P33" s="370"/>
      <c r="Q33" s="3"/>
      <c r="R33" s="3"/>
      <c r="S33" s="33"/>
      <c r="T33" s="440" t="s">
        <v>37</v>
      </c>
      <c r="U33" s="441"/>
      <c r="V33" s="37">
        <f>SUM(V31:V32)</f>
        <v>2</v>
      </c>
      <c r="W33" s="37">
        <f>SUM(W31:W32)</f>
        <v>2</v>
      </c>
      <c r="X33" s="37">
        <f>SUM(X31:X32)</f>
        <v>0</v>
      </c>
      <c r="Y33" s="37">
        <f>SUM(Y31:Y32)</f>
        <v>3</v>
      </c>
      <c r="Z33" s="38">
        <f>SUM(Z31:Z32)</f>
        <v>4</v>
      </c>
      <c r="AA33" s="28"/>
      <c r="AB33" s="362"/>
      <c r="AC33" s="363"/>
      <c r="AD33" s="369"/>
      <c r="AE33" s="369"/>
      <c r="AF33" s="369"/>
      <c r="AG33" s="369"/>
      <c r="AH33" s="45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179"/>
      <c r="B34" s="180"/>
      <c r="C34" s="177"/>
      <c r="D34" s="177"/>
      <c r="E34" s="177"/>
      <c r="F34" s="177"/>
      <c r="G34" s="178"/>
      <c r="H34" s="3"/>
      <c r="I34" s="3"/>
      <c r="J34" s="362"/>
      <c r="K34" s="363"/>
      <c r="L34" s="369"/>
      <c r="M34" s="369"/>
      <c r="N34" s="369"/>
      <c r="O34" s="369"/>
      <c r="P34" s="370"/>
      <c r="Q34" s="3"/>
      <c r="R34" s="3"/>
      <c r="S34" s="33"/>
      <c r="T34" s="359" t="s">
        <v>38</v>
      </c>
      <c r="U34" s="359"/>
      <c r="V34" s="29">
        <f>V33+V29</f>
        <v>16</v>
      </c>
      <c r="W34" s="29">
        <f>W33+W29</f>
        <v>4</v>
      </c>
      <c r="X34" s="29">
        <f>X33+X29</f>
        <v>6</v>
      </c>
      <c r="Y34" s="29">
        <f>Y33+Y29</f>
        <v>21</v>
      </c>
      <c r="Z34" s="30">
        <f>Z33+Z29</f>
        <v>30</v>
      </c>
      <c r="AA34" s="28"/>
      <c r="AB34" s="362"/>
      <c r="AC34" s="363"/>
      <c r="AD34" s="369"/>
      <c r="AE34" s="369"/>
      <c r="AF34" s="369"/>
      <c r="AG34" s="369"/>
      <c r="AH34" s="45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30" customHeight="1">
      <c r="A35" s="402" t="s">
        <v>20</v>
      </c>
      <c r="B35" s="403"/>
      <c r="C35" s="403"/>
      <c r="D35" s="403"/>
      <c r="E35" s="403"/>
      <c r="F35" s="403"/>
      <c r="G35" s="404"/>
      <c r="H35" s="3"/>
      <c r="I35" s="3"/>
      <c r="J35" s="362"/>
      <c r="K35" s="363"/>
      <c r="L35" s="369"/>
      <c r="M35" s="369"/>
      <c r="N35" s="369"/>
      <c r="O35" s="369"/>
      <c r="P35" s="370"/>
      <c r="Q35" s="3"/>
      <c r="R35" s="3"/>
      <c r="S35" s="390"/>
      <c r="Z35" s="45"/>
      <c r="AA35" s="28"/>
      <c r="AB35" s="362"/>
      <c r="AC35" s="363"/>
      <c r="AD35" s="369"/>
      <c r="AE35" s="369"/>
      <c r="AF35" s="369"/>
      <c r="AG35" s="369"/>
      <c r="AH35" s="4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30" customHeight="1">
      <c r="A36" s="16" t="s">
        <v>4</v>
      </c>
      <c r="B36" s="17" t="s">
        <v>5</v>
      </c>
      <c r="C36" s="18" t="s">
        <v>6</v>
      </c>
      <c r="D36" s="18" t="s">
        <v>7</v>
      </c>
      <c r="E36" s="18" t="s">
        <v>8</v>
      </c>
      <c r="F36" s="18" t="s">
        <v>9</v>
      </c>
      <c r="G36" s="19" t="s">
        <v>10</v>
      </c>
      <c r="H36" s="3"/>
      <c r="I36" s="3"/>
      <c r="J36" s="402" t="s">
        <v>20</v>
      </c>
      <c r="K36" s="403"/>
      <c r="L36" s="403"/>
      <c r="M36" s="403"/>
      <c r="N36" s="403"/>
      <c r="O36" s="403"/>
      <c r="P36" s="404"/>
      <c r="Q36" s="3"/>
      <c r="R36" s="6"/>
      <c r="S36" s="430" t="s">
        <v>20</v>
      </c>
      <c r="T36" s="403"/>
      <c r="U36" s="403"/>
      <c r="V36" s="403"/>
      <c r="W36" s="403"/>
      <c r="X36" s="403"/>
      <c r="Y36" s="403"/>
      <c r="Z36" s="361"/>
      <c r="AA36" s="28"/>
      <c r="AB36" s="402" t="s">
        <v>20</v>
      </c>
      <c r="AC36" s="403"/>
      <c r="AD36" s="403"/>
      <c r="AE36" s="403"/>
      <c r="AF36" s="403"/>
      <c r="AG36" s="403"/>
      <c r="AH36" s="40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75">
      <c r="A37" s="231" t="s">
        <v>284</v>
      </c>
      <c r="B37" s="223" t="s">
        <v>285</v>
      </c>
      <c r="C37" s="224">
        <v>3</v>
      </c>
      <c r="D37" s="224">
        <v>0</v>
      </c>
      <c r="E37" s="224">
        <v>0</v>
      </c>
      <c r="F37" s="224">
        <v>3</v>
      </c>
      <c r="G37" s="232">
        <v>5</v>
      </c>
      <c r="H37" s="3"/>
      <c r="I37" s="3"/>
      <c r="J37" s="16" t="s">
        <v>4</v>
      </c>
      <c r="K37" s="17" t="s">
        <v>5</v>
      </c>
      <c r="L37" s="18" t="s">
        <v>6</v>
      </c>
      <c r="M37" s="18" t="s">
        <v>7</v>
      </c>
      <c r="N37" s="18" t="s">
        <v>8</v>
      </c>
      <c r="O37" s="18" t="s">
        <v>9</v>
      </c>
      <c r="P37" s="19" t="s">
        <v>10</v>
      </c>
      <c r="Q37" s="3"/>
      <c r="R37" s="3"/>
      <c r="S37" s="46"/>
      <c r="T37" s="17" t="s">
        <v>4</v>
      </c>
      <c r="U37" s="17" t="s">
        <v>5</v>
      </c>
      <c r="V37" s="18" t="s">
        <v>6</v>
      </c>
      <c r="W37" s="18" t="s">
        <v>7</v>
      </c>
      <c r="X37" s="18" t="s">
        <v>8</v>
      </c>
      <c r="Y37" s="18" t="s">
        <v>9</v>
      </c>
      <c r="Z37" s="19" t="s">
        <v>10</v>
      </c>
      <c r="AA37" s="10"/>
      <c r="AB37" s="16" t="s">
        <v>4</v>
      </c>
      <c r="AC37" s="17" t="s">
        <v>5</v>
      </c>
      <c r="AD37" s="18" t="s">
        <v>6</v>
      </c>
      <c r="AE37" s="18" t="s">
        <v>7</v>
      </c>
      <c r="AF37" s="18" t="s">
        <v>8</v>
      </c>
      <c r="AG37" s="18" t="s">
        <v>9</v>
      </c>
      <c r="AH37" s="19" t="s">
        <v>10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9.5" customHeight="1">
      <c r="A38" s="233" t="s">
        <v>308</v>
      </c>
      <c r="B38" s="225" t="s">
        <v>505</v>
      </c>
      <c r="C38" s="226">
        <v>2</v>
      </c>
      <c r="D38" s="226">
        <v>0</v>
      </c>
      <c r="E38" s="226">
        <v>2</v>
      </c>
      <c r="F38" s="226">
        <v>3</v>
      </c>
      <c r="G38" s="234">
        <v>5</v>
      </c>
      <c r="H38" s="3"/>
      <c r="I38" s="3"/>
      <c r="J38" s="120" t="s">
        <v>587</v>
      </c>
      <c r="K38" s="252" t="s">
        <v>97</v>
      </c>
      <c r="L38" s="253">
        <v>2</v>
      </c>
      <c r="M38" s="253">
        <v>0</v>
      </c>
      <c r="N38" s="253">
        <v>0</v>
      </c>
      <c r="O38" s="253">
        <v>2</v>
      </c>
      <c r="P38" s="25">
        <v>3</v>
      </c>
      <c r="Q38" s="3"/>
      <c r="R38" s="3"/>
      <c r="S38" s="26" t="s">
        <v>34</v>
      </c>
      <c r="T38" s="120" t="s">
        <v>134</v>
      </c>
      <c r="U38" s="252" t="s">
        <v>597</v>
      </c>
      <c r="V38" s="253">
        <v>3</v>
      </c>
      <c r="W38" s="253">
        <v>0</v>
      </c>
      <c r="X38" s="253">
        <v>0</v>
      </c>
      <c r="Y38" s="253">
        <v>3</v>
      </c>
      <c r="Z38" s="25">
        <v>4</v>
      </c>
      <c r="AA38" s="28"/>
      <c r="AB38" s="120" t="s">
        <v>598</v>
      </c>
      <c r="AC38" s="252" t="s">
        <v>599</v>
      </c>
      <c r="AD38" s="253">
        <v>3</v>
      </c>
      <c r="AE38" s="253">
        <v>2</v>
      </c>
      <c r="AF38" s="253">
        <v>0</v>
      </c>
      <c r="AG38" s="253">
        <v>4</v>
      </c>
      <c r="AH38" s="25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22.5" customHeight="1">
      <c r="A39" s="235" t="s">
        <v>575</v>
      </c>
      <c r="B39" s="225" t="s">
        <v>478</v>
      </c>
      <c r="C39" s="226">
        <v>3</v>
      </c>
      <c r="D39" s="226">
        <v>0</v>
      </c>
      <c r="E39" s="226">
        <v>2</v>
      </c>
      <c r="F39" s="226">
        <v>4</v>
      </c>
      <c r="G39" s="234">
        <v>6</v>
      </c>
      <c r="H39" s="3"/>
      <c r="I39" s="3"/>
      <c r="J39" s="120" t="s">
        <v>134</v>
      </c>
      <c r="K39" s="252" t="s">
        <v>597</v>
      </c>
      <c r="L39" s="253">
        <v>3</v>
      </c>
      <c r="M39" s="253">
        <v>0</v>
      </c>
      <c r="N39" s="253">
        <v>0</v>
      </c>
      <c r="O39" s="253">
        <v>3</v>
      </c>
      <c r="P39" s="25">
        <v>4</v>
      </c>
      <c r="Q39" s="3"/>
      <c r="R39" s="3"/>
      <c r="S39" s="26" t="s">
        <v>34</v>
      </c>
      <c r="T39" s="120" t="s">
        <v>598</v>
      </c>
      <c r="U39" s="252" t="s">
        <v>599</v>
      </c>
      <c r="V39" s="253">
        <v>3</v>
      </c>
      <c r="W39" s="253">
        <v>2</v>
      </c>
      <c r="X39" s="253">
        <v>0</v>
      </c>
      <c r="Y39" s="253">
        <v>4</v>
      </c>
      <c r="Z39" s="25">
        <v>5</v>
      </c>
      <c r="AA39" s="28"/>
      <c r="AB39" s="120"/>
      <c r="AC39" s="252"/>
      <c r="AD39" s="253"/>
      <c r="AE39" s="253"/>
      <c r="AF39" s="253"/>
      <c r="AG39" s="253"/>
      <c r="AH39" s="2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25.5">
      <c r="A40" s="235" t="s">
        <v>308</v>
      </c>
      <c r="B40" s="225" t="s">
        <v>506</v>
      </c>
      <c r="C40" s="226">
        <v>2</v>
      </c>
      <c r="D40" s="226">
        <v>0</v>
      </c>
      <c r="E40" s="226">
        <v>2</v>
      </c>
      <c r="F40" s="226">
        <v>3</v>
      </c>
      <c r="G40" s="234">
        <v>5</v>
      </c>
      <c r="H40" s="3"/>
      <c r="I40" s="3"/>
      <c r="J40" s="120" t="s">
        <v>600</v>
      </c>
      <c r="K40" s="252" t="s">
        <v>601</v>
      </c>
      <c r="L40" s="253">
        <v>2</v>
      </c>
      <c r="M40" s="253">
        <v>0</v>
      </c>
      <c r="N40" s="253">
        <v>2</v>
      </c>
      <c r="O40" s="253">
        <v>3</v>
      </c>
      <c r="P40" s="25">
        <v>4</v>
      </c>
      <c r="Q40" s="3"/>
      <c r="R40" s="3"/>
      <c r="S40" s="26" t="s">
        <v>34</v>
      </c>
      <c r="T40" s="120" t="s">
        <v>450</v>
      </c>
      <c r="U40" s="252" t="s">
        <v>78</v>
      </c>
      <c r="V40" s="257">
        <v>2</v>
      </c>
      <c r="W40" s="257">
        <v>2</v>
      </c>
      <c r="X40" s="257">
        <v>0</v>
      </c>
      <c r="Y40" s="257">
        <v>3</v>
      </c>
      <c r="Z40" s="25">
        <v>5</v>
      </c>
      <c r="AA40" s="28"/>
      <c r="AB40" s="35"/>
      <c r="AC40" s="35"/>
      <c r="AD40" s="372"/>
      <c r="AE40" s="372"/>
      <c r="AF40" s="372"/>
      <c r="AG40" s="372"/>
      <c r="AH40" s="4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5.5">
      <c r="A41" s="231" t="s">
        <v>507</v>
      </c>
      <c r="B41" s="223" t="s">
        <v>287</v>
      </c>
      <c r="C41" s="224">
        <v>3</v>
      </c>
      <c r="D41" s="224">
        <v>0</v>
      </c>
      <c r="E41" s="224">
        <v>0</v>
      </c>
      <c r="F41" s="224">
        <v>3</v>
      </c>
      <c r="G41" s="234">
        <v>4</v>
      </c>
      <c r="H41" s="3"/>
      <c r="I41" s="3"/>
      <c r="J41" s="120" t="s">
        <v>598</v>
      </c>
      <c r="K41" s="252" t="s">
        <v>599</v>
      </c>
      <c r="L41" s="253">
        <v>3</v>
      </c>
      <c r="M41" s="253">
        <v>2</v>
      </c>
      <c r="N41" s="253">
        <v>0</v>
      </c>
      <c r="O41" s="253">
        <v>4</v>
      </c>
      <c r="P41" s="25">
        <v>5</v>
      </c>
      <c r="Q41" s="3"/>
      <c r="R41" s="3"/>
      <c r="S41" s="26" t="s">
        <v>34</v>
      </c>
      <c r="T41" s="120" t="s">
        <v>600</v>
      </c>
      <c r="U41" s="252" t="s">
        <v>601</v>
      </c>
      <c r="V41" s="253">
        <v>2</v>
      </c>
      <c r="W41" s="253">
        <v>0</v>
      </c>
      <c r="X41" s="253">
        <v>2</v>
      </c>
      <c r="Y41" s="253">
        <v>3</v>
      </c>
      <c r="Z41" s="25">
        <v>4</v>
      </c>
      <c r="AA41" s="28"/>
      <c r="AB41" s="35"/>
      <c r="AC41" s="35"/>
      <c r="AD41" s="372"/>
      <c r="AE41" s="372"/>
      <c r="AF41" s="372"/>
      <c r="AG41" s="372"/>
      <c r="AH41" s="4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5.5">
      <c r="A42" s="231" t="s">
        <v>288</v>
      </c>
      <c r="B42" s="223" t="s">
        <v>479</v>
      </c>
      <c r="C42" s="226">
        <v>2</v>
      </c>
      <c r="D42" s="224">
        <v>0</v>
      </c>
      <c r="E42" s="224">
        <v>0</v>
      </c>
      <c r="F42" s="226">
        <v>2</v>
      </c>
      <c r="G42" s="232">
        <v>3</v>
      </c>
      <c r="H42" s="3"/>
      <c r="I42" s="3"/>
      <c r="J42" s="120" t="s">
        <v>42</v>
      </c>
      <c r="K42" s="252" t="s">
        <v>595</v>
      </c>
      <c r="L42" s="253">
        <v>2</v>
      </c>
      <c r="M42" s="253">
        <v>0</v>
      </c>
      <c r="N42" s="253">
        <v>0</v>
      </c>
      <c r="O42" s="253">
        <v>2</v>
      </c>
      <c r="P42" s="25">
        <v>3</v>
      </c>
      <c r="Q42" s="3"/>
      <c r="R42" s="3"/>
      <c r="S42" s="26" t="s">
        <v>34</v>
      </c>
      <c r="T42" s="120" t="s">
        <v>24</v>
      </c>
      <c r="U42" s="252" t="s">
        <v>432</v>
      </c>
      <c r="V42" s="253">
        <v>3</v>
      </c>
      <c r="W42" s="253">
        <v>0</v>
      </c>
      <c r="X42" s="253">
        <v>0</v>
      </c>
      <c r="Y42" s="253">
        <v>3</v>
      </c>
      <c r="Z42" s="25">
        <v>5</v>
      </c>
      <c r="AA42" s="28"/>
      <c r="AB42" s="120"/>
      <c r="AC42" s="121"/>
      <c r="AD42" s="122"/>
      <c r="AE42" s="122"/>
      <c r="AF42" s="122"/>
      <c r="AG42" s="122"/>
      <c r="AH42" s="2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2.75">
      <c r="A43" s="235" t="s">
        <v>508</v>
      </c>
      <c r="B43" s="223" t="s">
        <v>289</v>
      </c>
      <c r="C43" s="224">
        <v>4</v>
      </c>
      <c r="D43" s="224">
        <v>0</v>
      </c>
      <c r="E43" s="224">
        <v>0</v>
      </c>
      <c r="F43" s="224">
        <v>4</v>
      </c>
      <c r="G43" s="232">
        <v>5</v>
      </c>
      <c r="H43" s="3"/>
      <c r="I43" s="3"/>
      <c r="J43" s="120" t="s">
        <v>51</v>
      </c>
      <c r="K43" s="252" t="s">
        <v>602</v>
      </c>
      <c r="L43" s="253">
        <v>3</v>
      </c>
      <c r="M43" s="253">
        <v>0</v>
      </c>
      <c r="N43" s="253">
        <v>0</v>
      </c>
      <c r="O43" s="253">
        <v>3</v>
      </c>
      <c r="P43" s="25">
        <v>3</v>
      </c>
      <c r="Q43" s="3"/>
      <c r="R43" s="3"/>
      <c r="S43" s="33"/>
      <c r="T43" s="427" t="s">
        <v>35</v>
      </c>
      <c r="U43" s="427"/>
      <c r="V43" s="37">
        <f>SUM(V38:V42)</f>
        <v>13</v>
      </c>
      <c r="W43" s="37">
        <f>SUM(W38:W42)</f>
        <v>4</v>
      </c>
      <c r="X43" s="37">
        <f>SUM(X38:X42)</f>
        <v>2</v>
      </c>
      <c r="Y43" s="37">
        <f>SUM(Y38:Y42)</f>
        <v>16</v>
      </c>
      <c r="Z43" s="38">
        <f>SUM(Z38:Z42)</f>
        <v>23</v>
      </c>
      <c r="AA43" s="28"/>
      <c r="AB43" s="358" t="s">
        <v>38</v>
      </c>
      <c r="AC43" s="51"/>
      <c r="AD43" s="29">
        <f>SUM(AD38:AD42)</f>
        <v>3</v>
      </c>
      <c r="AE43" s="29">
        <f>SUM(AE38:AE42)</f>
        <v>2</v>
      </c>
      <c r="AF43" s="29">
        <f>SUM(AF38:AF42)</f>
        <v>0</v>
      </c>
      <c r="AG43" s="29">
        <f>SUM(AG38:AG42)</f>
        <v>4</v>
      </c>
      <c r="AH43" s="30">
        <f>SUM(AH38:AH42)</f>
        <v>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413" t="s">
        <v>273</v>
      </c>
      <c r="B44" s="414"/>
      <c r="C44" s="177">
        <f>SUM(C37:C43)</f>
        <v>19</v>
      </c>
      <c r="D44" s="177">
        <f>SUM(D37:D43)</f>
        <v>0</v>
      </c>
      <c r="E44" s="177">
        <f>SUM(E37:E43)</f>
        <v>6</v>
      </c>
      <c r="F44" s="177">
        <f>SUM(F37:F43)</f>
        <v>22</v>
      </c>
      <c r="G44" s="178">
        <f>SUM(G37:G43)</f>
        <v>33</v>
      </c>
      <c r="H44" s="3"/>
      <c r="I44" s="3"/>
      <c r="J44" s="120" t="s">
        <v>450</v>
      </c>
      <c r="K44" s="252" t="s">
        <v>78</v>
      </c>
      <c r="L44" s="257">
        <v>2</v>
      </c>
      <c r="M44" s="257">
        <v>2</v>
      </c>
      <c r="N44" s="257">
        <v>0</v>
      </c>
      <c r="O44" s="257">
        <v>3</v>
      </c>
      <c r="P44" s="25">
        <v>5</v>
      </c>
      <c r="Q44" s="3"/>
      <c r="R44" s="3"/>
      <c r="S44" s="33" t="s">
        <v>36</v>
      </c>
      <c r="T44" s="35" t="s">
        <v>587</v>
      </c>
      <c r="U44" s="35" t="s">
        <v>97</v>
      </c>
      <c r="V44" s="372">
        <v>2</v>
      </c>
      <c r="W44" s="372">
        <v>0</v>
      </c>
      <c r="X44" s="372">
        <v>0</v>
      </c>
      <c r="Y44" s="372">
        <v>2</v>
      </c>
      <c r="Z44" s="47">
        <v>3</v>
      </c>
      <c r="AA44" s="28"/>
      <c r="AB44" s="52"/>
      <c r="AC44" s="39"/>
      <c r="AD44" s="39"/>
      <c r="AE44" s="39"/>
      <c r="AF44" s="39"/>
      <c r="AG44" s="39"/>
      <c r="AH44" s="5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2.75">
      <c r="A45" s="179"/>
      <c r="B45" s="180"/>
      <c r="C45" s="177"/>
      <c r="D45" s="177"/>
      <c r="E45" s="177"/>
      <c r="F45" s="177"/>
      <c r="G45" s="178"/>
      <c r="H45" s="3"/>
      <c r="I45" s="3"/>
      <c r="J45" s="120" t="s">
        <v>24</v>
      </c>
      <c r="K45" s="252" t="s">
        <v>432</v>
      </c>
      <c r="L45" s="253">
        <v>3</v>
      </c>
      <c r="M45" s="253">
        <v>0</v>
      </c>
      <c r="N45" s="253">
        <v>0</v>
      </c>
      <c r="O45" s="253">
        <v>3</v>
      </c>
      <c r="P45" s="25">
        <v>5</v>
      </c>
      <c r="Q45" s="3"/>
      <c r="R45" s="3"/>
      <c r="S45" s="33" t="s">
        <v>36</v>
      </c>
      <c r="T45" s="35" t="s">
        <v>51</v>
      </c>
      <c r="U45" s="23" t="s">
        <v>602</v>
      </c>
      <c r="V45" s="24">
        <v>3</v>
      </c>
      <c r="W45" s="24">
        <v>0</v>
      </c>
      <c r="X45" s="24">
        <v>0</v>
      </c>
      <c r="Y45" s="24">
        <v>3</v>
      </c>
      <c r="Z45" s="25">
        <v>3</v>
      </c>
      <c r="AA45" s="28"/>
      <c r="AB45" s="52"/>
      <c r="AC45" s="39"/>
      <c r="AD45" s="39"/>
      <c r="AE45" s="39"/>
      <c r="AF45" s="39"/>
      <c r="AG45" s="39"/>
      <c r="AH45" s="64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3.25" customHeight="1">
      <c r="A46" s="307"/>
      <c r="B46" s="308"/>
      <c r="C46" s="305"/>
      <c r="D46" s="305"/>
      <c r="E46" s="305"/>
      <c r="F46" s="305"/>
      <c r="G46" s="306"/>
      <c r="H46" s="3"/>
      <c r="I46" s="3"/>
      <c r="J46" s="405" t="s">
        <v>56</v>
      </c>
      <c r="K46" s="406"/>
      <c r="L46" s="254">
        <f>SUM(L38:L45)</f>
        <v>20</v>
      </c>
      <c r="M46" s="254">
        <f>SUM(M38:M45)</f>
        <v>4</v>
      </c>
      <c r="N46" s="254">
        <f>SUM(N38:N45)</f>
        <v>2</v>
      </c>
      <c r="O46" s="254">
        <f>SUM(O38:O45)</f>
        <v>23</v>
      </c>
      <c r="P46" s="258">
        <f>SUM(P38:P45)</f>
        <v>32</v>
      </c>
      <c r="Q46" s="3"/>
      <c r="R46" s="3"/>
      <c r="S46" s="33" t="s">
        <v>36</v>
      </c>
      <c r="T46" s="23" t="s">
        <v>42</v>
      </c>
      <c r="U46" s="35" t="s">
        <v>595</v>
      </c>
      <c r="V46" s="372">
        <v>2</v>
      </c>
      <c r="W46" s="372">
        <v>0</v>
      </c>
      <c r="X46" s="372">
        <v>0</v>
      </c>
      <c r="Y46" s="372">
        <v>2</v>
      </c>
      <c r="Z46" s="32">
        <v>3</v>
      </c>
      <c r="AA46" s="28"/>
      <c r="AB46" s="52"/>
      <c r="AC46" s="39"/>
      <c r="AD46" s="39"/>
      <c r="AE46" s="39"/>
      <c r="AF46" s="39"/>
      <c r="AG46" s="39"/>
      <c r="AH46" s="64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21" customHeight="1">
      <c r="A47" s="307"/>
      <c r="B47" s="308"/>
      <c r="C47" s="305"/>
      <c r="D47" s="305"/>
      <c r="E47" s="305"/>
      <c r="F47" s="305"/>
      <c r="G47" s="306"/>
      <c r="H47" s="3"/>
      <c r="I47" s="3"/>
      <c r="Q47" s="3"/>
      <c r="R47" s="3"/>
      <c r="S47" s="33"/>
      <c r="T47" s="23"/>
      <c r="U47" s="23"/>
      <c r="V47" s="372"/>
      <c r="W47" s="372"/>
      <c r="X47" s="372"/>
      <c r="Y47" s="372"/>
      <c r="Z47" s="32"/>
      <c r="AA47" s="28"/>
      <c r="AB47" s="52"/>
      <c r="AC47" s="39"/>
      <c r="AD47" s="39"/>
      <c r="AE47" s="39"/>
      <c r="AF47" s="39"/>
      <c r="AG47" s="39"/>
      <c r="AH47" s="64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21" customHeight="1">
      <c r="A48" s="179"/>
      <c r="B48" s="180"/>
      <c r="C48" s="177"/>
      <c r="D48" s="177"/>
      <c r="E48" s="177"/>
      <c r="F48" s="177"/>
      <c r="G48" s="178"/>
      <c r="H48" s="3"/>
      <c r="I48" s="3"/>
      <c r="J48" s="362"/>
      <c r="K48" s="363"/>
      <c r="L48" s="369"/>
      <c r="M48" s="369"/>
      <c r="N48" s="369"/>
      <c r="O48" s="369"/>
      <c r="P48" s="370"/>
      <c r="Q48" s="3"/>
      <c r="R48" s="3"/>
      <c r="S48" s="26"/>
      <c r="T48" s="440" t="s">
        <v>37</v>
      </c>
      <c r="U48" s="441"/>
      <c r="V48" s="37">
        <f>SUM(V44:V47)</f>
        <v>7</v>
      </c>
      <c r="W48" s="37">
        <f>SUM(W44:W47)</f>
        <v>0</v>
      </c>
      <c r="X48" s="37">
        <f>SUM(X44:X47)</f>
        <v>0</v>
      </c>
      <c r="Y48" s="37">
        <f>SUM(Y44:Y47)</f>
        <v>7</v>
      </c>
      <c r="Z48" s="38">
        <f>SUM(Z44:Z47)</f>
        <v>9</v>
      </c>
      <c r="AA48" s="28"/>
      <c r="AB48" s="52"/>
      <c r="AC48" s="39"/>
      <c r="AD48" s="39"/>
      <c r="AE48" s="39"/>
      <c r="AF48" s="39"/>
      <c r="AG48" s="39"/>
      <c r="AH48" s="64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30" customHeight="1">
      <c r="A49" s="402" t="s">
        <v>21</v>
      </c>
      <c r="B49" s="403"/>
      <c r="C49" s="403"/>
      <c r="D49" s="403"/>
      <c r="E49" s="403"/>
      <c r="F49" s="403"/>
      <c r="G49" s="404"/>
      <c r="H49" s="3"/>
      <c r="I49" s="3"/>
      <c r="J49" s="362"/>
      <c r="K49" s="363"/>
      <c r="L49" s="369"/>
      <c r="M49" s="369"/>
      <c r="N49" s="369"/>
      <c r="O49" s="369"/>
      <c r="P49" s="370"/>
      <c r="Q49" s="3"/>
      <c r="R49" s="3"/>
      <c r="S49" s="26"/>
      <c r="T49" s="359" t="s">
        <v>38</v>
      </c>
      <c r="U49" s="359"/>
      <c r="V49" s="29">
        <f>V48+V43</f>
        <v>20</v>
      </c>
      <c r="W49" s="29">
        <f>W48+W43</f>
        <v>4</v>
      </c>
      <c r="X49" s="29">
        <f>X48+X43</f>
        <v>2</v>
      </c>
      <c r="Y49" s="29">
        <f>Y48+Y43</f>
        <v>23</v>
      </c>
      <c r="Z49" s="30">
        <f>Z48+Z43</f>
        <v>32</v>
      </c>
      <c r="AA49" s="10"/>
      <c r="AB49" s="52"/>
      <c r="AC49" s="39"/>
      <c r="AD49" s="39"/>
      <c r="AE49" s="39"/>
      <c r="AF49" s="39"/>
      <c r="AG49" s="39"/>
      <c r="AH49" s="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30" customHeight="1">
      <c r="A50" s="16" t="s">
        <v>4</v>
      </c>
      <c r="B50" s="17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9" t="s">
        <v>10</v>
      </c>
      <c r="H50" s="3"/>
      <c r="I50" s="3"/>
      <c r="J50" s="402" t="s">
        <v>21</v>
      </c>
      <c r="K50" s="403"/>
      <c r="L50" s="403"/>
      <c r="M50" s="403"/>
      <c r="N50" s="403"/>
      <c r="O50" s="403"/>
      <c r="P50" s="404"/>
      <c r="Q50" s="3"/>
      <c r="R50" s="3"/>
      <c r="S50" s="26"/>
      <c r="T50" s="403" t="s">
        <v>21</v>
      </c>
      <c r="U50" s="403"/>
      <c r="V50" s="403"/>
      <c r="W50" s="403"/>
      <c r="X50" s="403"/>
      <c r="Y50" s="403"/>
      <c r="Z50" s="404"/>
      <c r="AA50" s="28"/>
      <c r="AB50" s="402" t="s">
        <v>21</v>
      </c>
      <c r="AC50" s="403"/>
      <c r="AD50" s="403"/>
      <c r="AE50" s="403"/>
      <c r="AF50" s="403"/>
      <c r="AG50" s="403"/>
      <c r="AH50" s="404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21" customHeight="1">
      <c r="A51" s="231" t="s">
        <v>290</v>
      </c>
      <c r="B51" s="223" t="s">
        <v>291</v>
      </c>
      <c r="C51" s="224">
        <v>3</v>
      </c>
      <c r="D51" s="224">
        <v>0</v>
      </c>
      <c r="E51" s="224">
        <v>0</v>
      </c>
      <c r="F51" s="224">
        <v>3</v>
      </c>
      <c r="G51" s="232">
        <v>5</v>
      </c>
      <c r="H51" s="3"/>
      <c r="I51" s="3"/>
      <c r="J51" s="16" t="s">
        <v>4</v>
      </c>
      <c r="K51" s="17" t="s">
        <v>5</v>
      </c>
      <c r="L51" s="18" t="s">
        <v>6</v>
      </c>
      <c r="M51" s="18" t="s">
        <v>7</v>
      </c>
      <c r="N51" s="18" t="s">
        <v>8</v>
      </c>
      <c r="O51" s="18" t="s">
        <v>9</v>
      </c>
      <c r="P51" s="19" t="s">
        <v>10</v>
      </c>
      <c r="Q51" s="3"/>
      <c r="R51" s="3"/>
      <c r="S51" s="26"/>
      <c r="T51" s="17" t="s">
        <v>4</v>
      </c>
      <c r="U51" s="17" t="s">
        <v>5</v>
      </c>
      <c r="V51" s="18" t="s">
        <v>6</v>
      </c>
      <c r="W51" s="18" t="s">
        <v>7</v>
      </c>
      <c r="X51" s="18" t="s">
        <v>8</v>
      </c>
      <c r="Y51" s="18" t="s">
        <v>9</v>
      </c>
      <c r="Z51" s="19" t="s">
        <v>10</v>
      </c>
      <c r="AA51" s="28"/>
      <c r="AB51" s="16" t="s">
        <v>4</v>
      </c>
      <c r="AC51" s="17" t="s">
        <v>5</v>
      </c>
      <c r="AD51" s="18" t="s">
        <v>6</v>
      </c>
      <c r="AE51" s="18" t="s">
        <v>7</v>
      </c>
      <c r="AF51" s="18" t="s">
        <v>8</v>
      </c>
      <c r="AG51" s="18" t="s">
        <v>9</v>
      </c>
      <c r="AH51" s="19" t="s">
        <v>10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21" customHeight="1">
      <c r="A52" s="231" t="s">
        <v>292</v>
      </c>
      <c r="B52" s="223" t="s">
        <v>293</v>
      </c>
      <c r="C52" s="224">
        <v>3</v>
      </c>
      <c r="D52" s="224">
        <v>0</v>
      </c>
      <c r="E52" s="224">
        <v>2</v>
      </c>
      <c r="F52" s="224">
        <v>4</v>
      </c>
      <c r="G52" s="232">
        <v>6</v>
      </c>
      <c r="H52" s="3"/>
      <c r="I52" s="3"/>
      <c r="J52" s="120" t="s">
        <v>607</v>
      </c>
      <c r="K52" s="121" t="s">
        <v>608</v>
      </c>
      <c r="L52" s="122">
        <v>3</v>
      </c>
      <c r="M52" s="122">
        <v>0</v>
      </c>
      <c r="N52" s="122">
        <v>0</v>
      </c>
      <c r="O52" s="122">
        <v>3</v>
      </c>
      <c r="P52" s="25">
        <v>5</v>
      </c>
      <c r="Q52" s="3"/>
      <c r="R52" s="3"/>
      <c r="S52" s="26" t="s">
        <v>34</v>
      </c>
      <c r="T52" s="120" t="s">
        <v>607</v>
      </c>
      <c r="U52" s="121" t="s">
        <v>608</v>
      </c>
      <c r="V52" s="122">
        <v>3</v>
      </c>
      <c r="W52" s="122">
        <v>0</v>
      </c>
      <c r="X52" s="122">
        <v>0</v>
      </c>
      <c r="Y52" s="122">
        <v>3</v>
      </c>
      <c r="Z52" s="25">
        <v>5</v>
      </c>
      <c r="AA52" s="28"/>
      <c r="AB52" s="120" t="s">
        <v>607</v>
      </c>
      <c r="AC52" s="121" t="s">
        <v>608</v>
      </c>
      <c r="AD52" s="122">
        <v>3</v>
      </c>
      <c r="AE52" s="122">
        <v>0</v>
      </c>
      <c r="AF52" s="122">
        <v>0</v>
      </c>
      <c r="AG52" s="122">
        <v>3</v>
      </c>
      <c r="AH52" s="25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24" customHeight="1">
      <c r="A53" s="231" t="s">
        <v>576</v>
      </c>
      <c r="B53" s="223" t="s">
        <v>480</v>
      </c>
      <c r="C53" s="224">
        <v>3</v>
      </c>
      <c r="D53" s="224">
        <v>0</v>
      </c>
      <c r="E53" s="224">
        <v>2</v>
      </c>
      <c r="F53" s="224">
        <v>4</v>
      </c>
      <c r="G53" s="234">
        <v>6</v>
      </c>
      <c r="H53" s="3"/>
      <c r="I53" s="3"/>
      <c r="J53" s="120" t="s">
        <v>526</v>
      </c>
      <c r="K53" s="121" t="s">
        <v>140</v>
      </c>
      <c r="L53" s="122">
        <v>2</v>
      </c>
      <c r="M53" s="122">
        <v>2</v>
      </c>
      <c r="N53" s="122">
        <v>0</v>
      </c>
      <c r="O53" s="122">
        <v>3</v>
      </c>
      <c r="P53" s="25">
        <v>5</v>
      </c>
      <c r="Q53" s="3"/>
      <c r="R53" s="3"/>
      <c r="S53" s="26" t="s">
        <v>34</v>
      </c>
      <c r="T53" s="120" t="s">
        <v>526</v>
      </c>
      <c r="U53" s="23" t="s">
        <v>140</v>
      </c>
      <c r="V53" s="54">
        <v>2</v>
      </c>
      <c r="W53" s="54">
        <v>2</v>
      </c>
      <c r="X53" s="54">
        <v>0</v>
      </c>
      <c r="Y53" s="54">
        <v>3</v>
      </c>
      <c r="Z53" s="55">
        <v>5</v>
      </c>
      <c r="AA53" s="28"/>
      <c r="AB53" s="120" t="s">
        <v>526</v>
      </c>
      <c r="AC53" s="23" t="s">
        <v>140</v>
      </c>
      <c r="AD53" s="54">
        <v>2</v>
      </c>
      <c r="AE53" s="54">
        <v>2</v>
      </c>
      <c r="AF53" s="54">
        <v>0</v>
      </c>
      <c r="AG53" s="54">
        <v>3</v>
      </c>
      <c r="AH53" s="55">
        <v>5</v>
      </c>
      <c r="AI53" s="5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25.5">
      <c r="A54" s="231" t="s">
        <v>509</v>
      </c>
      <c r="B54" s="225" t="s">
        <v>481</v>
      </c>
      <c r="C54" s="224">
        <v>2</v>
      </c>
      <c r="D54" s="224">
        <v>2</v>
      </c>
      <c r="E54" s="224">
        <v>0</v>
      </c>
      <c r="F54" s="224">
        <v>3</v>
      </c>
      <c r="G54" s="234">
        <v>4</v>
      </c>
      <c r="H54" s="3"/>
      <c r="I54" s="3"/>
      <c r="J54" s="120" t="s">
        <v>43</v>
      </c>
      <c r="K54" s="121" t="s">
        <v>596</v>
      </c>
      <c r="L54" s="122">
        <v>2</v>
      </c>
      <c r="M54" s="122">
        <v>0</v>
      </c>
      <c r="N54" s="122">
        <v>0</v>
      </c>
      <c r="O54" s="122">
        <v>2</v>
      </c>
      <c r="P54" s="25">
        <v>3</v>
      </c>
      <c r="Q54" s="3"/>
      <c r="R54" s="3"/>
      <c r="S54" s="26" t="s">
        <v>34</v>
      </c>
      <c r="T54" s="120" t="s">
        <v>590</v>
      </c>
      <c r="U54" s="23" t="s">
        <v>610</v>
      </c>
      <c r="V54" s="372">
        <v>0</v>
      </c>
      <c r="W54" s="372">
        <v>0</v>
      </c>
      <c r="X54" s="372">
        <v>0</v>
      </c>
      <c r="Y54" s="372">
        <v>0</v>
      </c>
      <c r="Z54" s="47">
        <v>5</v>
      </c>
      <c r="AA54" s="28"/>
      <c r="AB54" s="358" t="s">
        <v>38</v>
      </c>
      <c r="AC54" s="51"/>
      <c r="AD54" s="29">
        <f>SUM(AD52:AD53)</f>
        <v>5</v>
      </c>
      <c r="AE54" s="29">
        <f>SUM(AE52:AE53)</f>
        <v>2</v>
      </c>
      <c r="AF54" s="29">
        <f>SUM(AF52:AF53)</f>
        <v>0</v>
      </c>
      <c r="AG54" s="29">
        <f>SUM(AG52:AG53)</f>
        <v>6</v>
      </c>
      <c r="AH54" s="30">
        <f>SUM(AH52:AH53)</f>
        <v>10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8.75" customHeight="1">
      <c r="A55" s="235" t="s">
        <v>510</v>
      </c>
      <c r="B55" s="225" t="s">
        <v>295</v>
      </c>
      <c r="C55" s="226">
        <v>3</v>
      </c>
      <c r="D55" s="226">
        <v>0</v>
      </c>
      <c r="E55" s="226">
        <v>0</v>
      </c>
      <c r="F55" s="226">
        <v>3</v>
      </c>
      <c r="G55" s="234">
        <v>4</v>
      </c>
      <c r="H55" s="3"/>
      <c r="I55" s="3"/>
      <c r="J55" s="120" t="s">
        <v>523</v>
      </c>
      <c r="K55" s="121" t="s">
        <v>84</v>
      </c>
      <c r="L55" s="122">
        <v>3</v>
      </c>
      <c r="M55" s="122">
        <v>0</v>
      </c>
      <c r="N55" s="122">
        <v>0</v>
      </c>
      <c r="O55" s="122">
        <v>3</v>
      </c>
      <c r="P55" s="25">
        <v>5</v>
      </c>
      <c r="Q55" s="3"/>
      <c r="R55" s="3"/>
      <c r="S55" s="26" t="s">
        <v>34</v>
      </c>
      <c r="T55" s="120" t="s">
        <v>171</v>
      </c>
      <c r="U55" s="121" t="s">
        <v>172</v>
      </c>
      <c r="V55" s="122">
        <v>3</v>
      </c>
      <c r="W55" s="122">
        <v>0</v>
      </c>
      <c r="X55" s="122">
        <v>2</v>
      </c>
      <c r="Y55" s="122">
        <v>4</v>
      </c>
      <c r="Z55" s="25">
        <v>6</v>
      </c>
      <c r="AA55" s="28"/>
      <c r="AB55" s="52"/>
      <c r="AC55" s="39"/>
      <c r="AD55" s="39"/>
      <c r="AE55" s="39"/>
      <c r="AF55" s="39"/>
      <c r="AG55" s="39"/>
      <c r="AH55" s="6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29.25" customHeight="1">
      <c r="A56" s="235" t="s">
        <v>296</v>
      </c>
      <c r="B56" s="225" t="s">
        <v>482</v>
      </c>
      <c r="C56" s="186">
        <v>2</v>
      </c>
      <c r="D56" s="186">
        <v>0</v>
      </c>
      <c r="E56" s="186">
        <v>0</v>
      </c>
      <c r="F56" s="186">
        <v>2</v>
      </c>
      <c r="G56" s="189">
        <v>3</v>
      </c>
      <c r="H56" s="3"/>
      <c r="I56" s="3"/>
      <c r="J56" s="120" t="s">
        <v>67</v>
      </c>
      <c r="K56" s="121" t="s">
        <v>609</v>
      </c>
      <c r="L56" s="122">
        <v>3</v>
      </c>
      <c r="M56" s="122">
        <v>0</v>
      </c>
      <c r="N56" s="122">
        <v>0</v>
      </c>
      <c r="O56" s="122">
        <v>3</v>
      </c>
      <c r="P56" s="25">
        <v>3</v>
      </c>
      <c r="Q56" s="3"/>
      <c r="R56" s="3"/>
      <c r="S56" s="26" t="s">
        <v>34</v>
      </c>
      <c r="T56" s="120" t="s">
        <v>523</v>
      </c>
      <c r="U56" s="121" t="s">
        <v>84</v>
      </c>
      <c r="V56" s="122">
        <v>3</v>
      </c>
      <c r="W56" s="122">
        <v>0</v>
      </c>
      <c r="X56" s="122">
        <v>0</v>
      </c>
      <c r="Y56" s="122">
        <v>3</v>
      </c>
      <c r="Z56" s="25">
        <v>5</v>
      </c>
      <c r="AA56" s="28"/>
      <c r="AB56" s="52"/>
      <c r="AC56" s="39"/>
      <c r="AD56" s="39"/>
      <c r="AE56" s="39"/>
      <c r="AF56" s="39"/>
      <c r="AG56" s="39"/>
      <c r="AH56" s="6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6.25" customHeight="1">
      <c r="A57" s="100" t="s">
        <v>308</v>
      </c>
      <c r="B57" s="99" t="s">
        <v>312</v>
      </c>
      <c r="C57" s="226">
        <v>2</v>
      </c>
      <c r="D57" s="226">
        <v>0</v>
      </c>
      <c r="E57" s="226">
        <v>2</v>
      </c>
      <c r="F57" s="226">
        <v>3</v>
      </c>
      <c r="G57" s="234">
        <v>5</v>
      </c>
      <c r="H57" s="3"/>
      <c r="I57" s="3"/>
      <c r="J57" s="120" t="s">
        <v>590</v>
      </c>
      <c r="K57" s="121" t="s">
        <v>610</v>
      </c>
      <c r="L57" s="122">
        <v>0</v>
      </c>
      <c r="M57" s="122">
        <v>0</v>
      </c>
      <c r="N57" s="122">
        <v>0</v>
      </c>
      <c r="O57" s="122">
        <v>0</v>
      </c>
      <c r="P57" s="25">
        <v>5</v>
      </c>
      <c r="Q57" s="3"/>
      <c r="R57" s="3"/>
      <c r="S57" s="33"/>
      <c r="T57" s="371"/>
      <c r="U57" s="371" t="s">
        <v>35</v>
      </c>
      <c r="V57" s="37">
        <v>11</v>
      </c>
      <c r="W57" s="37">
        <f>SUM(W52:W57)</f>
        <v>2</v>
      </c>
      <c r="X57" s="37">
        <v>2</v>
      </c>
      <c r="Y57" s="37">
        <v>13</v>
      </c>
      <c r="Z57" s="38">
        <v>26</v>
      </c>
      <c r="AA57" s="28"/>
      <c r="AB57" s="52"/>
      <c r="AC57" s="39"/>
      <c r="AD57" s="39"/>
      <c r="AE57" s="39"/>
      <c r="AF57" s="39"/>
      <c r="AG57" s="39"/>
      <c r="AH57" s="6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2.75" customHeight="1">
      <c r="A58" s="413" t="s">
        <v>273</v>
      </c>
      <c r="B58" s="414"/>
      <c r="C58" s="59">
        <f>SUM(C51:C57)</f>
        <v>18</v>
      </c>
      <c r="D58" s="59">
        <f>SUM(D51:D57)</f>
        <v>2</v>
      </c>
      <c r="E58" s="59">
        <f>SUM(E51:E57)</f>
        <v>6</v>
      </c>
      <c r="F58" s="59">
        <f>SUM(F51:F57)</f>
        <v>22</v>
      </c>
      <c r="G58" s="60">
        <f>SUM(G51:G57)</f>
        <v>33</v>
      </c>
      <c r="H58" s="3"/>
      <c r="I58" s="3"/>
      <c r="J58" s="120" t="s">
        <v>171</v>
      </c>
      <c r="K58" s="121" t="s">
        <v>172</v>
      </c>
      <c r="L58" s="122">
        <v>3</v>
      </c>
      <c r="M58" s="122">
        <v>0</v>
      </c>
      <c r="N58" s="122">
        <v>2</v>
      </c>
      <c r="O58" s="122">
        <v>4</v>
      </c>
      <c r="P58" s="25">
        <v>6</v>
      </c>
      <c r="Q58" s="3"/>
      <c r="R58" s="3"/>
      <c r="S58" s="33"/>
      <c r="AA58" s="28"/>
      <c r="AB58" s="52"/>
      <c r="AC58" s="39"/>
      <c r="AD58" s="39"/>
      <c r="AE58" s="39"/>
      <c r="AF58" s="39"/>
      <c r="AG58" s="39"/>
      <c r="AH58" s="64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7.25" customHeight="1">
      <c r="A59" s="179"/>
      <c r="B59" s="180"/>
      <c r="C59" s="59"/>
      <c r="D59" s="59"/>
      <c r="E59" s="59"/>
      <c r="F59" s="59"/>
      <c r="G59" s="60"/>
      <c r="H59" s="3"/>
      <c r="I59" s="3"/>
      <c r="J59" s="405" t="s">
        <v>56</v>
      </c>
      <c r="K59" s="406"/>
      <c r="L59" s="346">
        <f>SUM(L52:L58)</f>
        <v>16</v>
      </c>
      <c r="M59" s="346">
        <f>SUM(M52:M58)</f>
        <v>2</v>
      </c>
      <c r="N59" s="346">
        <f>SUM(N52:N58)</f>
        <v>2</v>
      </c>
      <c r="O59" s="346">
        <f>SUM(O52:O58)</f>
        <v>18</v>
      </c>
      <c r="P59" s="344">
        <f>SUM(P52:P58)</f>
        <v>32</v>
      </c>
      <c r="Q59" s="3"/>
      <c r="R59" s="3"/>
      <c r="S59" s="33" t="s">
        <v>36</v>
      </c>
      <c r="T59" s="35" t="s">
        <v>67</v>
      </c>
      <c r="U59" s="35" t="s">
        <v>609</v>
      </c>
      <c r="V59" s="24">
        <v>3</v>
      </c>
      <c r="W59" s="24">
        <v>0</v>
      </c>
      <c r="X59" s="24">
        <v>0</v>
      </c>
      <c r="Y59" s="24">
        <v>3</v>
      </c>
      <c r="Z59" s="25">
        <v>3</v>
      </c>
      <c r="AA59" s="28"/>
      <c r="AB59" s="52"/>
      <c r="AC59" s="39"/>
      <c r="AD59" s="39"/>
      <c r="AE59" s="39"/>
      <c r="AF59" s="39"/>
      <c r="AG59" s="39"/>
      <c r="AH59" s="64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23.25" customHeight="1">
      <c r="A60" s="179"/>
      <c r="B60" s="180"/>
      <c r="C60" s="59"/>
      <c r="D60" s="59"/>
      <c r="E60" s="59"/>
      <c r="F60" s="59"/>
      <c r="G60" s="60"/>
      <c r="H60" s="3"/>
      <c r="I60" s="3"/>
      <c r="J60" s="61"/>
      <c r="K60" s="62"/>
      <c r="L60" s="62"/>
      <c r="M60" s="62"/>
      <c r="N60" s="62"/>
      <c r="O60" s="62"/>
      <c r="P60" s="63"/>
      <c r="Q60" s="3"/>
      <c r="R60" s="3"/>
      <c r="S60" s="33" t="s">
        <v>36</v>
      </c>
      <c r="T60" s="44" t="s">
        <v>43</v>
      </c>
      <c r="U60" s="23" t="s">
        <v>596</v>
      </c>
      <c r="V60" s="54">
        <v>2</v>
      </c>
      <c r="W60" s="54">
        <v>0</v>
      </c>
      <c r="X60" s="54">
        <v>0</v>
      </c>
      <c r="Y60" s="54">
        <v>2</v>
      </c>
      <c r="Z60" s="55">
        <v>3</v>
      </c>
      <c r="AA60" s="28"/>
      <c r="AB60" s="52"/>
      <c r="AC60" s="39"/>
      <c r="AD60" s="39"/>
      <c r="AE60" s="39"/>
      <c r="AF60" s="39"/>
      <c r="AG60" s="39"/>
      <c r="AH60" s="64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>
      <c r="A61" s="179"/>
      <c r="B61" s="180"/>
      <c r="C61" s="59"/>
      <c r="D61" s="59"/>
      <c r="E61" s="59"/>
      <c r="F61" s="59"/>
      <c r="G61" s="60"/>
      <c r="H61" s="3"/>
      <c r="I61" s="3"/>
      <c r="J61" s="362"/>
      <c r="K61" s="363"/>
      <c r="L61" s="59"/>
      <c r="M61" s="59"/>
      <c r="N61" s="59"/>
      <c r="O61" s="59"/>
      <c r="P61" s="60"/>
      <c r="Q61" s="3"/>
      <c r="R61" s="3"/>
      <c r="S61" s="65"/>
      <c r="T61" s="375"/>
      <c r="U61" s="374" t="s">
        <v>37</v>
      </c>
      <c r="V61" s="37">
        <f>SUM(V59:V60)</f>
        <v>5</v>
      </c>
      <c r="W61" s="37">
        <f>SUM(W59:W60)</f>
        <v>0</v>
      </c>
      <c r="X61" s="37">
        <f>SUM(X59:X60)</f>
        <v>0</v>
      </c>
      <c r="Y61" s="37">
        <f>SUM(Y59:Y60)</f>
        <v>5</v>
      </c>
      <c r="Z61" s="38">
        <f>SUM(Z59:Z60)</f>
        <v>6</v>
      </c>
      <c r="AA61" s="10"/>
      <c r="AB61" s="52"/>
      <c r="AC61" s="39"/>
      <c r="AD61" s="39"/>
      <c r="AE61" s="39"/>
      <c r="AF61" s="39"/>
      <c r="AG61" s="39"/>
      <c r="AH61" s="64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>
      <c r="A62" s="402" t="s">
        <v>22</v>
      </c>
      <c r="B62" s="403"/>
      <c r="C62" s="403"/>
      <c r="D62" s="403"/>
      <c r="E62" s="403"/>
      <c r="F62" s="403"/>
      <c r="G62" s="404"/>
      <c r="H62" s="3"/>
      <c r="I62" s="3"/>
      <c r="J62" s="362"/>
      <c r="K62" s="363"/>
      <c r="L62" s="59"/>
      <c r="M62" s="59"/>
      <c r="N62" s="59"/>
      <c r="O62" s="59"/>
      <c r="P62" s="60"/>
      <c r="Q62" s="3"/>
      <c r="R62" s="6"/>
      <c r="S62" s="26"/>
      <c r="T62" s="359" t="s">
        <v>38</v>
      </c>
      <c r="U62" s="359"/>
      <c r="V62" s="29">
        <v>16</v>
      </c>
      <c r="W62" s="29">
        <f>W61+W57</f>
        <v>2</v>
      </c>
      <c r="X62" s="29">
        <v>2</v>
      </c>
      <c r="Y62" s="29">
        <v>18</v>
      </c>
      <c r="Z62" s="30">
        <v>32</v>
      </c>
      <c r="AA62" s="28"/>
      <c r="AB62" s="52"/>
      <c r="AC62" s="39"/>
      <c r="AD62" s="39"/>
      <c r="AE62" s="39"/>
      <c r="AF62" s="39"/>
      <c r="AG62" s="39"/>
      <c r="AH62" s="64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30" customHeight="1">
      <c r="A63" s="16" t="s">
        <v>4</v>
      </c>
      <c r="B63" s="17" t="s">
        <v>5</v>
      </c>
      <c r="C63" s="18" t="s">
        <v>6</v>
      </c>
      <c r="D63" s="18" t="s">
        <v>7</v>
      </c>
      <c r="E63" s="18" t="s">
        <v>8</v>
      </c>
      <c r="F63" s="18" t="s">
        <v>9</v>
      </c>
      <c r="G63" s="19" t="s">
        <v>10</v>
      </c>
      <c r="H63" s="3"/>
      <c r="I63" s="3"/>
      <c r="J63" s="402" t="s">
        <v>22</v>
      </c>
      <c r="K63" s="403"/>
      <c r="L63" s="403"/>
      <c r="M63" s="403"/>
      <c r="N63" s="403"/>
      <c r="O63" s="403"/>
      <c r="P63" s="404"/>
      <c r="Q63" s="3"/>
      <c r="R63" s="6"/>
      <c r="S63" s="26"/>
      <c r="T63" s="39"/>
      <c r="U63" s="360" t="s">
        <v>22</v>
      </c>
      <c r="V63" s="360"/>
      <c r="W63" s="360"/>
      <c r="X63" s="360"/>
      <c r="Y63" s="360"/>
      <c r="Z63" s="63"/>
      <c r="AA63" s="92"/>
      <c r="AB63" s="402" t="s">
        <v>22</v>
      </c>
      <c r="AC63" s="403"/>
      <c r="AD63" s="403"/>
      <c r="AE63" s="403"/>
      <c r="AF63" s="403"/>
      <c r="AG63" s="403"/>
      <c r="AH63" s="404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24" customHeight="1">
      <c r="A64" s="231" t="s">
        <v>297</v>
      </c>
      <c r="B64" s="223" t="s">
        <v>298</v>
      </c>
      <c r="C64" s="224">
        <v>3</v>
      </c>
      <c r="D64" s="224">
        <v>0</v>
      </c>
      <c r="E64" s="224">
        <v>0</v>
      </c>
      <c r="F64" s="224">
        <v>3</v>
      </c>
      <c r="G64" s="232">
        <v>4</v>
      </c>
      <c r="H64" s="3"/>
      <c r="I64" s="3"/>
      <c r="J64" s="16" t="s">
        <v>4</v>
      </c>
      <c r="K64" s="17" t="s">
        <v>5</v>
      </c>
      <c r="L64" s="18" t="s">
        <v>6</v>
      </c>
      <c r="M64" s="18" t="s">
        <v>7</v>
      </c>
      <c r="N64" s="18" t="s">
        <v>8</v>
      </c>
      <c r="O64" s="18" t="s">
        <v>9</v>
      </c>
      <c r="P64" s="19" t="s">
        <v>10</v>
      </c>
      <c r="Q64" s="3"/>
      <c r="R64" s="3"/>
      <c r="S64" s="26"/>
      <c r="T64" s="17" t="s">
        <v>4</v>
      </c>
      <c r="U64" s="17" t="s">
        <v>5</v>
      </c>
      <c r="V64" s="18" t="s">
        <v>6</v>
      </c>
      <c r="W64" s="18" t="s">
        <v>7</v>
      </c>
      <c r="X64" s="18" t="s">
        <v>8</v>
      </c>
      <c r="Y64" s="18" t="s">
        <v>9</v>
      </c>
      <c r="Z64" s="19" t="s">
        <v>10</v>
      </c>
      <c r="AA64" s="28"/>
      <c r="AB64" s="16" t="s">
        <v>4</v>
      </c>
      <c r="AC64" s="17" t="s">
        <v>5</v>
      </c>
      <c r="AD64" s="18" t="s">
        <v>6</v>
      </c>
      <c r="AE64" s="18" t="s">
        <v>7</v>
      </c>
      <c r="AF64" s="18" t="s">
        <v>8</v>
      </c>
      <c r="AG64" s="18" t="s">
        <v>9</v>
      </c>
      <c r="AH64" s="19" t="s">
        <v>10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2.75">
      <c r="A65" s="235" t="s">
        <v>299</v>
      </c>
      <c r="B65" s="225" t="s">
        <v>300</v>
      </c>
      <c r="C65" s="226">
        <v>3</v>
      </c>
      <c r="D65" s="226">
        <v>0</v>
      </c>
      <c r="E65" s="226">
        <v>0</v>
      </c>
      <c r="F65" s="226">
        <v>3</v>
      </c>
      <c r="G65" s="236">
        <v>4</v>
      </c>
      <c r="H65" s="3"/>
      <c r="I65" s="3"/>
      <c r="J65" s="120" t="s">
        <v>519</v>
      </c>
      <c r="K65" s="121" t="s">
        <v>419</v>
      </c>
      <c r="L65" s="122">
        <v>3</v>
      </c>
      <c r="M65" s="122">
        <v>0</v>
      </c>
      <c r="N65" s="122">
        <v>0</v>
      </c>
      <c r="O65" s="122">
        <v>3</v>
      </c>
      <c r="P65" s="25">
        <v>4</v>
      </c>
      <c r="Q65" s="3"/>
      <c r="R65" s="3"/>
      <c r="S65" s="26" t="s">
        <v>34</v>
      </c>
      <c r="T65" s="87" t="s">
        <v>519</v>
      </c>
      <c r="U65" s="252" t="s">
        <v>419</v>
      </c>
      <c r="V65" s="122">
        <v>3</v>
      </c>
      <c r="W65" s="122">
        <v>0</v>
      </c>
      <c r="X65" s="122">
        <v>0</v>
      </c>
      <c r="Y65" s="122">
        <v>3</v>
      </c>
      <c r="Z65" s="25">
        <v>4</v>
      </c>
      <c r="AA65" s="28"/>
      <c r="AB65" s="87" t="s">
        <v>613</v>
      </c>
      <c r="AC65" s="121" t="s">
        <v>614</v>
      </c>
      <c r="AD65" s="122">
        <v>2</v>
      </c>
      <c r="AE65" s="122">
        <v>2</v>
      </c>
      <c r="AF65" s="122">
        <v>0</v>
      </c>
      <c r="AG65" s="122">
        <v>3</v>
      </c>
      <c r="AH65" s="25">
        <v>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" customHeight="1">
      <c r="A66" s="235" t="s">
        <v>302</v>
      </c>
      <c r="B66" s="225" t="s">
        <v>303</v>
      </c>
      <c r="C66" s="226">
        <v>3</v>
      </c>
      <c r="D66" s="226">
        <v>0</v>
      </c>
      <c r="E66" s="226">
        <v>2</v>
      </c>
      <c r="F66" s="226">
        <v>4</v>
      </c>
      <c r="G66" s="234">
        <v>6</v>
      </c>
      <c r="H66" s="3"/>
      <c r="I66" s="3"/>
      <c r="J66" s="120" t="s">
        <v>613</v>
      </c>
      <c r="K66" s="121" t="s">
        <v>614</v>
      </c>
      <c r="L66" s="122">
        <v>2</v>
      </c>
      <c r="M66" s="122">
        <v>2</v>
      </c>
      <c r="N66" s="122">
        <v>0</v>
      </c>
      <c r="O66" s="122">
        <v>3</v>
      </c>
      <c r="P66" s="25">
        <v>5</v>
      </c>
      <c r="Q66" s="3"/>
      <c r="R66" s="3"/>
      <c r="S66" s="26" t="s">
        <v>34</v>
      </c>
      <c r="T66" s="87" t="s">
        <v>613</v>
      </c>
      <c r="U66" s="121" t="s">
        <v>614</v>
      </c>
      <c r="V66" s="122">
        <v>2</v>
      </c>
      <c r="W66" s="122">
        <v>2</v>
      </c>
      <c r="X66" s="122">
        <v>0</v>
      </c>
      <c r="Y66" s="122">
        <v>3</v>
      </c>
      <c r="Z66" s="25">
        <v>5</v>
      </c>
      <c r="AA66" s="28"/>
      <c r="AB66" s="87" t="s">
        <v>593</v>
      </c>
      <c r="AC66" s="252" t="s">
        <v>520</v>
      </c>
      <c r="AD66" s="122">
        <v>3</v>
      </c>
      <c r="AE66" s="122">
        <v>0</v>
      </c>
      <c r="AF66" s="122">
        <v>0</v>
      </c>
      <c r="AG66" s="122">
        <v>3</v>
      </c>
      <c r="AH66" s="25">
        <v>5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2.75">
      <c r="A67" s="235" t="s">
        <v>308</v>
      </c>
      <c r="B67" s="225" t="s">
        <v>317</v>
      </c>
      <c r="C67" s="226">
        <v>2</v>
      </c>
      <c r="D67" s="226">
        <v>0</v>
      </c>
      <c r="E67" s="226">
        <v>2</v>
      </c>
      <c r="F67" s="226">
        <v>3</v>
      </c>
      <c r="G67" s="234">
        <v>5</v>
      </c>
      <c r="H67" s="3"/>
      <c r="I67" s="3"/>
      <c r="J67" s="120" t="s">
        <v>593</v>
      </c>
      <c r="K67" s="121" t="s">
        <v>520</v>
      </c>
      <c r="L67" s="122">
        <v>3</v>
      </c>
      <c r="M67" s="122">
        <v>0</v>
      </c>
      <c r="N67" s="122">
        <v>0</v>
      </c>
      <c r="O67" s="122">
        <v>3</v>
      </c>
      <c r="P67" s="25">
        <v>5</v>
      </c>
      <c r="Q67" s="3"/>
      <c r="R67" s="3"/>
      <c r="S67" s="26" t="s">
        <v>34</v>
      </c>
      <c r="T67" s="87" t="s">
        <v>593</v>
      </c>
      <c r="U67" s="252" t="s">
        <v>520</v>
      </c>
      <c r="V67" s="122">
        <v>3</v>
      </c>
      <c r="W67" s="122">
        <v>0</v>
      </c>
      <c r="X67" s="122">
        <v>0</v>
      </c>
      <c r="Y67" s="122">
        <v>3</v>
      </c>
      <c r="Z67" s="25">
        <v>5</v>
      </c>
      <c r="AA67" s="28"/>
      <c r="AB67" s="358" t="s">
        <v>38</v>
      </c>
      <c r="AC67" s="51"/>
      <c r="AD67" s="29">
        <f>SUM(AD65:AD66)</f>
        <v>5</v>
      </c>
      <c r="AE67" s="29">
        <f>SUM(AE65:AE66)</f>
        <v>2</v>
      </c>
      <c r="AF67" s="29">
        <f>SUM(AF65:AF66)</f>
        <v>0</v>
      </c>
      <c r="AG67" s="29">
        <f>SUM(AG65:AG66)</f>
        <v>6</v>
      </c>
      <c r="AH67" s="30">
        <f>SUM(AH65:AH66)</f>
        <v>10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" customHeight="1">
      <c r="A68" s="235" t="s">
        <v>308</v>
      </c>
      <c r="B68" s="225" t="s">
        <v>318</v>
      </c>
      <c r="C68" s="226">
        <v>2</v>
      </c>
      <c r="D68" s="226">
        <v>0</v>
      </c>
      <c r="E68" s="226">
        <v>2</v>
      </c>
      <c r="F68" s="226">
        <v>3</v>
      </c>
      <c r="G68" s="234">
        <v>5</v>
      </c>
      <c r="H68" s="3"/>
      <c r="I68" s="3"/>
      <c r="J68" s="120" t="s">
        <v>527</v>
      </c>
      <c r="K68" s="121" t="s">
        <v>430</v>
      </c>
      <c r="L68" s="122">
        <v>3</v>
      </c>
      <c r="M68" s="122">
        <v>0</v>
      </c>
      <c r="N68" s="122">
        <v>0</v>
      </c>
      <c r="O68" s="122">
        <v>3</v>
      </c>
      <c r="P68" s="25">
        <v>5</v>
      </c>
      <c r="Q68" s="3"/>
      <c r="R68" s="3"/>
      <c r="S68" s="26" t="s">
        <v>34</v>
      </c>
      <c r="T68" s="120" t="s">
        <v>527</v>
      </c>
      <c r="U68" s="35" t="s">
        <v>611</v>
      </c>
      <c r="V68" s="372">
        <v>3</v>
      </c>
      <c r="W68" s="372">
        <v>0</v>
      </c>
      <c r="X68" s="372">
        <v>0</v>
      </c>
      <c r="Y68" s="372">
        <v>3</v>
      </c>
      <c r="Z68" s="47">
        <v>5</v>
      </c>
      <c r="AA68" s="28"/>
      <c r="AB68" s="52"/>
      <c r="AC68" s="39"/>
      <c r="AD68" s="39"/>
      <c r="AE68" s="39"/>
      <c r="AF68" s="39"/>
      <c r="AG68" s="39"/>
      <c r="AH68" s="64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" customHeight="1">
      <c r="A69" s="235" t="s">
        <v>24</v>
      </c>
      <c r="B69" s="225" t="s">
        <v>301</v>
      </c>
      <c r="C69" s="226">
        <v>3</v>
      </c>
      <c r="D69" s="226">
        <v>0</v>
      </c>
      <c r="E69" s="226">
        <v>0</v>
      </c>
      <c r="F69" s="226">
        <v>3</v>
      </c>
      <c r="G69" s="234">
        <v>5</v>
      </c>
      <c r="H69" s="3"/>
      <c r="I69" s="3"/>
      <c r="J69" s="120" t="s">
        <v>24</v>
      </c>
      <c r="K69" s="121" t="s">
        <v>438</v>
      </c>
      <c r="L69" s="122">
        <v>3</v>
      </c>
      <c r="M69" s="122">
        <v>0</v>
      </c>
      <c r="N69" s="122">
        <v>0</v>
      </c>
      <c r="O69" s="122">
        <v>3</v>
      </c>
      <c r="P69" s="25">
        <v>5</v>
      </c>
      <c r="Q69" s="3"/>
      <c r="R69" s="3"/>
      <c r="S69" s="26" t="s">
        <v>34</v>
      </c>
      <c r="T69" s="87" t="s">
        <v>24</v>
      </c>
      <c r="U69" s="252" t="s">
        <v>438</v>
      </c>
      <c r="V69" s="122">
        <v>3</v>
      </c>
      <c r="W69" s="122">
        <v>0</v>
      </c>
      <c r="X69" s="122">
        <v>0</v>
      </c>
      <c r="Y69" s="122">
        <v>3</v>
      </c>
      <c r="Z69" s="25">
        <v>5</v>
      </c>
      <c r="AA69" s="28"/>
      <c r="AB69" s="52"/>
      <c r="AC69" s="39"/>
      <c r="AD69" s="39"/>
      <c r="AE69" s="39"/>
      <c r="AF69" s="39"/>
      <c r="AG69" s="39"/>
      <c r="AH69" s="6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" customHeight="1">
      <c r="A70" s="193"/>
      <c r="B70" s="190"/>
      <c r="C70" s="191"/>
      <c r="D70" s="192"/>
      <c r="E70" s="191"/>
      <c r="F70" s="191"/>
      <c r="G70" s="194"/>
      <c r="H70" s="3"/>
      <c r="I70" s="3"/>
      <c r="J70" s="120" t="s">
        <v>24</v>
      </c>
      <c r="K70" s="121" t="s">
        <v>431</v>
      </c>
      <c r="L70" s="122">
        <v>3</v>
      </c>
      <c r="M70" s="122">
        <v>0</v>
      </c>
      <c r="N70" s="122">
        <v>0</v>
      </c>
      <c r="O70" s="122">
        <v>3</v>
      </c>
      <c r="P70" s="25">
        <v>5</v>
      </c>
      <c r="Q70" s="3"/>
      <c r="R70" s="3"/>
      <c r="S70" s="26" t="s">
        <v>34</v>
      </c>
      <c r="T70" s="50" t="s">
        <v>24</v>
      </c>
      <c r="U70" s="35" t="s">
        <v>612</v>
      </c>
      <c r="V70" s="48">
        <v>3</v>
      </c>
      <c r="W70" s="48">
        <v>0</v>
      </c>
      <c r="X70" s="48">
        <v>0</v>
      </c>
      <c r="Y70" s="48">
        <v>3</v>
      </c>
      <c r="Z70" s="49">
        <v>5</v>
      </c>
      <c r="AA70" s="28"/>
      <c r="AB70" s="52"/>
      <c r="AC70" s="39"/>
      <c r="AD70" s="39"/>
      <c r="AE70" s="39"/>
      <c r="AF70" s="39"/>
      <c r="AG70" s="39"/>
      <c r="AH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" customHeight="1">
      <c r="A71" s="97" t="s">
        <v>273</v>
      </c>
      <c r="B71" s="94"/>
      <c r="C71" s="94">
        <f>SUM(C64:C69)</f>
        <v>16</v>
      </c>
      <c r="D71" s="94">
        <f>SUM(D64:D69)</f>
        <v>0</v>
      </c>
      <c r="E71" s="94">
        <f>SUM(E64:E69)</f>
        <v>6</v>
      </c>
      <c r="F71" s="94">
        <f>SUM(F64:F69)</f>
        <v>19</v>
      </c>
      <c r="G71" s="98">
        <f>SUM(G64:G69)</f>
        <v>29</v>
      </c>
      <c r="H71" s="3"/>
      <c r="I71" s="3"/>
      <c r="J71" s="428" t="s">
        <v>56</v>
      </c>
      <c r="K71" s="429"/>
      <c r="L71" s="259">
        <f>SUM(L65:L70)</f>
        <v>17</v>
      </c>
      <c r="M71" s="259">
        <f>SUM(M65:M70)</f>
        <v>2</v>
      </c>
      <c r="N71" s="259">
        <f>SUM(N65:N70)</f>
        <v>0</v>
      </c>
      <c r="O71" s="259">
        <f>SUM(O65:O70)</f>
        <v>18</v>
      </c>
      <c r="P71" s="260">
        <f>SUM(P65:P70)</f>
        <v>29</v>
      </c>
      <c r="Q71" s="3"/>
      <c r="R71" s="3"/>
      <c r="S71" s="65"/>
      <c r="T71" s="371"/>
      <c r="U71" s="371" t="s">
        <v>35</v>
      </c>
      <c r="V71" s="37">
        <v>17</v>
      </c>
      <c r="W71" s="37">
        <f>SUM(W65:W68)</f>
        <v>2</v>
      </c>
      <c r="X71" s="37">
        <f>SUM(X65:X68)</f>
        <v>0</v>
      </c>
      <c r="Y71" s="37">
        <v>18</v>
      </c>
      <c r="Z71" s="38">
        <v>29</v>
      </c>
      <c r="AA71" s="28"/>
      <c r="AB71" s="52"/>
      <c r="AC71" s="39"/>
      <c r="AD71" s="39"/>
      <c r="AE71" s="39"/>
      <c r="AF71" s="39"/>
      <c r="AG71" s="39"/>
      <c r="AH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2.75">
      <c r="A72" s="183"/>
      <c r="B72" s="184"/>
      <c r="C72" s="180"/>
      <c r="D72" s="180"/>
      <c r="E72" s="180"/>
      <c r="F72" s="180"/>
      <c r="G72" s="178"/>
      <c r="H72" s="3"/>
      <c r="I72" s="3"/>
      <c r="J72" s="362"/>
      <c r="K72" s="363"/>
      <c r="L72" s="363"/>
      <c r="M72" s="363"/>
      <c r="N72" s="363"/>
      <c r="O72" s="363"/>
      <c r="P72" s="370"/>
      <c r="Q72" s="3"/>
      <c r="R72" s="3"/>
      <c r="S72" s="65"/>
      <c r="T72" s="359" t="s">
        <v>38</v>
      </c>
      <c r="U72" s="359"/>
      <c r="V72" s="29">
        <v>17</v>
      </c>
      <c r="W72" s="29">
        <f>W74+W71</f>
        <v>2</v>
      </c>
      <c r="X72" s="29">
        <f>X74+X71</f>
        <v>0</v>
      </c>
      <c r="Y72" s="29">
        <f>Y74+Y71</f>
        <v>18</v>
      </c>
      <c r="Z72" s="30">
        <v>29</v>
      </c>
      <c r="AA72" s="28"/>
      <c r="AB72" s="52"/>
      <c r="AC72" s="39"/>
      <c r="AD72" s="39"/>
      <c r="AE72" s="39"/>
      <c r="AF72" s="39"/>
      <c r="AG72" s="39"/>
      <c r="AH72" s="64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415"/>
      <c r="B73" s="416"/>
      <c r="C73" s="177"/>
      <c r="D73" s="177"/>
      <c r="E73" s="177"/>
      <c r="F73" s="177"/>
      <c r="G73" s="178"/>
      <c r="H73" s="3"/>
      <c r="I73" s="3"/>
      <c r="J73" s="362"/>
      <c r="K73" s="363"/>
      <c r="L73" s="369"/>
      <c r="M73" s="369"/>
      <c r="N73" s="369"/>
      <c r="O73" s="369"/>
      <c r="P73" s="370"/>
      <c r="Q73" s="3"/>
      <c r="R73" s="3"/>
      <c r="S73" s="65"/>
      <c r="Z73" s="64"/>
      <c r="AA73" s="28"/>
      <c r="AB73" s="52"/>
      <c r="AC73" s="39"/>
      <c r="AD73" s="39"/>
      <c r="AE73" s="39"/>
      <c r="AF73" s="39"/>
      <c r="AG73" s="39"/>
      <c r="AH73" s="64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179"/>
      <c r="B74" s="180"/>
      <c r="C74" s="177"/>
      <c r="D74" s="177"/>
      <c r="E74" s="177"/>
      <c r="F74" s="177"/>
      <c r="G74" s="178"/>
      <c r="H74" s="3"/>
      <c r="I74" s="3"/>
      <c r="J74" s="362"/>
      <c r="K74" s="363"/>
      <c r="L74" s="369"/>
      <c r="M74" s="369"/>
      <c r="N74" s="369"/>
      <c r="O74" s="369"/>
      <c r="P74" s="370"/>
      <c r="Q74" s="3"/>
      <c r="R74" s="3"/>
      <c r="S74" s="65"/>
      <c r="Z74" s="64"/>
      <c r="AA74" s="28"/>
      <c r="AB74" s="52"/>
      <c r="AC74" s="39"/>
      <c r="AD74" s="39"/>
      <c r="AE74" s="39"/>
      <c r="AF74" s="39"/>
      <c r="AG74" s="39"/>
      <c r="AH74" s="64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402" t="s">
        <v>23</v>
      </c>
      <c r="B75" s="403"/>
      <c r="C75" s="403"/>
      <c r="D75" s="403"/>
      <c r="E75" s="403"/>
      <c r="F75" s="403"/>
      <c r="G75" s="404"/>
      <c r="H75" s="3"/>
      <c r="I75" s="3"/>
      <c r="J75" s="362"/>
      <c r="K75" s="363"/>
      <c r="L75" s="369"/>
      <c r="M75" s="369"/>
      <c r="N75" s="369"/>
      <c r="O75" s="369"/>
      <c r="P75" s="370"/>
      <c r="Q75" s="6"/>
      <c r="R75" s="3"/>
      <c r="S75" s="65"/>
      <c r="Z75" s="64"/>
      <c r="AA75" s="10"/>
      <c r="AB75" s="52"/>
      <c r="AC75" s="39"/>
      <c r="AD75" s="39"/>
      <c r="AE75" s="39"/>
      <c r="AF75" s="39"/>
      <c r="AG75" s="39"/>
      <c r="AH75" s="64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16" t="s">
        <v>4</v>
      </c>
      <c r="B76" s="17" t="s">
        <v>5</v>
      </c>
      <c r="C76" s="18" t="s">
        <v>6</v>
      </c>
      <c r="D76" s="18" t="s">
        <v>7</v>
      </c>
      <c r="E76" s="18" t="s">
        <v>8</v>
      </c>
      <c r="F76" s="18" t="s">
        <v>9</v>
      </c>
      <c r="G76" s="19" t="s">
        <v>10</v>
      </c>
      <c r="H76" s="3"/>
      <c r="I76" s="3"/>
      <c r="J76" s="402" t="s">
        <v>23</v>
      </c>
      <c r="K76" s="403"/>
      <c r="L76" s="403"/>
      <c r="M76" s="403"/>
      <c r="N76" s="403"/>
      <c r="O76" s="403"/>
      <c r="P76" s="404"/>
      <c r="Q76" s="3"/>
      <c r="R76" s="6"/>
      <c r="S76" s="26"/>
      <c r="T76" s="39"/>
      <c r="U76" s="369" t="s">
        <v>23</v>
      </c>
      <c r="V76" s="369"/>
      <c r="W76" s="369"/>
      <c r="X76" s="369"/>
      <c r="Y76" s="369"/>
      <c r="Z76" s="370"/>
      <c r="AA76" s="39"/>
      <c r="AB76" s="402" t="s">
        <v>23</v>
      </c>
      <c r="AC76" s="403"/>
      <c r="AD76" s="403"/>
      <c r="AE76" s="403"/>
      <c r="AF76" s="403"/>
      <c r="AG76" s="403"/>
      <c r="AH76" s="404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235" t="s">
        <v>304</v>
      </c>
      <c r="B77" s="225" t="s">
        <v>305</v>
      </c>
      <c r="C77" s="226">
        <v>3</v>
      </c>
      <c r="D77" s="226">
        <v>0</v>
      </c>
      <c r="E77" s="226">
        <v>0</v>
      </c>
      <c r="F77" s="226">
        <v>3</v>
      </c>
      <c r="G77" s="234">
        <v>4</v>
      </c>
      <c r="H77" s="3"/>
      <c r="I77" s="3"/>
      <c r="J77" s="16" t="s">
        <v>4</v>
      </c>
      <c r="K77" s="17" t="s">
        <v>5</v>
      </c>
      <c r="L77" s="18" t="s">
        <v>6</v>
      </c>
      <c r="M77" s="18" t="s">
        <v>7</v>
      </c>
      <c r="N77" s="18" t="s">
        <v>8</v>
      </c>
      <c r="O77" s="18" t="s">
        <v>9</v>
      </c>
      <c r="P77" s="19" t="s">
        <v>10</v>
      </c>
      <c r="Q77" s="3"/>
      <c r="R77" s="6"/>
      <c r="S77" s="26"/>
      <c r="T77" s="17" t="s">
        <v>4</v>
      </c>
      <c r="U77" s="17" t="s">
        <v>5</v>
      </c>
      <c r="V77" s="18" t="s">
        <v>6</v>
      </c>
      <c r="W77" s="18" t="s">
        <v>7</v>
      </c>
      <c r="X77" s="18" t="s">
        <v>8</v>
      </c>
      <c r="Y77" s="18" t="s">
        <v>9</v>
      </c>
      <c r="Z77" s="19" t="s">
        <v>10</v>
      </c>
      <c r="AA77" s="28"/>
      <c r="AB77" s="16" t="s">
        <v>4</v>
      </c>
      <c r="AC77" s="17" t="s">
        <v>5</v>
      </c>
      <c r="AD77" s="18" t="s">
        <v>6</v>
      </c>
      <c r="AE77" s="18" t="s">
        <v>7</v>
      </c>
      <c r="AF77" s="18" t="s">
        <v>8</v>
      </c>
      <c r="AG77" s="18" t="s">
        <v>9</v>
      </c>
      <c r="AH77" s="19" t="s">
        <v>10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5.75" customHeight="1">
      <c r="A78" s="235" t="s">
        <v>511</v>
      </c>
      <c r="B78" s="225" t="s">
        <v>307</v>
      </c>
      <c r="C78" s="226">
        <v>3</v>
      </c>
      <c r="D78" s="226">
        <v>0</v>
      </c>
      <c r="E78" s="226">
        <v>2</v>
      </c>
      <c r="F78" s="226">
        <v>4</v>
      </c>
      <c r="G78" s="234">
        <v>6</v>
      </c>
      <c r="H78" s="3"/>
      <c r="I78" s="3"/>
      <c r="J78" s="120" t="s">
        <v>617</v>
      </c>
      <c r="K78" s="121" t="s">
        <v>618</v>
      </c>
      <c r="L78" s="122">
        <v>2</v>
      </c>
      <c r="M78" s="122">
        <v>2</v>
      </c>
      <c r="N78" s="122">
        <v>0</v>
      </c>
      <c r="O78" s="122">
        <v>3</v>
      </c>
      <c r="P78" s="25">
        <v>5</v>
      </c>
      <c r="Q78" s="3"/>
      <c r="R78" s="6"/>
      <c r="S78" s="26" t="s">
        <v>34</v>
      </c>
      <c r="T78" s="120" t="s">
        <v>617</v>
      </c>
      <c r="U78" s="121" t="s">
        <v>618</v>
      </c>
      <c r="V78" s="122">
        <v>2</v>
      </c>
      <c r="W78" s="122">
        <v>2</v>
      </c>
      <c r="X78" s="122">
        <v>0</v>
      </c>
      <c r="Y78" s="122">
        <v>3</v>
      </c>
      <c r="Z78" s="25">
        <v>5</v>
      </c>
      <c r="AA78" s="92"/>
      <c r="AB78" s="67" t="s">
        <v>592</v>
      </c>
      <c r="AC78" s="252" t="s">
        <v>521</v>
      </c>
      <c r="AD78" s="122">
        <v>3</v>
      </c>
      <c r="AE78" s="122">
        <v>0</v>
      </c>
      <c r="AF78" s="122">
        <v>0</v>
      </c>
      <c r="AG78" s="122">
        <v>3</v>
      </c>
      <c r="AH78" s="25">
        <v>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235" t="s">
        <v>308</v>
      </c>
      <c r="B79" s="225" t="s">
        <v>320</v>
      </c>
      <c r="C79" s="226">
        <v>2</v>
      </c>
      <c r="D79" s="226">
        <v>0</v>
      </c>
      <c r="E79" s="226">
        <v>2</v>
      </c>
      <c r="F79" s="226">
        <v>3</v>
      </c>
      <c r="G79" s="234">
        <v>5</v>
      </c>
      <c r="H79" s="3"/>
      <c r="I79" s="3"/>
      <c r="J79" s="120" t="s">
        <v>592</v>
      </c>
      <c r="K79" s="121" t="s">
        <v>521</v>
      </c>
      <c r="L79" s="122">
        <v>3</v>
      </c>
      <c r="M79" s="122">
        <v>0</v>
      </c>
      <c r="N79" s="122">
        <v>0</v>
      </c>
      <c r="O79" s="122">
        <v>3</v>
      </c>
      <c r="P79" s="25">
        <v>5</v>
      </c>
      <c r="Q79" s="3"/>
      <c r="R79" s="3"/>
      <c r="S79" s="26" t="s">
        <v>34</v>
      </c>
      <c r="T79" s="67" t="s">
        <v>592</v>
      </c>
      <c r="U79" s="252" t="s">
        <v>521</v>
      </c>
      <c r="V79" s="122">
        <v>3</v>
      </c>
      <c r="W79" s="122">
        <v>0</v>
      </c>
      <c r="X79" s="122">
        <v>0</v>
      </c>
      <c r="Y79" s="122">
        <v>3</v>
      </c>
      <c r="Z79" s="25">
        <v>5</v>
      </c>
      <c r="AA79" s="28"/>
      <c r="AB79" s="120" t="s">
        <v>617</v>
      </c>
      <c r="AC79" s="121" t="s">
        <v>618</v>
      </c>
      <c r="AD79" s="122">
        <v>2</v>
      </c>
      <c r="AE79" s="122">
        <v>2</v>
      </c>
      <c r="AF79" s="122">
        <v>0</v>
      </c>
      <c r="AG79" s="122">
        <v>3</v>
      </c>
      <c r="AH79" s="25">
        <v>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.75">
      <c r="A80" s="235" t="s">
        <v>308</v>
      </c>
      <c r="B80" s="225" t="s">
        <v>483</v>
      </c>
      <c r="C80" s="226">
        <v>2</v>
      </c>
      <c r="D80" s="226">
        <v>0</v>
      </c>
      <c r="E80" s="226">
        <v>2</v>
      </c>
      <c r="F80" s="226">
        <v>3</v>
      </c>
      <c r="G80" s="234">
        <v>5</v>
      </c>
      <c r="H80" s="3"/>
      <c r="I80" s="3"/>
      <c r="J80" s="120" t="s">
        <v>527</v>
      </c>
      <c r="K80" s="121" t="s">
        <v>616</v>
      </c>
      <c r="L80" s="122">
        <v>3</v>
      </c>
      <c r="M80" s="122">
        <v>0</v>
      </c>
      <c r="N80" s="122">
        <v>0</v>
      </c>
      <c r="O80" s="122">
        <v>3</v>
      </c>
      <c r="P80" s="25">
        <v>5</v>
      </c>
      <c r="Q80" s="3"/>
      <c r="R80" s="3"/>
      <c r="S80" s="26" t="s">
        <v>34</v>
      </c>
      <c r="T80" s="120" t="s">
        <v>527</v>
      </c>
      <c r="U80" s="35" t="s">
        <v>436</v>
      </c>
      <c r="V80" s="48">
        <v>3</v>
      </c>
      <c r="W80" s="48">
        <v>0</v>
      </c>
      <c r="X80" s="48">
        <v>0</v>
      </c>
      <c r="Y80" s="48">
        <v>3</v>
      </c>
      <c r="Z80" s="49">
        <v>5</v>
      </c>
      <c r="AA80" s="28"/>
      <c r="AB80" s="31"/>
      <c r="AC80" s="121"/>
      <c r="AD80" s="122"/>
      <c r="AE80" s="122"/>
      <c r="AF80" s="122"/>
      <c r="AG80" s="122"/>
      <c r="AH80" s="25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" customHeight="1">
      <c r="A81" s="231" t="s">
        <v>24</v>
      </c>
      <c r="B81" s="223" t="s">
        <v>367</v>
      </c>
      <c r="C81" s="224">
        <v>3</v>
      </c>
      <c r="D81" s="224">
        <v>0</v>
      </c>
      <c r="E81" s="224">
        <v>0</v>
      </c>
      <c r="F81" s="224">
        <v>3</v>
      </c>
      <c r="G81" s="232">
        <v>5</v>
      </c>
      <c r="H81" s="3"/>
      <c r="I81" s="3"/>
      <c r="J81" s="120" t="s">
        <v>615</v>
      </c>
      <c r="K81" s="121" t="s">
        <v>522</v>
      </c>
      <c r="L81" s="122">
        <v>1</v>
      </c>
      <c r="M81" s="122">
        <v>0</v>
      </c>
      <c r="N81" s="122">
        <v>4</v>
      </c>
      <c r="O81" s="122">
        <v>3</v>
      </c>
      <c r="P81" s="25">
        <v>4</v>
      </c>
      <c r="Q81" s="3"/>
      <c r="R81" s="3"/>
      <c r="S81" s="26" t="s">
        <v>34</v>
      </c>
      <c r="T81" s="120" t="s">
        <v>615</v>
      </c>
      <c r="U81" s="121" t="s">
        <v>522</v>
      </c>
      <c r="V81" s="122">
        <v>1</v>
      </c>
      <c r="W81" s="122">
        <v>0</v>
      </c>
      <c r="X81" s="122">
        <v>4</v>
      </c>
      <c r="Y81" s="122">
        <v>3</v>
      </c>
      <c r="Z81" s="25">
        <v>4</v>
      </c>
      <c r="AA81" s="28"/>
      <c r="AB81" s="358" t="s">
        <v>38</v>
      </c>
      <c r="AC81" s="51"/>
      <c r="AD81" s="29">
        <f>SUM(AD78:AD80)</f>
        <v>5</v>
      </c>
      <c r="AE81" s="29">
        <f>SUM(AE78:AE80)</f>
        <v>2</v>
      </c>
      <c r="AF81" s="29">
        <f>SUM(AF78:AF80)</f>
        <v>0</v>
      </c>
      <c r="AG81" s="29">
        <f>SUM(AG78:AG80)</f>
        <v>6</v>
      </c>
      <c r="AH81" s="30">
        <f>SUM(AH78:AH80)</f>
        <v>10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" customHeight="1">
      <c r="A82" s="235" t="s">
        <v>349</v>
      </c>
      <c r="B82" s="225" t="s">
        <v>350</v>
      </c>
      <c r="C82" s="226">
        <v>2</v>
      </c>
      <c r="D82" s="226">
        <v>0</v>
      </c>
      <c r="E82" s="226">
        <v>0</v>
      </c>
      <c r="F82" s="226">
        <v>2</v>
      </c>
      <c r="G82" s="234">
        <v>3</v>
      </c>
      <c r="H82" s="3"/>
      <c r="I82" s="3"/>
      <c r="J82" s="120" t="s">
        <v>24</v>
      </c>
      <c r="K82" s="121" t="s">
        <v>619</v>
      </c>
      <c r="L82" s="122">
        <v>3</v>
      </c>
      <c r="M82" s="122">
        <v>0</v>
      </c>
      <c r="N82" s="122">
        <v>0</v>
      </c>
      <c r="O82" s="122">
        <v>3</v>
      </c>
      <c r="P82" s="25">
        <v>5</v>
      </c>
      <c r="Q82" s="3"/>
      <c r="R82" s="3"/>
      <c r="S82" s="26" t="s">
        <v>34</v>
      </c>
      <c r="T82" s="120" t="s">
        <v>591</v>
      </c>
      <c r="U82" s="35" t="s">
        <v>439</v>
      </c>
      <c r="V82" s="24">
        <v>0</v>
      </c>
      <c r="W82" s="24">
        <v>0</v>
      </c>
      <c r="X82" s="24">
        <v>0</v>
      </c>
      <c r="Y82" s="24">
        <v>0</v>
      </c>
      <c r="Z82" s="27">
        <v>5</v>
      </c>
      <c r="AA82" s="28"/>
      <c r="AB82" s="52"/>
      <c r="AC82" s="39"/>
      <c r="AD82" s="39"/>
      <c r="AE82" s="39"/>
      <c r="AF82" s="39"/>
      <c r="AG82" s="39"/>
      <c r="AH82" s="6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" customHeight="1">
      <c r="A83" s="235" t="s">
        <v>306</v>
      </c>
      <c r="B83" s="225" t="s">
        <v>512</v>
      </c>
      <c r="C83" s="226">
        <v>2</v>
      </c>
      <c r="D83" s="226">
        <v>0</v>
      </c>
      <c r="E83" s="226">
        <v>0</v>
      </c>
      <c r="F83" s="226">
        <v>2</v>
      </c>
      <c r="G83" s="234">
        <v>3</v>
      </c>
      <c r="H83" s="3"/>
      <c r="I83" s="3"/>
      <c r="J83" s="120" t="s">
        <v>591</v>
      </c>
      <c r="K83" s="121" t="s">
        <v>439</v>
      </c>
      <c r="L83" s="122">
        <v>0</v>
      </c>
      <c r="M83" s="122">
        <v>0</v>
      </c>
      <c r="N83" s="122">
        <v>0</v>
      </c>
      <c r="O83" s="122">
        <v>0</v>
      </c>
      <c r="P83" s="25">
        <v>5</v>
      </c>
      <c r="Q83" s="3"/>
      <c r="R83" s="3"/>
      <c r="S83" s="26"/>
      <c r="T83" s="371"/>
      <c r="U83" s="371" t="s">
        <v>35</v>
      </c>
      <c r="V83" s="37">
        <f>SUM(V78:V82)</f>
        <v>9</v>
      </c>
      <c r="W83" s="37">
        <f>SUM(W78:W82)</f>
        <v>2</v>
      </c>
      <c r="X83" s="37">
        <f>SUM(X78:X82)</f>
        <v>4</v>
      </c>
      <c r="Y83" s="37">
        <f>SUM(Y78:Y82)</f>
        <v>12</v>
      </c>
      <c r="Z83" s="38">
        <f>SUM(Z78:Z82)</f>
        <v>24</v>
      </c>
      <c r="AA83" s="28"/>
      <c r="AB83" s="52"/>
      <c r="AC83" s="39"/>
      <c r="AD83" s="39"/>
      <c r="AE83" s="39"/>
      <c r="AF83" s="39"/>
      <c r="AG83" s="39"/>
      <c r="AH83" s="64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" customHeight="1">
      <c r="A84" s="97" t="s">
        <v>283</v>
      </c>
      <c r="B84" s="94"/>
      <c r="C84" s="94">
        <f>SUM(C77:C83)</f>
        <v>17</v>
      </c>
      <c r="D84" s="94">
        <f>SUM(D77:D83)</f>
        <v>0</v>
      </c>
      <c r="E84" s="94">
        <f>SUM(E77:E83)</f>
        <v>6</v>
      </c>
      <c r="F84" s="94">
        <f>SUM(F77:F83)</f>
        <v>20</v>
      </c>
      <c r="G84" s="98">
        <f>SUM(G77:G83)</f>
        <v>31</v>
      </c>
      <c r="H84" s="3"/>
      <c r="I84" s="3"/>
      <c r="J84" s="405" t="s">
        <v>56</v>
      </c>
      <c r="K84" s="406"/>
      <c r="L84" s="57">
        <f>SUM(L78:L83)</f>
        <v>12</v>
      </c>
      <c r="M84" s="57">
        <f>SUM(M78:M83)</f>
        <v>2</v>
      </c>
      <c r="N84" s="57">
        <f>SUM(N78:N83)</f>
        <v>4</v>
      </c>
      <c r="O84" s="57">
        <f>SUM(O78:O83)</f>
        <v>15</v>
      </c>
      <c r="P84" s="58">
        <f>SUM(P78:P83)</f>
        <v>29</v>
      </c>
      <c r="Q84" s="3"/>
      <c r="R84" s="3"/>
      <c r="S84" s="65"/>
      <c r="AA84" s="28"/>
      <c r="AB84" s="52"/>
      <c r="AC84" s="39"/>
      <c r="AD84" s="39"/>
      <c r="AE84" s="39"/>
      <c r="AF84" s="39"/>
      <c r="AG84" s="39"/>
      <c r="AH84" s="64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" customHeight="1">
      <c r="A85" s="61"/>
      <c r="B85" s="62"/>
      <c r="C85" s="62"/>
      <c r="D85" s="62"/>
      <c r="E85" s="62"/>
      <c r="F85" s="62"/>
      <c r="G85" s="60"/>
      <c r="H85" s="3"/>
      <c r="I85" s="3"/>
      <c r="J85" s="61"/>
      <c r="K85" s="62"/>
      <c r="L85" s="62"/>
      <c r="M85" s="62"/>
      <c r="N85" s="62"/>
      <c r="O85" s="62"/>
      <c r="P85" s="63"/>
      <c r="Q85" s="3"/>
      <c r="R85" s="3"/>
      <c r="S85" s="33" t="s">
        <v>36</v>
      </c>
      <c r="T85" s="120" t="s">
        <v>24</v>
      </c>
      <c r="U85" s="121" t="s">
        <v>619</v>
      </c>
      <c r="V85" s="122">
        <v>3</v>
      </c>
      <c r="W85" s="122">
        <v>0</v>
      </c>
      <c r="X85" s="122">
        <v>0</v>
      </c>
      <c r="Y85" s="122">
        <v>3</v>
      </c>
      <c r="Z85" s="25">
        <v>5</v>
      </c>
      <c r="AA85" s="10"/>
      <c r="AB85" s="52"/>
      <c r="AC85" s="39"/>
      <c r="AD85" s="39"/>
      <c r="AE85" s="39"/>
      <c r="AF85" s="39"/>
      <c r="AG85" s="39"/>
      <c r="AH85" s="64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2.75">
      <c r="A86" s="61"/>
      <c r="B86" s="62"/>
      <c r="C86" s="62"/>
      <c r="D86" s="62"/>
      <c r="E86" s="62"/>
      <c r="F86" s="62"/>
      <c r="G86" s="60"/>
      <c r="H86" s="3"/>
      <c r="I86" s="3"/>
      <c r="J86" s="61"/>
      <c r="K86" s="62"/>
      <c r="L86" s="62"/>
      <c r="M86" s="62"/>
      <c r="N86" s="62"/>
      <c r="O86" s="62"/>
      <c r="P86" s="63"/>
      <c r="Q86" s="3"/>
      <c r="R86" s="3"/>
      <c r="S86" s="65"/>
      <c r="T86" s="371"/>
      <c r="U86" s="371" t="s">
        <v>37</v>
      </c>
      <c r="V86" s="37">
        <f>SUM(V85)</f>
        <v>3</v>
      </c>
      <c r="W86" s="37">
        <f>SUM(W85)</f>
        <v>0</v>
      </c>
      <c r="X86" s="37">
        <f>SUM(X85)</f>
        <v>0</v>
      </c>
      <c r="Y86" s="37">
        <f>SUM(Y85)</f>
        <v>3</v>
      </c>
      <c r="Z86" s="37">
        <f>SUM(Z85)</f>
        <v>5</v>
      </c>
      <c r="AA86" s="28"/>
      <c r="AB86" s="52"/>
      <c r="AC86" s="39"/>
      <c r="AD86" s="39"/>
      <c r="AE86" s="39"/>
      <c r="AF86" s="39"/>
      <c r="AG86" s="39"/>
      <c r="AH86" s="64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" customHeight="1">
      <c r="A87" s="402" t="s">
        <v>25</v>
      </c>
      <c r="B87" s="403"/>
      <c r="C87" s="403"/>
      <c r="D87" s="403"/>
      <c r="E87" s="403"/>
      <c r="F87" s="403"/>
      <c r="G87" s="404"/>
      <c r="H87" s="3"/>
      <c r="I87" s="3"/>
      <c r="J87" s="61"/>
      <c r="K87" s="62"/>
      <c r="L87" s="62"/>
      <c r="M87" s="62"/>
      <c r="N87" s="62"/>
      <c r="O87" s="62"/>
      <c r="P87" s="63"/>
      <c r="Q87" s="3"/>
      <c r="R87" s="3"/>
      <c r="S87" s="65"/>
      <c r="T87" s="359" t="s">
        <v>38</v>
      </c>
      <c r="U87" s="359"/>
      <c r="V87" s="29">
        <f>V83+V86</f>
        <v>12</v>
      </c>
      <c r="W87" s="29">
        <f>W83+W86</f>
        <v>2</v>
      </c>
      <c r="X87" s="29">
        <f>X83+X86</f>
        <v>4</v>
      </c>
      <c r="Y87" s="29">
        <f>Y83+Y86</f>
        <v>15</v>
      </c>
      <c r="Z87" s="29">
        <f>Z83+Z86</f>
        <v>29</v>
      </c>
      <c r="AA87" s="28"/>
      <c r="AB87" s="52"/>
      <c r="AC87" s="39"/>
      <c r="AD87" s="39"/>
      <c r="AE87" s="39"/>
      <c r="AF87" s="39"/>
      <c r="AG87" s="39"/>
      <c r="AH87" s="64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" customHeight="1">
      <c r="A88" s="16" t="s">
        <v>4</v>
      </c>
      <c r="B88" s="17" t="s">
        <v>5</v>
      </c>
      <c r="C88" s="18" t="s">
        <v>6</v>
      </c>
      <c r="D88" s="18" t="s">
        <v>7</v>
      </c>
      <c r="E88" s="18" t="s">
        <v>8</v>
      </c>
      <c r="F88" s="18" t="s">
        <v>9</v>
      </c>
      <c r="G88" s="19" t="s">
        <v>10</v>
      </c>
      <c r="H88" s="3"/>
      <c r="I88" s="3"/>
      <c r="J88" s="402" t="s">
        <v>25</v>
      </c>
      <c r="K88" s="403"/>
      <c r="L88" s="403"/>
      <c r="M88" s="403"/>
      <c r="N88" s="403"/>
      <c r="O88" s="403"/>
      <c r="P88" s="404"/>
      <c r="Q88" s="3"/>
      <c r="R88" s="3"/>
      <c r="S88" s="430" t="s">
        <v>25</v>
      </c>
      <c r="T88" s="431"/>
      <c r="U88" s="431"/>
      <c r="V88" s="431"/>
      <c r="W88" s="431"/>
      <c r="X88" s="431"/>
      <c r="Y88" s="431"/>
      <c r="Z88" s="432"/>
      <c r="AA88" s="28"/>
      <c r="AB88" s="402" t="s">
        <v>25</v>
      </c>
      <c r="AC88" s="403"/>
      <c r="AD88" s="403"/>
      <c r="AE88" s="403"/>
      <c r="AF88" s="403"/>
      <c r="AG88" s="403"/>
      <c r="AH88" s="40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" customHeight="1">
      <c r="A89" s="235" t="s">
        <v>311</v>
      </c>
      <c r="B89" s="225" t="s">
        <v>577</v>
      </c>
      <c r="C89" s="226">
        <v>0</v>
      </c>
      <c r="D89" s="226">
        <v>4</v>
      </c>
      <c r="E89" s="226">
        <v>0</v>
      </c>
      <c r="F89" s="226">
        <v>2</v>
      </c>
      <c r="G89" s="234">
        <v>5</v>
      </c>
      <c r="H89" s="3"/>
      <c r="I89" s="3"/>
      <c r="J89" s="16" t="s">
        <v>4</v>
      </c>
      <c r="K89" s="17" t="s">
        <v>5</v>
      </c>
      <c r="L89" s="18" t="s">
        <v>6</v>
      </c>
      <c r="M89" s="18" t="s">
        <v>7</v>
      </c>
      <c r="N89" s="18" t="s">
        <v>8</v>
      </c>
      <c r="O89" s="18" t="s">
        <v>9</v>
      </c>
      <c r="P89" s="19" t="s">
        <v>10</v>
      </c>
      <c r="Q89" s="3"/>
      <c r="R89" s="3"/>
      <c r="S89" s="26"/>
      <c r="T89" s="17" t="s">
        <v>4</v>
      </c>
      <c r="U89" s="17" t="s">
        <v>5</v>
      </c>
      <c r="V89" s="18" t="s">
        <v>6</v>
      </c>
      <c r="W89" s="18" t="s">
        <v>7</v>
      </c>
      <c r="X89" s="18" t="s">
        <v>8</v>
      </c>
      <c r="Y89" s="18" t="s">
        <v>9</v>
      </c>
      <c r="Z89" s="19" t="s">
        <v>10</v>
      </c>
      <c r="AA89" s="28"/>
      <c r="AB89" s="16" t="s">
        <v>4</v>
      </c>
      <c r="AC89" s="17" t="s">
        <v>5</v>
      </c>
      <c r="AD89" s="18" t="s">
        <v>6</v>
      </c>
      <c r="AE89" s="18" t="s">
        <v>7</v>
      </c>
      <c r="AF89" s="18" t="s">
        <v>8</v>
      </c>
      <c r="AG89" s="18" t="s">
        <v>9</v>
      </c>
      <c r="AH89" s="19" t="s">
        <v>10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" customHeight="1">
      <c r="A90" s="235" t="s">
        <v>313</v>
      </c>
      <c r="B90" s="225" t="s">
        <v>314</v>
      </c>
      <c r="C90" s="226">
        <v>0</v>
      </c>
      <c r="D90" s="226">
        <v>4</v>
      </c>
      <c r="E90" s="226">
        <v>0</v>
      </c>
      <c r="F90" s="226">
        <v>2</v>
      </c>
      <c r="G90" s="234">
        <v>4</v>
      </c>
      <c r="H90" s="3"/>
      <c r="I90" s="3"/>
      <c r="J90" s="120" t="s">
        <v>528</v>
      </c>
      <c r="K90" s="121" t="s">
        <v>108</v>
      </c>
      <c r="L90" s="122">
        <v>2</v>
      </c>
      <c r="M90" s="122">
        <v>2</v>
      </c>
      <c r="N90" s="122">
        <v>0</v>
      </c>
      <c r="O90" s="122">
        <v>3</v>
      </c>
      <c r="P90" s="25">
        <v>5</v>
      </c>
      <c r="Q90" s="3"/>
      <c r="R90" s="3"/>
      <c r="S90" s="26" t="s">
        <v>34</v>
      </c>
      <c r="T90" s="120" t="s">
        <v>527</v>
      </c>
      <c r="U90" s="157" t="s">
        <v>440</v>
      </c>
      <c r="V90" s="48">
        <v>3</v>
      </c>
      <c r="W90" s="48">
        <v>0</v>
      </c>
      <c r="X90" s="48">
        <v>0</v>
      </c>
      <c r="Y90" s="48">
        <v>3</v>
      </c>
      <c r="Z90" s="49">
        <v>5</v>
      </c>
      <c r="AA90" s="28"/>
      <c r="AB90" s="120" t="s">
        <v>621</v>
      </c>
      <c r="AC90" s="121" t="s">
        <v>620</v>
      </c>
      <c r="AD90" s="122">
        <v>3</v>
      </c>
      <c r="AE90" s="122">
        <v>0</v>
      </c>
      <c r="AF90" s="122">
        <v>0</v>
      </c>
      <c r="AG90" s="122">
        <v>3</v>
      </c>
      <c r="AH90" s="25">
        <v>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" customHeight="1">
      <c r="A91" s="235" t="s">
        <v>315</v>
      </c>
      <c r="B91" s="225" t="s">
        <v>316</v>
      </c>
      <c r="C91" s="226">
        <v>0</v>
      </c>
      <c r="D91" s="226">
        <v>6</v>
      </c>
      <c r="E91" s="226">
        <v>0</v>
      </c>
      <c r="F91" s="226">
        <v>3</v>
      </c>
      <c r="G91" s="234">
        <v>7</v>
      </c>
      <c r="H91" s="3"/>
      <c r="I91" s="3"/>
      <c r="J91" s="120" t="s">
        <v>529</v>
      </c>
      <c r="K91" s="121" t="s">
        <v>623</v>
      </c>
      <c r="L91" s="122">
        <v>3</v>
      </c>
      <c r="M91" s="122">
        <v>0</v>
      </c>
      <c r="N91" s="122">
        <v>0</v>
      </c>
      <c r="O91" s="122">
        <v>3</v>
      </c>
      <c r="P91" s="25">
        <v>5</v>
      </c>
      <c r="Q91" s="3"/>
      <c r="R91" s="6"/>
      <c r="S91" s="26" t="s">
        <v>34</v>
      </c>
      <c r="T91" s="120" t="s">
        <v>626</v>
      </c>
      <c r="U91" s="121" t="s">
        <v>625</v>
      </c>
      <c r="V91" s="122">
        <v>3</v>
      </c>
      <c r="W91" s="122">
        <v>0</v>
      </c>
      <c r="X91" s="122">
        <v>0</v>
      </c>
      <c r="Y91" s="122">
        <v>3</v>
      </c>
      <c r="Z91" s="25">
        <v>5</v>
      </c>
      <c r="AA91" s="28"/>
      <c r="AB91" s="35"/>
      <c r="AC91" s="121"/>
      <c r="AD91" s="122"/>
      <c r="AE91" s="122"/>
      <c r="AF91" s="122"/>
      <c r="AG91" s="122"/>
      <c r="AH91" s="25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" customHeight="1">
      <c r="A92" s="231" t="s">
        <v>308</v>
      </c>
      <c r="B92" s="223" t="s">
        <v>484</v>
      </c>
      <c r="C92" s="224">
        <v>2</v>
      </c>
      <c r="D92" s="224">
        <v>0</v>
      </c>
      <c r="E92" s="224">
        <v>2</v>
      </c>
      <c r="F92" s="224">
        <v>3</v>
      </c>
      <c r="G92" s="232">
        <v>5</v>
      </c>
      <c r="H92" s="3"/>
      <c r="I92" s="3"/>
      <c r="J92" s="120" t="s">
        <v>527</v>
      </c>
      <c r="K92" s="121" t="s">
        <v>441</v>
      </c>
      <c r="L92" s="122">
        <v>3</v>
      </c>
      <c r="M92" s="122">
        <v>0</v>
      </c>
      <c r="N92" s="122">
        <v>0</v>
      </c>
      <c r="O92" s="122">
        <v>3</v>
      </c>
      <c r="P92" s="25">
        <v>5</v>
      </c>
      <c r="Q92" s="3"/>
      <c r="R92" s="6"/>
      <c r="S92" s="26" t="s">
        <v>34</v>
      </c>
      <c r="T92" s="35" t="s">
        <v>524</v>
      </c>
      <c r="U92" s="121" t="s">
        <v>525</v>
      </c>
      <c r="V92" s="122">
        <v>1</v>
      </c>
      <c r="W92" s="122">
        <v>0</v>
      </c>
      <c r="X92" s="122">
        <v>4</v>
      </c>
      <c r="Y92" s="122">
        <v>3</v>
      </c>
      <c r="Z92" s="25">
        <v>4</v>
      </c>
      <c r="AA92" s="28"/>
      <c r="AB92" s="358" t="s">
        <v>38</v>
      </c>
      <c r="AC92" s="51"/>
      <c r="AD92" s="29">
        <f>SUM(AD89:AD91)</f>
        <v>3</v>
      </c>
      <c r="AE92" s="29">
        <f>SUM(AE89:AE91)</f>
        <v>0</v>
      </c>
      <c r="AF92" s="29">
        <f>SUM(AF89:AF91)</f>
        <v>0</v>
      </c>
      <c r="AG92" s="29">
        <f>SUM(AG89:AG91)</f>
        <v>3</v>
      </c>
      <c r="AH92" s="30">
        <f>SUM(AH89:AH91)</f>
        <v>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2.75">
      <c r="A93" s="231" t="s">
        <v>308</v>
      </c>
      <c r="B93" s="223" t="s">
        <v>485</v>
      </c>
      <c r="C93" s="224">
        <v>2</v>
      </c>
      <c r="D93" s="224">
        <v>0</v>
      </c>
      <c r="E93" s="224">
        <v>2</v>
      </c>
      <c r="F93" s="224">
        <v>3</v>
      </c>
      <c r="G93" s="232">
        <v>5</v>
      </c>
      <c r="J93" s="120" t="s">
        <v>621</v>
      </c>
      <c r="K93" s="121" t="s">
        <v>620</v>
      </c>
      <c r="L93" s="122">
        <v>3</v>
      </c>
      <c r="M93" s="122">
        <v>0</v>
      </c>
      <c r="N93" s="122">
        <v>0</v>
      </c>
      <c r="O93" s="122">
        <v>3</v>
      </c>
      <c r="P93" s="25">
        <v>5</v>
      </c>
      <c r="Q93" s="3"/>
      <c r="R93" s="6"/>
      <c r="S93" s="26" t="s">
        <v>34</v>
      </c>
      <c r="T93" s="120" t="s">
        <v>527</v>
      </c>
      <c r="U93" s="157" t="s">
        <v>624</v>
      </c>
      <c r="V93" s="48">
        <v>3</v>
      </c>
      <c r="W93" s="48">
        <v>0</v>
      </c>
      <c r="X93" s="48">
        <v>0</v>
      </c>
      <c r="Y93" s="48">
        <v>3</v>
      </c>
      <c r="Z93" s="49">
        <v>5</v>
      </c>
      <c r="AA93" s="28"/>
      <c r="AB93" s="52"/>
      <c r="AC93" s="39"/>
      <c r="AD93" s="39"/>
      <c r="AE93" s="39"/>
      <c r="AF93" s="39"/>
      <c r="AG93" s="39"/>
      <c r="AH93" s="64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2.75">
      <c r="A94" s="193"/>
      <c r="B94" s="190"/>
      <c r="C94" s="191"/>
      <c r="D94" s="192"/>
      <c r="E94" s="191"/>
      <c r="F94" s="191"/>
      <c r="G94" s="194"/>
      <c r="J94" s="120" t="s">
        <v>626</v>
      </c>
      <c r="K94" s="121" t="s">
        <v>625</v>
      </c>
      <c r="L94" s="122">
        <v>3</v>
      </c>
      <c r="M94" s="122">
        <v>0</v>
      </c>
      <c r="N94" s="122">
        <v>0</v>
      </c>
      <c r="O94" s="122">
        <v>3</v>
      </c>
      <c r="P94" s="25">
        <v>5</v>
      </c>
      <c r="Q94" s="3"/>
      <c r="R94" s="6"/>
      <c r="S94" s="26" t="s">
        <v>34</v>
      </c>
      <c r="T94" s="120" t="s">
        <v>528</v>
      </c>
      <c r="U94" s="157" t="s">
        <v>108</v>
      </c>
      <c r="V94" s="48">
        <v>2</v>
      </c>
      <c r="W94" s="48">
        <v>2</v>
      </c>
      <c r="X94" s="48">
        <v>0</v>
      </c>
      <c r="Y94" s="48">
        <v>3</v>
      </c>
      <c r="Z94" s="49">
        <v>5</v>
      </c>
      <c r="AA94" s="28"/>
      <c r="AB94" s="52"/>
      <c r="AC94" s="39"/>
      <c r="AD94" s="39"/>
      <c r="AE94" s="39"/>
      <c r="AF94" s="39"/>
      <c r="AG94" s="39"/>
      <c r="AH94" s="64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5" customHeight="1">
      <c r="A95" s="193"/>
      <c r="B95" s="190"/>
      <c r="C95" s="191"/>
      <c r="D95" s="192"/>
      <c r="E95" s="191"/>
      <c r="F95" s="191"/>
      <c r="G95" s="194"/>
      <c r="J95" s="120" t="s">
        <v>622</v>
      </c>
      <c r="K95" s="121" t="s">
        <v>525</v>
      </c>
      <c r="L95" s="122">
        <v>1</v>
      </c>
      <c r="M95" s="122">
        <v>0</v>
      </c>
      <c r="N95" s="122">
        <v>4</v>
      </c>
      <c r="O95" s="122">
        <v>3</v>
      </c>
      <c r="P95" s="25">
        <v>4</v>
      </c>
      <c r="Q95" s="3"/>
      <c r="R95" s="3"/>
      <c r="S95" s="26" t="s">
        <v>34</v>
      </c>
      <c r="T95" s="120" t="s">
        <v>621</v>
      </c>
      <c r="U95" s="121" t="s">
        <v>620</v>
      </c>
      <c r="V95" s="122">
        <v>3</v>
      </c>
      <c r="W95" s="122">
        <v>0</v>
      </c>
      <c r="X95" s="122">
        <v>0</v>
      </c>
      <c r="Y95" s="122">
        <v>3</v>
      </c>
      <c r="Z95" s="25">
        <v>5</v>
      </c>
      <c r="AA95" s="28"/>
      <c r="AB95" s="52"/>
      <c r="AC95" s="39"/>
      <c r="AD95" s="39"/>
      <c r="AE95" s="39"/>
      <c r="AF95" s="39"/>
      <c r="AG95" s="39"/>
      <c r="AH95" s="64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34" ht="15" customHeight="1">
      <c r="A96" s="97" t="s">
        <v>283</v>
      </c>
      <c r="B96" s="94"/>
      <c r="C96" s="94">
        <f>SUM(C89:C94)</f>
        <v>4</v>
      </c>
      <c r="D96" s="94">
        <f>SUM(D89:D94)</f>
        <v>14</v>
      </c>
      <c r="E96" s="94">
        <f>SUM(E89:E94)</f>
        <v>4</v>
      </c>
      <c r="F96" s="94">
        <f>SUM(F89:F94)</f>
        <v>13</v>
      </c>
      <c r="G96" s="98">
        <f>SUM(G89:G94)</f>
        <v>26</v>
      </c>
      <c r="J96" s="120" t="s">
        <v>148</v>
      </c>
      <c r="K96" s="121" t="s">
        <v>238</v>
      </c>
      <c r="L96" s="122">
        <v>2</v>
      </c>
      <c r="M96" s="122">
        <v>0</v>
      </c>
      <c r="N96" s="122">
        <v>0</v>
      </c>
      <c r="O96" s="122">
        <v>2</v>
      </c>
      <c r="P96" s="25">
        <v>2</v>
      </c>
      <c r="S96" s="26" t="s">
        <v>34</v>
      </c>
      <c r="T96" s="120" t="s">
        <v>148</v>
      </c>
      <c r="U96" s="121" t="s">
        <v>238</v>
      </c>
      <c r="V96" s="122">
        <v>2</v>
      </c>
      <c r="W96" s="122">
        <v>0</v>
      </c>
      <c r="X96" s="122">
        <v>0</v>
      </c>
      <c r="Y96" s="122">
        <v>2</v>
      </c>
      <c r="Z96" s="25">
        <v>2</v>
      </c>
      <c r="AA96" s="62"/>
      <c r="AB96" s="52"/>
      <c r="AC96" s="39"/>
      <c r="AD96" s="39"/>
      <c r="AE96" s="39"/>
      <c r="AF96" s="39"/>
      <c r="AG96" s="39"/>
      <c r="AH96" s="64"/>
    </row>
    <row r="97" spans="1:34" ht="15" customHeight="1">
      <c r="A97" s="179"/>
      <c r="B97" s="180"/>
      <c r="C97" s="177"/>
      <c r="D97" s="177"/>
      <c r="E97" s="177"/>
      <c r="F97" s="177"/>
      <c r="G97" s="178"/>
      <c r="J97" s="405" t="s">
        <v>56</v>
      </c>
      <c r="K97" s="406"/>
      <c r="L97" s="29">
        <f>SUM(L90:L96)</f>
        <v>17</v>
      </c>
      <c r="M97" s="29">
        <f>SUM(M90:M96)</f>
        <v>2</v>
      </c>
      <c r="N97" s="29">
        <f>SUM(N90:N96)</f>
        <v>4</v>
      </c>
      <c r="O97" s="29">
        <f>SUM(O90:O96)</f>
        <v>20</v>
      </c>
      <c r="P97" s="30">
        <f>SUM(P90:P96)</f>
        <v>31</v>
      </c>
      <c r="S97" s="33"/>
      <c r="T97" s="159"/>
      <c r="U97" s="374" t="s">
        <v>35</v>
      </c>
      <c r="V97" s="37">
        <f>SUM(V90:V96)</f>
        <v>17</v>
      </c>
      <c r="W97" s="37">
        <f>SUM(W90:W96)</f>
        <v>2</v>
      </c>
      <c r="X97" s="37">
        <f>SUM(X90:X96)</f>
        <v>4</v>
      </c>
      <c r="Y97" s="37">
        <f>SUM(Y90:Y96)</f>
        <v>20</v>
      </c>
      <c r="Z97" s="38">
        <f>SUM(Z90:Z96)</f>
        <v>31</v>
      </c>
      <c r="AA97" s="62"/>
      <c r="AB97" s="52"/>
      <c r="AC97" s="39"/>
      <c r="AD97" s="39"/>
      <c r="AE97" s="39"/>
      <c r="AF97" s="39"/>
      <c r="AG97" s="39"/>
      <c r="AH97" s="64"/>
    </row>
    <row r="98" spans="1:34" ht="21" customHeight="1">
      <c r="A98" s="179"/>
      <c r="B98" s="180"/>
      <c r="C98" s="177"/>
      <c r="D98" s="177"/>
      <c r="E98" s="177"/>
      <c r="F98" s="177"/>
      <c r="G98" s="178"/>
      <c r="J98" s="362"/>
      <c r="K98" s="363"/>
      <c r="L98" s="369"/>
      <c r="M98" s="369"/>
      <c r="N98" s="369"/>
      <c r="O98" s="369"/>
      <c r="P98" s="370"/>
      <c r="S98" s="65"/>
      <c r="T98" s="359" t="s">
        <v>38</v>
      </c>
      <c r="U98" s="359"/>
      <c r="V98" s="37">
        <v>17</v>
      </c>
      <c r="W98" s="37">
        <v>2</v>
      </c>
      <c r="X98" s="37">
        <v>4</v>
      </c>
      <c r="Y98" s="37">
        <v>20</v>
      </c>
      <c r="Z98" s="38">
        <v>31</v>
      </c>
      <c r="AA98" s="62"/>
      <c r="AB98" s="52"/>
      <c r="AC98" s="39"/>
      <c r="AD98" s="39"/>
      <c r="AE98" s="39"/>
      <c r="AF98" s="39"/>
      <c r="AG98" s="39"/>
      <c r="AH98" s="64"/>
    </row>
    <row r="99" spans="1:34" ht="12.75">
      <c r="A99" s="402" t="s">
        <v>26</v>
      </c>
      <c r="B99" s="403"/>
      <c r="C99" s="403"/>
      <c r="D99" s="403"/>
      <c r="E99" s="403"/>
      <c r="F99" s="403"/>
      <c r="G99" s="404"/>
      <c r="J99" s="362"/>
      <c r="K99" s="363"/>
      <c r="L99" s="369"/>
      <c r="M99" s="369"/>
      <c r="N99" s="369"/>
      <c r="O99" s="369"/>
      <c r="P99" s="370"/>
      <c r="R99" s="39"/>
      <c r="S99" s="65"/>
      <c r="AA99" s="62"/>
      <c r="AB99" s="52"/>
      <c r="AC99" s="39"/>
      <c r="AD99" s="39"/>
      <c r="AE99" s="39"/>
      <c r="AF99" s="39"/>
      <c r="AG99" s="39"/>
      <c r="AH99" s="64"/>
    </row>
    <row r="100" spans="1:34" ht="15" customHeight="1">
      <c r="A100" s="16" t="s">
        <v>4</v>
      </c>
      <c r="B100" s="17" t="s">
        <v>5</v>
      </c>
      <c r="C100" s="18" t="s">
        <v>6</v>
      </c>
      <c r="D100" s="18" t="s">
        <v>7</v>
      </c>
      <c r="E100" s="18" t="s">
        <v>8</v>
      </c>
      <c r="F100" s="18" t="s">
        <v>9</v>
      </c>
      <c r="G100" s="19" t="s">
        <v>10</v>
      </c>
      <c r="J100" s="362"/>
      <c r="K100" s="363"/>
      <c r="L100" s="369"/>
      <c r="M100" s="369"/>
      <c r="N100" s="369"/>
      <c r="O100" s="369"/>
      <c r="P100" s="370"/>
      <c r="R100" s="39"/>
      <c r="AA100" s="62"/>
      <c r="AB100" s="52"/>
      <c r="AC100" s="39"/>
      <c r="AD100" s="39"/>
      <c r="AE100" s="39"/>
      <c r="AF100" s="39"/>
      <c r="AG100" s="39"/>
      <c r="AH100" s="64"/>
    </row>
    <row r="101" spans="1:34" ht="15" customHeight="1">
      <c r="A101" s="231" t="s">
        <v>319</v>
      </c>
      <c r="B101" s="225" t="s">
        <v>578</v>
      </c>
      <c r="C101" s="226">
        <v>0</v>
      </c>
      <c r="D101" s="226">
        <v>4</v>
      </c>
      <c r="E101" s="226">
        <v>0</v>
      </c>
      <c r="F101" s="226">
        <v>2</v>
      </c>
      <c r="G101" s="234">
        <v>5</v>
      </c>
      <c r="J101" s="402" t="s">
        <v>26</v>
      </c>
      <c r="K101" s="403"/>
      <c r="L101" s="403"/>
      <c r="M101" s="403"/>
      <c r="N101" s="403"/>
      <c r="O101" s="403"/>
      <c r="P101" s="404"/>
      <c r="R101" s="39"/>
      <c r="S101" s="430" t="s">
        <v>26</v>
      </c>
      <c r="T101" s="431"/>
      <c r="U101" s="431"/>
      <c r="V101" s="431"/>
      <c r="W101" s="431"/>
      <c r="X101" s="431"/>
      <c r="Y101" s="431"/>
      <c r="Z101" s="432"/>
      <c r="AA101" s="62"/>
      <c r="AB101" s="402" t="s">
        <v>26</v>
      </c>
      <c r="AC101" s="403"/>
      <c r="AD101" s="403"/>
      <c r="AE101" s="403"/>
      <c r="AF101" s="403"/>
      <c r="AG101" s="403"/>
      <c r="AH101" s="404"/>
    </row>
    <row r="102" spans="1:34" ht="15" customHeight="1">
      <c r="A102" s="231" t="s">
        <v>308</v>
      </c>
      <c r="B102" s="225" t="s">
        <v>486</v>
      </c>
      <c r="C102" s="226">
        <v>2</v>
      </c>
      <c r="D102" s="226">
        <v>0</v>
      </c>
      <c r="E102" s="226">
        <v>2</v>
      </c>
      <c r="F102" s="226">
        <v>3</v>
      </c>
      <c r="G102" s="234">
        <v>5</v>
      </c>
      <c r="J102" s="16" t="s">
        <v>4</v>
      </c>
      <c r="K102" s="17" t="s">
        <v>5</v>
      </c>
      <c r="L102" s="18" t="s">
        <v>6</v>
      </c>
      <c r="M102" s="18" t="s">
        <v>7</v>
      </c>
      <c r="N102" s="18" t="s">
        <v>8</v>
      </c>
      <c r="O102" s="18" t="s">
        <v>9</v>
      </c>
      <c r="P102" s="19" t="s">
        <v>10</v>
      </c>
      <c r="R102" s="39"/>
      <c r="S102" s="26"/>
      <c r="T102" s="17" t="s">
        <v>4</v>
      </c>
      <c r="U102" s="17" t="s">
        <v>5</v>
      </c>
      <c r="V102" s="18" t="s">
        <v>6</v>
      </c>
      <c r="W102" s="18" t="s">
        <v>7</v>
      </c>
      <c r="X102" s="18" t="s">
        <v>8</v>
      </c>
      <c r="Y102" s="18" t="s">
        <v>9</v>
      </c>
      <c r="Z102" s="19" t="s">
        <v>10</v>
      </c>
      <c r="AA102" s="62"/>
      <c r="AB102" s="16" t="s">
        <v>4</v>
      </c>
      <c r="AC102" s="17" t="s">
        <v>5</v>
      </c>
      <c r="AD102" s="18" t="s">
        <v>6</v>
      </c>
      <c r="AE102" s="18" t="s">
        <v>7</v>
      </c>
      <c r="AF102" s="18" t="s">
        <v>8</v>
      </c>
      <c r="AG102" s="18" t="s">
        <v>9</v>
      </c>
      <c r="AH102" s="19" t="s">
        <v>10</v>
      </c>
    </row>
    <row r="103" spans="1:34" ht="15" customHeight="1">
      <c r="A103" s="235" t="s">
        <v>513</v>
      </c>
      <c r="B103" s="225" t="s">
        <v>321</v>
      </c>
      <c r="C103" s="226">
        <v>0</v>
      </c>
      <c r="D103" s="226">
        <v>6</v>
      </c>
      <c r="E103" s="226">
        <v>0</v>
      </c>
      <c r="F103" s="226">
        <v>3</v>
      </c>
      <c r="G103" s="234">
        <v>7</v>
      </c>
      <c r="J103" s="120" t="s">
        <v>530</v>
      </c>
      <c r="K103" s="252" t="s">
        <v>149</v>
      </c>
      <c r="L103" s="253">
        <v>1</v>
      </c>
      <c r="M103" s="253">
        <v>8</v>
      </c>
      <c r="N103" s="253">
        <v>0</v>
      </c>
      <c r="O103" s="253">
        <v>5</v>
      </c>
      <c r="P103" s="25">
        <v>5</v>
      </c>
      <c r="R103" s="39"/>
      <c r="S103" s="26" t="s">
        <v>34</v>
      </c>
      <c r="T103" s="120" t="s">
        <v>527</v>
      </c>
      <c r="U103" s="35" t="s">
        <v>445</v>
      </c>
      <c r="V103" s="48">
        <v>3</v>
      </c>
      <c r="W103" s="48">
        <v>0</v>
      </c>
      <c r="X103" s="48">
        <v>0</v>
      </c>
      <c r="Y103" s="48">
        <v>3</v>
      </c>
      <c r="Z103" s="49">
        <v>5</v>
      </c>
      <c r="AA103" s="62"/>
      <c r="AB103" s="31"/>
      <c r="AC103" s="35"/>
      <c r="AD103" s="48"/>
      <c r="AE103" s="48"/>
      <c r="AF103" s="48"/>
      <c r="AG103" s="48"/>
      <c r="AH103" s="49"/>
    </row>
    <row r="104" spans="1:34" ht="15" customHeight="1">
      <c r="A104" s="231" t="s">
        <v>308</v>
      </c>
      <c r="B104" s="223" t="s">
        <v>322</v>
      </c>
      <c r="C104" s="224">
        <v>3</v>
      </c>
      <c r="D104" s="224">
        <v>0</v>
      </c>
      <c r="E104" s="224">
        <v>0</v>
      </c>
      <c r="F104" s="224">
        <v>3</v>
      </c>
      <c r="G104" s="232">
        <v>5</v>
      </c>
      <c r="J104" s="120" t="s">
        <v>527</v>
      </c>
      <c r="K104" s="252" t="s">
        <v>627</v>
      </c>
      <c r="L104" s="253">
        <v>3</v>
      </c>
      <c r="M104" s="253">
        <v>0</v>
      </c>
      <c r="N104" s="253">
        <v>0</v>
      </c>
      <c r="O104" s="253">
        <v>3</v>
      </c>
      <c r="P104" s="25">
        <v>5</v>
      </c>
      <c r="R104" s="39"/>
      <c r="S104" s="26" t="s">
        <v>34</v>
      </c>
      <c r="T104" s="120" t="s">
        <v>527</v>
      </c>
      <c r="U104" s="35" t="s">
        <v>628</v>
      </c>
      <c r="V104" s="48">
        <v>3</v>
      </c>
      <c r="W104" s="48">
        <v>0</v>
      </c>
      <c r="X104" s="48">
        <v>0</v>
      </c>
      <c r="Y104" s="48">
        <v>3</v>
      </c>
      <c r="Z104" s="49">
        <v>5</v>
      </c>
      <c r="AA104" s="62"/>
      <c r="AB104" s="31"/>
      <c r="AC104" s="35"/>
      <c r="AD104" s="48"/>
      <c r="AE104" s="48"/>
      <c r="AF104" s="48"/>
      <c r="AG104" s="48"/>
      <c r="AH104" s="49"/>
    </row>
    <row r="105" spans="1:34" ht="21" customHeight="1">
      <c r="A105" s="231" t="s">
        <v>323</v>
      </c>
      <c r="B105" s="223" t="s">
        <v>324</v>
      </c>
      <c r="C105" s="224">
        <v>3</v>
      </c>
      <c r="D105" s="224">
        <v>0</v>
      </c>
      <c r="E105" s="224">
        <v>0</v>
      </c>
      <c r="F105" s="224">
        <v>3</v>
      </c>
      <c r="G105" s="232">
        <v>5</v>
      </c>
      <c r="J105" s="120" t="s">
        <v>527</v>
      </c>
      <c r="K105" s="252" t="s">
        <v>628</v>
      </c>
      <c r="L105" s="253">
        <v>3</v>
      </c>
      <c r="M105" s="253">
        <v>0</v>
      </c>
      <c r="N105" s="253">
        <v>0</v>
      </c>
      <c r="O105" s="253">
        <v>3</v>
      </c>
      <c r="P105" s="25">
        <v>5</v>
      </c>
      <c r="R105" s="39"/>
      <c r="S105" s="26" t="s">
        <v>34</v>
      </c>
      <c r="T105" s="120" t="s">
        <v>530</v>
      </c>
      <c r="U105" s="66" t="s">
        <v>149</v>
      </c>
      <c r="V105" s="48">
        <v>1</v>
      </c>
      <c r="W105" s="48">
        <v>8</v>
      </c>
      <c r="X105" s="48">
        <v>0</v>
      </c>
      <c r="Y105" s="48">
        <v>5</v>
      </c>
      <c r="Z105" s="49">
        <v>5</v>
      </c>
      <c r="AA105" s="10"/>
      <c r="AB105" s="358" t="s">
        <v>38</v>
      </c>
      <c r="AC105" s="51"/>
      <c r="AD105" s="29">
        <f>SUM(AD102:AD104)</f>
        <v>0</v>
      </c>
      <c r="AE105" s="29">
        <f>SUM(AE102:AE104)</f>
        <v>0</v>
      </c>
      <c r="AF105" s="29">
        <f>SUM(AF102:AF104)</f>
        <v>0</v>
      </c>
      <c r="AG105" s="29">
        <f>SUM(AG102:AG104)</f>
        <v>0</v>
      </c>
      <c r="AH105" s="30">
        <f>SUM(AH102:AH104)</f>
        <v>0</v>
      </c>
    </row>
    <row r="106" spans="1:34" ht="18" customHeight="1">
      <c r="A106" s="193"/>
      <c r="B106" s="190"/>
      <c r="C106" s="191"/>
      <c r="D106" s="192"/>
      <c r="E106" s="191"/>
      <c r="F106" s="191"/>
      <c r="G106" s="194"/>
      <c r="J106" s="120" t="s">
        <v>24</v>
      </c>
      <c r="K106" s="252" t="s">
        <v>437</v>
      </c>
      <c r="L106" s="253">
        <v>3</v>
      </c>
      <c r="M106" s="253">
        <v>0</v>
      </c>
      <c r="N106" s="253">
        <v>0</v>
      </c>
      <c r="O106" s="253">
        <v>3</v>
      </c>
      <c r="P106" s="25">
        <v>5</v>
      </c>
      <c r="R106" s="39"/>
      <c r="S106" s="26" t="s">
        <v>34</v>
      </c>
      <c r="T106" s="50" t="s">
        <v>24</v>
      </c>
      <c r="U106" s="50" t="s">
        <v>629</v>
      </c>
      <c r="V106" s="48">
        <v>3</v>
      </c>
      <c r="W106" s="48">
        <v>0</v>
      </c>
      <c r="X106" s="48">
        <v>0</v>
      </c>
      <c r="Y106" s="48">
        <v>3</v>
      </c>
      <c r="Z106" s="49">
        <v>5</v>
      </c>
      <c r="AA106" s="62"/>
      <c r="AB106" s="52"/>
      <c r="AC106" s="39"/>
      <c r="AD106" s="39"/>
      <c r="AE106" s="39"/>
      <c r="AF106" s="39"/>
      <c r="AG106" s="39"/>
      <c r="AH106" s="64"/>
    </row>
    <row r="107" spans="1:34" ht="14.25" customHeight="1">
      <c r="A107" s="95"/>
      <c r="B107" s="93"/>
      <c r="C107" s="93"/>
      <c r="D107" s="93"/>
      <c r="E107" s="93"/>
      <c r="F107" s="93"/>
      <c r="G107" s="96"/>
      <c r="J107" s="120" t="s">
        <v>24</v>
      </c>
      <c r="K107" s="252" t="s">
        <v>629</v>
      </c>
      <c r="L107" s="253">
        <v>3</v>
      </c>
      <c r="M107" s="253">
        <v>0</v>
      </c>
      <c r="N107" s="253">
        <v>0</v>
      </c>
      <c r="O107" s="253">
        <v>3</v>
      </c>
      <c r="P107" s="25">
        <v>5</v>
      </c>
      <c r="R107" s="39"/>
      <c r="S107" s="26" t="s">
        <v>34</v>
      </c>
      <c r="T107" s="120" t="s">
        <v>24</v>
      </c>
      <c r="U107" s="252" t="s">
        <v>437</v>
      </c>
      <c r="V107" s="253">
        <v>3</v>
      </c>
      <c r="W107" s="253">
        <v>0</v>
      </c>
      <c r="X107" s="253">
        <v>0</v>
      </c>
      <c r="Y107" s="253">
        <v>3</v>
      </c>
      <c r="Z107" s="25">
        <v>5</v>
      </c>
      <c r="AA107" s="62"/>
      <c r="AB107" s="52"/>
      <c r="AC107" s="39"/>
      <c r="AD107" s="39"/>
      <c r="AE107" s="39"/>
      <c r="AF107" s="39"/>
      <c r="AG107" s="39"/>
      <c r="AH107" s="64"/>
    </row>
    <row r="108" spans="1:34" ht="15" customHeight="1">
      <c r="A108" s="97" t="s">
        <v>283</v>
      </c>
      <c r="B108" s="94"/>
      <c r="C108" s="94">
        <f>SUM(C101:C107)</f>
        <v>8</v>
      </c>
      <c r="D108" s="94">
        <f>SUM(D101:D107)</f>
        <v>10</v>
      </c>
      <c r="E108" s="94">
        <f>SUM(E101:E107)</f>
        <v>2</v>
      </c>
      <c r="F108" s="94">
        <f>SUM(F101:F107)</f>
        <v>14</v>
      </c>
      <c r="G108" s="98">
        <f>SUM(G101:G107)</f>
        <v>27</v>
      </c>
      <c r="J108" s="120" t="s">
        <v>152</v>
      </c>
      <c r="K108" s="252" t="s">
        <v>447</v>
      </c>
      <c r="L108" s="253">
        <v>2</v>
      </c>
      <c r="M108" s="253">
        <v>0</v>
      </c>
      <c r="N108" s="253">
        <v>0</v>
      </c>
      <c r="O108" s="253">
        <v>2</v>
      </c>
      <c r="P108" s="25">
        <v>2</v>
      </c>
      <c r="Q108" s="39"/>
      <c r="S108" s="26" t="s">
        <v>34</v>
      </c>
      <c r="T108" s="69" t="s">
        <v>152</v>
      </c>
      <c r="U108" s="252" t="s">
        <v>447</v>
      </c>
      <c r="V108" s="70">
        <v>2</v>
      </c>
      <c r="W108" s="70">
        <v>0</v>
      </c>
      <c r="X108" s="70">
        <v>0</v>
      </c>
      <c r="Y108" s="70">
        <v>2</v>
      </c>
      <c r="Z108" s="71">
        <v>2</v>
      </c>
      <c r="AA108" s="62"/>
      <c r="AB108" s="52"/>
      <c r="AC108" s="39"/>
      <c r="AD108" s="39"/>
      <c r="AE108" s="39"/>
      <c r="AF108" s="39"/>
      <c r="AG108" s="39"/>
      <c r="AH108" s="64"/>
    </row>
    <row r="109" spans="1:34" ht="15" customHeight="1">
      <c r="A109" s="182"/>
      <c r="B109" s="62"/>
      <c r="C109" s="62"/>
      <c r="D109" s="62"/>
      <c r="E109" s="62"/>
      <c r="F109" s="62"/>
      <c r="G109" s="63"/>
      <c r="J109" s="405" t="s">
        <v>56</v>
      </c>
      <c r="K109" s="406"/>
      <c r="L109" s="255">
        <f>SUM(L103:L109)</f>
        <v>15</v>
      </c>
      <c r="M109" s="255">
        <f>SUM(M103:M109)</f>
        <v>8</v>
      </c>
      <c r="N109" s="255">
        <f>SUM(N103:N109)</f>
        <v>0</v>
      </c>
      <c r="O109" s="255">
        <f>SUM(O103:O109)</f>
        <v>19</v>
      </c>
      <c r="P109" s="258">
        <f>SUM(P103:P109)</f>
        <v>27</v>
      </c>
      <c r="T109" s="39"/>
      <c r="U109" s="374" t="s">
        <v>35</v>
      </c>
      <c r="V109" s="37">
        <f>SUM(V103:V108)</f>
        <v>15</v>
      </c>
      <c r="W109" s="37">
        <f>SUM(W103:W108)</f>
        <v>8</v>
      </c>
      <c r="X109" s="37">
        <f>SUM(X103:X108)</f>
        <v>0</v>
      </c>
      <c r="Y109" s="37">
        <f>SUM(Y103:Y108)</f>
        <v>19</v>
      </c>
      <c r="Z109" s="38">
        <f>SUM(Z103:Z108)</f>
        <v>27</v>
      </c>
      <c r="AA109" s="62"/>
      <c r="AB109" s="52"/>
      <c r="AC109" s="39"/>
      <c r="AD109" s="39"/>
      <c r="AE109" s="39"/>
      <c r="AF109" s="39"/>
      <c r="AG109" s="39"/>
      <c r="AH109" s="64"/>
    </row>
    <row r="110" spans="1:34" ht="15" customHeight="1">
      <c r="A110" s="182"/>
      <c r="B110" s="62"/>
      <c r="C110" s="62"/>
      <c r="D110" s="62"/>
      <c r="E110" s="62"/>
      <c r="F110" s="62"/>
      <c r="G110" s="63"/>
      <c r="J110" s="366"/>
      <c r="P110" s="368"/>
      <c r="S110" s="52"/>
      <c r="T110" s="359" t="s">
        <v>38</v>
      </c>
      <c r="U110" s="359"/>
      <c r="V110" s="37">
        <f>SUM(V111+V109)</f>
        <v>15</v>
      </c>
      <c r="W110" s="37">
        <f>SUM(W111+W109)</f>
        <v>8</v>
      </c>
      <c r="X110" s="37">
        <f>SUM(X111+X109)</f>
        <v>0</v>
      </c>
      <c r="Y110" s="37">
        <f>SUM(Y111+Y109)</f>
        <v>19</v>
      </c>
      <c r="Z110" s="37">
        <f>SUM(Z111+Z109)</f>
        <v>27</v>
      </c>
      <c r="AA110" s="62"/>
      <c r="AB110" s="52"/>
      <c r="AC110" s="39"/>
      <c r="AD110" s="39"/>
      <c r="AE110" s="39"/>
      <c r="AF110" s="39"/>
      <c r="AG110" s="39"/>
      <c r="AH110" s="64"/>
    </row>
    <row r="111" spans="1:34" ht="12.75">
      <c r="A111" s="61"/>
      <c r="B111" s="72" t="s">
        <v>27</v>
      </c>
      <c r="C111" s="407">
        <f>SUM(F108,F96,F84,F71,F44,F58,F31,F18)</f>
        <v>154</v>
      </c>
      <c r="D111" s="408"/>
      <c r="E111" s="408"/>
      <c r="F111" s="409"/>
      <c r="G111" s="181"/>
      <c r="J111" s="366"/>
      <c r="P111" s="63"/>
      <c r="S111" s="52"/>
      <c r="T111" s="39"/>
      <c r="U111" s="39"/>
      <c r="V111" s="39"/>
      <c r="W111" s="39"/>
      <c r="X111" s="39"/>
      <c r="Y111" s="39"/>
      <c r="Z111" s="64"/>
      <c r="AA111" s="62"/>
      <c r="AB111" s="52"/>
      <c r="AC111" s="39"/>
      <c r="AD111" s="39"/>
      <c r="AE111" s="39"/>
      <c r="AF111" s="39"/>
      <c r="AG111" s="39"/>
      <c r="AH111" s="64"/>
    </row>
    <row r="112" spans="1:34" ht="15" customHeight="1">
      <c r="A112" s="75"/>
      <c r="B112" s="74" t="s">
        <v>10</v>
      </c>
      <c r="C112" s="410">
        <f>SUM(G108,G96,G84,G44,G71,G58,G31,G18)</f>
        <v>240</v>
      </c>
      <c r="D112" s="411"/>
      <c r="E112" s="411"/>
      <c r="F112" s="412"/>
      <c r="G112" s="76"/>
      <c r="J112" s="366"/>
      <c r="P112" s="63"/>
      <c r="R112" s="39"/>
      <c r="S112" s="65"/>
      <c r="Z112" s="64"/>
      <c r="AA112" s="62"/>
      <c r="AB112" s="366"/>
      <c r="AC112" s="73"/>
      <c r="AD112" s="10"/>
      <c r="AE112" s="367"/>
      <c r="AF112" s="367"/>
      <c r="AG112" s="367"/>
      <c r="AH112" s="368"/>
    </row>
    <row r="113" spans="1:34" ht="15" customHeight="1">
      <c r="A113" s="61"/>
      <c r="B113" s="62"/>
      <c r="C113" s="62"/>
      <c r="D113" s="62"/>
      <c r="E113" s="62"/>
      <c r="F113" s="62"/>
      <c r="G113" s="63"/>
      <c r="J113" s="61"/>
      <c r="K113" s="72" t="s">
        <v>27</v>
      </c>
      <c r="L113" s="443">
        <v>155</v>
      </c>
      <c r="M113" s="444"/>
      <c r="N113" s="444"/>
      <c r="O113" s="445"/>
      <c r="P113" s="368"/>
      <c r="R113" s="39"/>
      <c r="S113" s="65"/>
      <c r="T113" s="363"/>
      <c r="U113" s="363"/>
      <c r="V113" s="369"/>
      <c r="W113" s="369"/>
      <c r="X113" s="369"/>
      <c r="Y113" s="369"/>
      <c r="Z113" s="370"/>
      <c r="AA113" s="62"/>
      <c r="AB113" s="75"/>
      <c r="AC113" s="72" t="s">
        <v>39</v>
      </c>
      <c r="AD113" s="438">
        <f>AG11+AG27+AG43+AG54+AG67+AG81+AG92+AG105</f>
        <v>28</v>
      </c>
      <c r="AE113" s="438"/>
      <c r="AF113" s="438"/>
      <c r="AG113" s="438"/>
      <c r="AH113" s="76"/>
    </row>
    <row r="114" spans="1:34" ht="15" customHeight="1" thickBot="1">
      <c r="A114" s="81"/>
      <c r="B114" s="78"/>
      <c r="C114" s="78"/>
      <c r="D114" s="78"/>
      <c r="E114" s="78"/>
      <c r="F114" s="78"/>
      <c r="G114" s="79"/>
      <c r="J114" s="75"/>
      <c r="K114" s="74" t="s">
        <v>10</v>
      </c>
      <c r="L114" s="410">
        <v>241</v>
      </c>
      <c r="M114" s="411"/>
      <c r="N114" s="411"/>
      <c r="O114" s="412"/>
      <c r="P114" s="76"/>
      <c r="R114" s="39"/>
      <c r="S114" s="65"/>
      <c r="T114" s="363"/>
      <c r="U114" s="72" t="s">
        <v>39</v>
      </c>
      <c r="V114" s="438">
        <f>Y109+Y97+Y83+Y71+Y57+Y43+Y29+Y14</f>
        <v>131</v>
      </c>
      <c r="W114" s="438"/>
      <c r="X114" s="438"/>
      <c r="Y114" s="438"/>
      <c r="Z114" s="370"/>
      <c r="AA114" s="62"/>
      <c r="AB114" s="75"/>
      <c r="AC114" s="72" t="s">
        <v>10</v>
      </c>
      <c r="AD114" s="446">
        <f>AH11+AH27+AH43+AH54+AH67+AH81+AH92+AH105</f>
        <v>44</v>
      </c>
      <c r="AE114" s="438"/>
      <c r="AF114" s="438"/>
      <c r="AG114" s="438"/>
      <c r="AH114" s="76"/>
    </row>
    <row r="115" spans="10:34" ht="15" customHeight="1">
      <c r="J115" s="61"/>
      <c r="K115" s="62"/>
      <c r="L115" s="62"/>
      <c r="M115" s="62"/>
      <c r="N115" s="62"/>
      <c r="O115" s="62"/>
      <c r="P115" s="63"/>
      <c r="R115" s="39"/>
      <c r="S115" s="65"/>
      <c r="T115" s="363"/>
      <c r="U115" s="72" t="s">
        <v>27</v>
      </c>
      <c r="V115" s="438">
        <f>Y110+Y98+Y87+Y72+Y62+Y49+Y34+Y19</f>
        <v>155</v>
      </c>
      <c r="W115" s="438"/>
      <c r="X115" s="438"/>
      <c r="Y115" s="438"/>
      <c r="Z115" s="370"/>
      <c r="AA115" s="39"/>
      <c r="AB115" s="52"/>
      <c r="AC115" s="39"/>
      <c r="AD115" s="39"/>
      <c r="AE115" s="39"/>
      <c r="AF115" s="39"/>
      <c r="AG115" s="39"/>
      <c r="AH115" s="64"/>
    </row>
    <row r="116" spans="10:34" ht="15" customHeight="1" thickBot="1">
      <c r="J116" s="81"/>
      <c r="K116" s="376"/>
      <c r="L116" s="376"/>
      <c r="M116" s="376"/>
      <c r="N116" s="376"/>
      <c r="O116" s="378"/>
      <c r="P116" s="79"/>
      <c r="R116" s="39"/>
      <c r="S116" s="65"/>
      <c r="T116" s="62"/>
      <c r="U116" s="74" t="s">
        <v>10</v>
      </c>
      <c r="V116" s="442">
        <f>Z110+Z98+Z87+Z72+Z62+Z49+Z34+Z19</f>
        <v>241</v>
      </c>
      <c r="W116" s="442"/>
      <c r="X116" s="442"/>
      <c r="Y116" s="442"/>
      <c r="Z116" s="63"/>
      <c r="AA116" s="39"/>
      <c r="AB116" s="52"/>
      <c r="AC116" s="39"/>
      <c r="AD116" s="39"/>
      <c r="AE116" s="39"/>
      <c r="AF116" s="39"/>
      <c r="AG116" s="39"/>
      <c r="AH116" s="64"/>
    </row>
    <row r="117" spans="18:34" ht="15" customHeight="1" thickBot="1">
      <c r="R117" s="39"/>
      <c r="S117" s="81"/>
      <c r="T117" s="376"/>
      <c r="U117" s="376"/>
      <c r="V117" s="376"/>
      <c r="W117" s="376"/>
      <c r="X117" s="376"/>
      <c r="Y117" s="376"/>
      <c r="Z117" s="79"/>
      <c r="AA117" s="39"/>
      <c r="AB117" s="61"/>
      <c r="AC117" s="62"/>
      <c r="AD117" s="62"/>
      <c r="AE117" s="62"/>
      <c r="AF117" s="62"/>
      <c r="AG117" s="62"/>
      <c r="AH117" s="63"/>
    </row>
    <row r="118" spans="27:34" ht="15" customHeight="1" thickBot="1">
      <c r="AA118" s="39"/>
      <c r="AB118" s="81"/>
      <c r="AC118" s="376"/>
      <c r="AD118" s="376"/>
      <c r="AE118" s="376"/>
      <c r="AF118" s="376"/>
      <c r="AG118" s="376"/>
      <c r="AH118" s="79"/>
    </row>
    <row r="119" ht="15" customHeight="1">
      <c r="AA119" s="39"/>
    </row>
    <row r="120" ht="15" customHeight="1">
      <c r="AA120" s="39"/>
    </row>
    <row r="121" ht="15" customHeight="1">
      <c r="AA121" s="39"/>
    </row>
    <row r="122" ht="15" customHeight="1">
      <c r="AA122" s="39"/>
    </row>
    <row r="123" ht="30" customHeight="1">
      <c r="AA123" s="39"/>
    </row>
    <row r="124" ht="30" customHeight="1">
      <c r="AA124" s="39"/>
    </row>
    <row r="125" ht="30" customHeight="1">
      <c r="AA125" s="39"/>
    </row>
    <row r="126" ht="30" customHeight="1">
      <c r="AA126" s="39"/>
    </row>
    <row r="127" ht="30" customHeight="1">
      <c r="AA127" s="39"/>
    </row>
    <row r="128" ht="30" customHeight="1">
      <c r="AA128" s="39"/>
    </row>
    <row r="129" ht="30" customHeight="1">
      <c r="AA129" s="39"/>
    </row>
    <row r="130" ht="30" customHeight="1">
      <c r="AA130" s="39"/>
    </row>
    <row r="131" ht="30" customHeight="1">
      <c r="AA131" s="39"/>
    </row>
    <row r="132" ht="30" customHeight="1">
      <c r="AA132" s="39"/>
    </row>
    <row r="133" ht="30" customHeight="1">
      <c r="AA133" s="39"/>
    </row>
    <row r="134" ht="30" customHeight="1">
      <c r="AA134" s="39"/>
    </row>
    <row r="135" ht="30" customHeight="1">
      <c r="AA135" s="39"/>
    </row>
    <row r="136" ht="30" customHeight="1">
      <c r="AA136" s="39"/>
    </row>
    <row r="137" ht="30" customHeight="1">
      <c r="AA137" s="39"/>
    </row>
    <row r="138" ht="30" customHeight="1">
      <c r="AA138" s="39"/>
    </row>
    <row r="139" ht="30" customHeight="1">
      <c r="AA139" s="39"/>
    </row>
    <row r="140" ht="30" customHeight="1">
      <c r="AA140" s="39"/>
    </row>
    <row r="141" ht="12.75">
      <c r="AA141" s="39"/>
    </row>
    <row r="142" ht="12.75">
      <c r="AA142" s="39"/>
    </row>
    <row r="143" ht="12.75">
      <c r="AA143" s="39"/>
    </row>
    <row r="144" ht="12.75">
      <c r="AA144" s="39"/>
    </row>
    <row r="145" ht="12.75">
      <c r="AA145" s="39"/>
    </row>
  </sheetData>
  <sheetProtection/>
  <mergeCells count="67">
    <mergeCell ref="A6:G6"/>
    <mergeCell ref="AB8:AH8"/>
    <mergeCell ref="A21:G21"/>
    <mergeCell ref="A8:G8"/>
    <mergeCell ref="A1:AH1"/>
    <mergeCell ref="A3:G3"/>
    <mergeCell ref="J3:P3"/>
    <mergeCell ref="A4:G4"/>
    <mergeCell ref="J4:P4"/>
    <mergeCell ref="A5:G5"/>
    <mergeCell ref="J5:P5"/>
    <mergeCell ref="T5:Z6"/>
    <mergeCell ref="J6:P6"/>
    <mergeCell ref="AB5:AH6"/>
    <mergeCell ref="A44:B44"/>
    <mergeCell ref="J46:K46"/>
    <mergeCell ref="AB22:AH22"/>
    <mergeCell ref="J8:P8"/>
    <mergeCell ref="T8:Z8"/>
    <mergeCell ref="T14:U14"/>
    <mergeCell ref="A49:G49"/>
    <mergeCell ref="J17:K17"/>
    <mergeCell ref="J36:P36"/>
    <mergeCell ref="T43:U43"/>
    <mergeCell ref="A35:G35"/>
    <mergeCell ref="J22:P22"/>
    <mergeCell ref="J31:K31"/>
    <mergeCell ref="C112:F112"/>
    <mergeCell ref="C111:F111"/>
    <mergeCell ref="A87:G87"/>
    <mergeCell ref="A99:G99"/>
    <mergeCell ref="J88:P88"/>
    <mergeCell ref="A73:B73"/>
    <mergeCell ref="A75:G75"/>
    <mergeCell ref="J76:P76"/>
    <mergeCell ref="J84:K84"/>
    <mergeCell ref="J97:K97"/>
    <mergeCell ref="A58:B58"/>
    <mergeCell ref="A62:G62"/>
    <mergeCell ref="J50:P50"/>
    <mergeCell ref="J59:K59"/>
    <mergeCell ref="J63:P63"/>
    <mergeCell ref="J71:K71"/>
    <mergeCell ref="J101:P101"/>
    <mergeCell ref="J109:K109"/>
    <mergeCell ref="L113:O113"/>
    <mergeCell ref="L114:O114"/>
    <mergeCell ref="T18:U18"/>
    <mergeCell ref="T22:Z22"/>
    <mergeCell ref="T29:U29"/>
    <mergeCell ref="T33:U33"/>
    <mergeCell ref="S36:Y36"/>
    <mergeCell ref="T48:U48"/>
    <mergeCell ref="T50:Z50"/>
    <mergeCell ref="S88:Z88"/>
    <mergeCell ref="S101:Z101"/>
    <mergeCell ref="V115:Y115"/>
    <mergeCell ref="V116:Y116"/>
    <mergeCell ref="V114:Y114"/>
    <mergeCell ref="AD113:AG113"/>
    <mergeCell ref="AD114:AG114"/>
    <mergeCell ref="AB36:AH36"/>
    <mergeCell ref="AB50:AH50"/>
    <mergeCell ref="AB63:AH63"/>
    <mergeCell ref="AB76:AH76"/>
    <mergeCell ref="AB88:AH88"/>
    <mergeCell ref="AB101:AH101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vildan enisoglu atalay</dc:creator>
  <cp:keywords/>
  <dc:description/>
  <cp:lastModifiedBy>Muhammed Berkcan Arslan</cp:lastModifiedBy>
  <cp:lastPrinted>2013-10-11T06:58:32Z</cp:lastPrinted>
  <dcterms:created xsi:type="dcterms:W3CDTF">2013-10-09T12:27:02Z</dcterms:created>
  <dcterms:modified xsi:type="dcterms:W3CDTF">2024-02-21T13:37:32Z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