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bayasemin.karagoz\Desktop\"/>
    </mc:Choice>
  </mc:AlternateContent>
  <bookViews>
    <workbookView xWindow="0" yWindow="0" windowWidth="28800" windowHeight="12030" tabRatio="861" activeTab="1"/>
  </bookViews>
  <sheets>
    <sheet name="AB-EndMuh" sheetId="9" r:id="rId1"/>
    <sheet name="KimMüh-EndMuh" sheetId="8" r:id="rId2"/>
    <sheet name="MBG(türkçe)-EndMuh" sheetId="12" r:id="rId3"/>
    <sheet name="MBGE-EndMuh" sheetId="5" r:id="rId4"/>
    <sheet name="BiyoMuh-EndMuh" sheetId="2" r:id="rId5"/>
    <sheet name="BilgMuh-EndMuh" sheetId="7" r:id="rId6"/>
    <sheet name="ElektronikMuh-EndMuh" sheetId="11" r:id="rId7"/>
    <sheet name="SE-EndMuh" sheetId="10" r:id="rId8"/>
  </sheets>
  <definedNames>
    <definedName name="_xlnm.Print_Area" localSheetId="0">'AB-EndMuh'!$B$1:$AG$116</definedName>
    <definedName name="_xlnm.Print_Area" localSheetId="5">'BilgMuh-EndMuh'!$B$1:$AG$117</definedName>
    <definedName name="_xlnm.Print_Area" localSheetId="4">'BiyoMuh-EndMuh'!$B$1:$AG$120</definedName>
    <definedName name="_xlnm.Print_Area" localSheetId="1">'KimMüh-EndMuh'!$B$1:$AG$116</definedName>
    <definedName name="_xlnm.Print_Area" localSheetId="2">'MBG(türkçe)-EndMuh'!$B$1:$AG$116</definedName>
    <definedName name="_xlnm.Print_Area" localSheetId="3">'MBGE-EndMuh'!$B$1:$AG$116</definedName>
    <definedName name="_xlnm.Print_Area" localSheetId="7">'SE-EndMuh'!$B$1:$AG$117</definedName>
  </definedNames>
  <calcPr calcId="162913"/>
</workbook>
</file>

<file path=xl/calcChain.xml><?xml version="1.0" encoding="utf-8"?>
<calcChain xmlns="http://schemas.openxmlformats.org/spreadsheetml/2006/main">
  <c r="L104" i="9" l="1"/>
  <c r="P99" i="9"/>
  <c r="Y19" i="10" l="1"/>
  <c r="Y33" i="8" l="1"/>
  <c r="Y26" i="8"/>
  <c r="Y19" i="8"/>
  <c r="Y57" i="2"/>
  <c r="Y43" i="2"/>
  <c r="Y46" i="2"/>
  <c r="Y32" i="2"/>
  <c r="Y25" i="2"/>
  <c r="Y32" i="9"/>
  <c r="Y18" i="9"/>
  <c r="Y11" i="9"/>
  <c r="Y19" i="9" l="1"/>
  <c r="Y27" i="9"/>
  <c r="Y33" i="9"/>
  <c r="X11" i="9"/>
  <c r="X18" i="9"/>
  <c r="X42" i="8"/>
  <c r="Y47" i="8"/>
  <c r="Y42" i="8"/>
  <c r="Y48" i="8" s="1"/>
  <c r="U116" i="2"/>
  <c r="U115" i="2"/>
  <c r="U114" i="2"/>
  <c r="Y60" i="2"/>
  <c r="Y98" i="2"/>
  <c r="Y111" i="2"/>
  <c r="Y61" i="2"/>
  <c r="Y33" i="2"/>
  <c r="U87" i="10" l="1"/>
  <c r="U86" i="10"/>
  <c r="Y86" i="10"/>
  <c r="Y87" i="10"/>
  <c r="Y60" i="10"/>
  <c r="U120" i="11"/>
  <c r="X60" i="7"/>
  <c r="U60" i="7"/>
  <c r="Y60" i="7"/>
  <c r="Y82" i="2"/>
  <c r="U57" i="2"/>
  <c r="U117" i="5"/>
  <c r="X60" i="5"/>
  <c r="W60" i="5"/>
  <c r="V60" i="5"/>
  <c r="U60" i="5"/>
  <c r="Y60" i="5"/>
  <c r="X86" i="5"/>
  <c r="W86" i="5"/>
  <c r="V86" i="5"/>
  <c r="U86" i="5"/>
  <c r="X47" i="5"/>
  <c r="W47" i="5"/>
  <c r="V47" i="5"/>
  <c r="U47" i="5"/>
  <c r="Y47" i="5"/>
  <c r="U117" i="12"/>
  <c r="U116" i="12"/>
  <c r="U114" i="12"/>
  <c r="U87" i="12"/>
  <c r="Y87" i="12"/>
  <c r="Y83" i="12"/>
  <c r="X86" i="12"/>
  <c r="W86" i="12"/>
  <c r="V86" i="12"/>
  <c r="U86" i="12"/>
  <c r="Y57" i="12"/>
  <c r="X60" i="12"/>
  <c r="W60" i="12"/>
  <c r="V60" i="12"/>
  <c r="U60" i="12"/>
  <c r="Y60" i="12"/>
  <c r="U60" i="8"/>
  <c r="Y60" i="8"/>
  <c r="X82" i="9"/>
  <c r="X85" i="9"/>
  <c r="W85" i="9"/>
  <c r="V85" i="9"/>
  <c r="U85" i="9"/>
  <c r="Y85" i="9"/>
  <c r="Y56" i="9"/>
  <c r="X59" i="9"/>
  <c r="W59" i="9"/>
  <c r="V59" i="9"/>
  <c r="U59" i="9"/>
  <c r="Y59" i="9"/>
  <c r="H16" i="12"/>
  <c r="G16" i="12"/>
  <c r="F16" i="12"/>
  <c r="E16" i="12"/>
  <c r="D16" i="12"/>
  <c r="H98" i="10"/>
  <c r="H76" i="10"/>
  <c r="D65" i="10"/>
  <c r="H65" i="10"/>
  <c r="D54" i="10"/>
  <c r="G54" i="10"/>
  <c r="H54" i="10"/>
  <c r="D43" i="10"/>
  <c r="G43" i="10"/>
  <c r="H43" i="10"/>
  <c r="H30" i="10"/>
  <c r="Y110" i="11"/>
  <c r="X110" i="11"/>
  <c r="W110" i="11"/>
  <c r="V110" i="11"/>
  <c r="U110" i="11"/>
  <c r="Y98" i="11"/>
  <c r="Y102" i="11"/>
  <c r="U98" i="11"/>
  <c r="X88" i="11"/>
  <c r="X85" i="11"/>
  <c r="Y85" i="11"/>
  <c r="Y89" i="11" s="1"/>
  <c r="U85" i="11"/>
  <c r="Y88" i="11"/>
  <c r="W88" i="11"/>
  <c r="V88" i="11"/>
  <c r="U88" i="11"/>
  <c r="U72" i="11"/>
  <c r="Y72" i="11"/>
  <c r="Y58" i="11"/>
  <c r="Y44" i="11"/>
  <c r="U33" i="11"/>
  <c r="W33" i="11"/>
  <c r="X33" i="11"/>
  <c r="Y33" i="11"/>
  <c r="Y19" i="11"/>
  <c r="U19" i="11"/>
  <c r="D64" i="11"/>
  <c r="H64" i="11"/>
  <c r="D44" i="11"/>
  <c r="G44" i="11"/>
  <c r="H44" i="11"/>
  <c r="D55" i="11"/>
  <c r="F44" i="11"/>
  <c r="Y60" i="9" l="1"/>
  <c r="Y61" i="12"/>
  <c r="X89" i="11"/>
  <c r="X96" i="7"/>
  <c r="H66" i="7"/>
  <c r="H42" i="7"/>
  <c r="U94" i="2"/>
  <c r="X94" i="2"/>
  <c r="Y94" i="2"/>
  <c r="H109" i="2"/>
  <c r="G109" i="2"/>
  <c r="F109" i="2"/>
  <c r="E109" i="2"/>
  <c r="D109" i="2"/>
  <c r="H97" i="2"/>
  <c r="G97" i="2"/>
  <c r="F97" i="2"/>
  <c r="E97" i="2"/>
  <c r="D97" i="2"/>
  <c r="H84" i="2"/>
  <c r="G84" i="2"/>
  <c r="F84" i="2"/>
  <c r="E84" i="2"/>
  <c r="D84" i="2"/>
  <c r="H70" i="2"/>
  <c r="G70" i="2"/>
  <c r="F70" i="2"/>
  <c r="E70" i="2"/>
  <c r="D70" i="2"/>
  <c r="H56" i="2"/>
  <c r="G56" i="2"/>
  <c r="F56" i="2"/>
  <c r="E56" i="2"/>
  <c r="D56" i="2"/>
  <c r="H43" i="2"/>
  <c r="G43" i="2"/>
  <c r="F43" i="2"/>
  <c r="E43" i="2"/>
  <c r="D43" i="2"/>
  <c r="H30" i="2"/>
  <c r="G30" i="2"/>
  <c r="F30" i="2"/>
  <c r="E30" i="2"/>
  <c r="D30" i="2"/>
  <c r="H17" i="2"/>
  <c r="G17" i="2"/>
  <c r="F17" i="2"/>
  <c r="E17" i="2"/>
  <c r="D17" i="2"/>
  <c r="D113" i="2" l="1"/>
  <c r="D114" i="2"/>
  <c r="Y19" i="5" l="1"/>
  <c r="H96" i="5"/>
  <c r="G96" i="5"/>
  <c r="F96" i="5"/>
  <c r="E96" i="5"/>
  <c r="D96" i="5"/>
  <c r="H85" i="5"/>
  <c r="G85" i="5"/>
  <c r="F85" i="5"/>
  <c r="E85" i="5"/>
  <c r="D85" i="5"/>
  <c r="H73" i="5"/>
  <c r="G73" i="5"/>
  <c r="F73" i="5"/>
  <c r="E73" i="5"/>
  <c r="D73" i="5"/>
  <c r="H63" i="5"/>
  <c r="G63" i="5"/>
  <c r="F63" i="5"/>
  <c r="E63" i="5"/>
  <c r="D63" i="5"/>
  <c r="H51" i="5"/>
  <c r="G51" i="5"/>
  <c r="F51" i="5"/>
  <c r="E51" i="5"/>
  <c r="D51" i="5"/>
  <c r="H39" i="5"/>
  <c r="G39" i="5"/>
  <c r="F39" i="5"/>
  <c r="E39" i="5"/>
  <c r="D39" i="5"/>
  <c r="H27" i="5"/>
  <c r="G27" i="5"/>
  <c r="F27" i="5"/>
  <c r="E27" i="5"/>
  <c r="D27" i="5"/>
  <c r="H16" i="5"/>
  <c r="G16" i="5"/>
  <c r="F16" i="5"/>
  <c r="E16" i="5"/>
  <c r="D16" i="5"/>
  <c r="D101" i="5" l="1"/>
  <c r="D102" i="5"/>
  <c r="H96" i="12" l="1"/>
  <c r="G96" i="12"/>
  <c r="F96" i="12"/>
  <c r="E96" i="12"/>
  <c r="D96" i="12"/>
  <c r="H85" i="12"/>
  <c r="G85" i="12"/>
  <c r="F85" i="12"/>
  <c r="E85" i="12"/>
  <c r="D85" i="12"/>
  <c r="H73" i="12"/>
  <c r="G73" i="12"/>
  <c r="F73" i="12"/>
  <c r="E73" i="12"/>
  <c r="D73" i="12"/>
  <c r="H63" i="12"/>
  <c r="G63" i="12"/>
  <c r="F63" i="12"/>
  <c r="E63" i="12"/>
  <c r="D63" i="12"/>
  <c r="H51" i="12"/>
  <c r="G51" i="12"/>
  <c r="F51" i="12"/>
  <c r="E51" i="12"/>
  <c r="D51" i="12"/>
  <c r="H39" i="12"/>
  <c r="G39" i="12"/>
  <c r="F39" i="12"/>
  <c r="E39" i="12"/>
  <c r="D39" i="12"/>
  <c r="H27" i="12"/>
  <c r="G27" i="12"/>
  <c r="F27" i="12"/>
  <c r="E27" i="12"/>
  <c r="D27" i="12"/>
  <c r="D99" i="12" l="1"/>
  <c r="D100" i="12"/>
  <c r="H100" i="8" l="1"/>
  <c r="G100" i="8"/>
  <c r="F100" i="8"/>
  <c r="E100" i="8"/>
  <c r="D100" i="8"/>
  <c r="H88" i="8"/>
  <c r="G88" i="8"/>
  <c r="F88" i="8"/>
  <c r="E88" i="8"/>
  <c r="D88" i="8"/>
  <c r="H76" i="8"/>
  <c r="G76" i="8"/>
  <c r="F76" i="8"/>
  <c r="E76" i="8"/>
  <c r="D76" i="8"/>
  <c r="H65" i="8"/>
  <c r="G65" i="8"/>
  <c r="F65" i="8"/>
  <c r="E65" i="8"/>
  <c r="D65" i="8"/>
  <c r="H54" i="8"/>
  <c r="G54" i="8"/>
  <c r="F54" i="8"/>
  <c r="E54" i="8"/>
  <c r="D54" i="8"/>
  <c r="H42" i="8"/>
  <c r="G42" i="8"/>
  <c r="F42" i="8"/>
  <c r="E42" i="8"/>
  <c r="D42" i="8"/>
  <c r="H28" i="8"/>
  <c r="G28" i="8"/>
  <c r="F28" i="8"/>
  <c r="E28" i="8"/>
  <c r="D28" i="8"/>
  <c r="H16" i="8"/>
  <c r="G16" i="8"/>
  <c r="F16" i="8"/>
  <c r="E16" i="8"/>
  <c r="D16" i="8"/>
  <c r="P99" i="10"/>
  <c r="O99" i="10"/>
  <c r="N99" i="10"/>
  <c r="M99" i="10"/>
  <c r="L99" i="10"/>
  <c r="P88" i="10"/>
  <c r="O88" i="10"/>
  <c r="N88" i="10"/>
  <c r="M88" i="10"/>
  <c r="L88" i="10"/>
  <c r="P76" i="10"/>
  <c r="O76" i="10"/>
  <c r="N76" i="10"/>
  <c r="M76" i="10"/>
  <c r="L76" i="10"/>
  <c r="P65" i="10"/>
  <c r="O65" i="10"/>
  <c r="N65" i="10"/>
  <c r="M65" i="10"/>
  <c r="L65" i="10"/>
  <c r="P54" i="10"/>
  <c r="O54" i="10"/>
  <c r="N54" i="10"/>
  <c r="M54" i="10"/>
  <c r="L54" i="10"/>
  <c r="P42" i="10"/>
  <c r="O42" i="10"/>
  <c r="N42" i="10"/>
  <c r="M42" i="10"/>
  <c r="L42" i="10"/>
  <c r="P30" i="10"/>
  <c r="O30" i="10"/>
  <c r="N30" i="10"/>
  <c r="M30" i="10"/>
  <c r="L30" i="10"/>
  <c r="P17" i="10"/>
  <c r="O17" i="10"/>
  <c r="N17" i="10"/>
  <c r="M17" i="10"/>
  <c r="L17" i="10"/>
  <c r="P99" i="5"/>
  <c r="O99" i="5"/>
  <c r="N99" i="5"/>
  <c r="M99" i="5"/>
  <c r="L99" i="5"/>
  <c r="P88" i="5"/>
  <c r="O88" i="5"/>
  <c r="N88" i="5"/>
  <c r="M88" i="5"/>
  <c r="L88" i="5"/>
  <c r="P76" i="5"/>
  <c r="O76" i="5"/>
  <c r="N76" i="5"/>
  <c r="M76" i="5"/>
  <c r="L76" i="5"/>
  <c r="P65" i="5"/>
  <c r="O65" i="5"/>
  <c r="N65" i="5"/>
  <c r="M65" i="5"/>
  <c r="L65" i="5"/>
  <c r="P54" i="5"/>
  <c r="O54" i="5"/>
  <c r="N54" i="5"/>
  <c r="M54" i="5"/>
  <c r="L54" i="5"/>
  <c r="P42" i="5"/>
  <c r="O42" i="5"/>
  <c r="N42" i="5"/>
  <c r="M42" i="5"/>
  <c r="L42" i="5"/>
  <c r="P30" i="5"/>
  <c r="O30" i="5"/>
  <c r="N30" i="5"/>
  <c r="M30" i="5"/>
  <c r="L30" i="5"/>
  <c r="P17" i="5"/>
  <c r="O17" i="5"/>
  <c r="N17" i="5"/>
  <c r="M17" i="5"/>
  <c r="L17" i="5"/>
  <c r="P99" i="12"/>
  <c r="O99" i="12"/>
  <c r="N99" i="12"/>
  <c r="M99" i="12"/>
  <c r="L99" i="12"/>
  <c r="P88" i="12"/>
  <c r="O88" i="12"/>
  <c r="N88" i="12"/>
  <c r="M88" i="12"/>
  <c r="L88" i="12"/>
  <c r="P76" i="12"/>
  <c r="O76" i="12"/>
  <c r="N76" i="12"/>
  <c r="M76" i="12"/>
  <c r="L76" i="12"/>
  <c r="P65" i="12"/>
  <c r="O65" i="12"/>
  <c r="N65" i="12"/>
  <c r="M65" i="12"/>
  <c r="L65" i="12"/>
  <c r="P54" i="12"/>
  <c r="O54" i="12"/>
  <c r="N54" i="12"/>
  <c r="M54" i="12"/>
  <c r="L54" i="12"/>
  <c r="P42" i="12"/>
  <c r="O42" i="12"/>
  <c r="N42" i="12"/>
  <c r="M42" i="12"/>
  <c r="L42" i="12"/>
  <c r="P30" i="12"/>
  <c r="O30" i="12"/>
  <c r="N30" i="12"/>
  <c r="M30" i="12"/>
  <c r="L30" i="12"/>
  <c r="P17" i="12"/>
  <c r="O17" i="12"/>
  <c r="N17" i="12"/>
  <c r="M17" i="12"/>
  <c r="L17" i="12"/>
  <c r="P99" i="8"/>
  <c r="O99" i="8"/>
  <c r="N99" i="8"/>
  <c r="M99" i="8"/>
  <c r="L99" i="8"/>
  <c r="P88" i="8"/>
  <c r="O88" i="8"/>
  <c r="N88" i="8"/>
  <c r="M88" i="8"/>
  <c r="L88" i="8"/>
  <c r="P76" i="8"/>
  <c r="O76" i="8"/>
  <c r="N76" i="8"/>
  <c r="M76" i="8"/>
  <c r="L76" i="8"/>
  <c r="P65" i="8"/>
  <c r="O65" i="8"/>
  <c r="N65" i="8"/>
  <c r="M65" i="8"/>
  <c r="L65" i="8"/>
  <c r="P54" i="8"/>
  <c r="O54" i="8"/>
  <c r="N54" i="8"/>
  <c r="M54" i="8"/>
  <c r="L54" i="8"/>
  <c r="P42" i="8"/>
  <c r="O42" i="8"/>
  <c r="N42" i="8"/>
  <c r="M42" i="8"/>
  <c r="L42" i="8"/>
  <c r="P30" i="8"/>
  <c r="O30" i="8"/>
  <c r="N30" i="8"/>
  <c r="M30" i="8"/>
  <c r="L30" i="8"/>
  <c r="P17" i="8"/>
  <c r="O17" i="8"/>
  <c r="N17" i="8"/>
  <c r="M17" i="8"/>
  <c r="L17" i="8"/>
  <c r="P99" i="11"/>
  <c r="O99" i="11"/>
  <c r="N99" i="11"/>
  <c r="M99" i="11"/>
  <c r="L99" i="11"/>
  <c r="P88" i="11"/>
  <c r="O88" i="11"/>
  <c r="N88" i="11"/>
  <c r="M88" i="11"/>
  <c r="L88" i="11"/>
  <c r="P76" i="11"/>
  <c r="O76" i="11"/>
  <c r="N76" i="11"/>
  <c r="M76" i="11"/>
  <c r="L76" i="11"/>
  <c r="P65" i="11"/>
  <c r="O65" i="11"/>
  <c r="N65" i="11"/>
  <c r="M65" i="11"/>
  <c r="L65" i="11"/>
  <c r="P54" i="11"/>
  <c r="O54" i="11"/>
  <c r="N54" i="11"/>
  <c r="M54" i="11"/>
  <c r="L54" i="11"/>
  <c r="P42" i="11"/>
  <c r="O42" i="11"/>
  <c r="N42" i="11"/>
  <c r="M42" i="11"/>
  <c r="L42" i="11"/>
  <c r="P30" i="11"/>
  <c r="O30" i="11"/>
  <c r="N30" i="11"/>
  <c r="M30" i="11"/>
  <c r="L30" i="11"/>
  <c r="P17" i="11"/>
  <c r="O17" i="11"/>
  <c r="N17" i="11"/>
  <c r="M17" i="11"/>
  <c r="L17" i="11"/>
  <c r="P99" i="2"/>
  <c r="O99" i="2"/>
  <c r="N99" i="2"/>
  <c r="M99" i="2"/>
  <c r="L99" i="2"/>
  <c r="P88" i="2"/>
  <c r="O88" i="2"/>
  <c r="N88" i="2"/>
  <c r="M88" i="2"/>
  <c r="L88" i="2"/>
  <c r="P76" i="2"/>
  <c r="O76" i="2"/>
  <c r="N76" i="2"/>
  <c r="M76" i="2"/>
  <c r="L76" i="2"/>
  <c r="P65" i="2"/>
  <c r="O65" i="2"/>
  <c r="N65" i="2"/>
  <c r="M65" i="2"/>
  <c r="L65" i="2"/>
  <c r="P54" i="2"/>
  <c r="O54" i="2"/>
  <c r="N54" i="2"/>
  <c r="M54" i="2"/>
  <c r="L54" i="2"/>
  <c r="P42" i="2"/>
  <c r="O42" i="2"/>
  <c r="N42" i="2"/>
  <c r="M42" i="2"/>
  <c r="L42" i="2"/>
  <c r="P30" i="2"/>
  <c r="O30" i="2"/>
  <c r="N30" i="2"/>
  <c r="M30" i="2"/>
  <c r="L30" i="2"/>
  <c r="P17" i="2"/>
  <c r="O17" i="2"/>
  <c r="N17" i="2"/>
  <c r="M17" i="2"/>
  <c r="L17" i="2"/>
  <c r="P99" i="7"/>
  <c r="O99" i="7"/>
  <c r="N99" i="7"/>
  <c r="M99" i="7"/>
  <c r="L99" i="7"/>
  <c r="P88" i="7"/>
  <c r="O88" i="7"/>
  <c r="N88" i="7"/>
  <c r="M88" i="7"/>
  <c r="L88" i="7"/>
  <c r="P76" i="7"/>
  <c r="O76" i="7"/>
  <c r="N76" i="7"/>
  <c r="M76" i="7"/>
  <c r="L76" i="7"/>
  <c r="P65" i="7"/>
  <c r="O65" i="7"/>
  <c r="N65" i="7"/>
  <c r="M65" i="7"/>
  <c r="L65" i="7"/>
  <c r="P54" i="7"/>
  <c r="O54" i="7"/>
  <c r="N54" i="7"/>
  <c r="M54" i="7"/>
  <c r="L54" i="7"/>
  <c r="P42" i="7"/>
  <c r="O42" i="7"/>
  <c r="N42" i="7"/>
  <c r="M42" i="7"/>
  <c r="L42" i="7"/>
  <c r="P30" i="7"/>
  <c r="O30" i="7"/>
  <c r="N30" i="7"/>
  <c r="M30" i="7"/>
  <c r="L30" i="7"/>
  <c r="P17" i="7"/>
  <c r="O17" i="7"/>
  <c r="N17" i="7"/>
  <c r="M17" i="7"/>
  <c r="L17" i="7"/>
  <c r="O99" i="9"/>
  <c r="N99" i="9"/>
  <c r="M99" i="9"/>
  <c r="L99" i="9"/>
  <c r="P88" i="9"/>
  <c r="O88" i="9"/>
  <c r="N88" i="9"/>
  <c r="M88" i="9"/>
  <c r="L88" i="9"/>
  <c r="P76" i="9"/>
  <c r="O76" i="9"/>
  <c r="N76" i="9"/>
  <c r="M76" i="9"/>
  <c r="L76" i="9"/>
  <c r="P65" i="9"/>
  <c r="O65" i="9"/>
  <c r="N65" i="9"/>
  <c r="M65" i="9"/>
  <c r="L65" i="9"/>
  <c r="P54" i="9"/>
  <c r="O54" i="9"/>
  <c r="N54" i="9"/>
  <c r="M54" i="9"/>
  <c r="L54" i="9"/>
  <c r="P42" i="9"/>
  <c r="O42" i="9"/>
  <c r="N42" i="9"/>
  <c r="M42" i="9"/>
  <c r="L42" i="9"/>
  <c r="P30" i="9"/>
  <c r="O30" i="9"/>
  <c r="N30" i="9"/>
  <c r="M30" i="9"/>
  <c r="L30" i="9"/>
  <c r="P17" i="9"/>
  <c r="O17" i="9"/>
  <c r="N17" i="9"/>
  <c r="M17" i="9"/>
  <c r="L17" i="9"/>
  <c r="L105" i="5" l="1"/>
  <c r="L104" i="10"/>
  <c r="L105" i="10"/>
  <c r="L105" i="9"/>
  <c r="L104" i="11"/>
  <c r="L105" i="11"/>
  <c r="L104" i="7"/>
  <c r="L103" i="7"/>
  <c r="L105" i="2"/>
  <c r="L104" i="2"/>
  <c r="L104" i="5"/>
  <c r="L105" i="8"/>
  <c r="L104" i="8"/>
  <c r="D105" i="8"/>
  <c r="D104" i="8"/>
  <c r="L104" i="12"/>
  <c r="L105" i="12"/>
  <c r="AG110" i="10" l="1"/>
  <c r="AF110" i="10"/>
  <c r="AE110" i="10"/>
  <c r="AD110" i="10"/>
  <c r="AC110" i="10"/>
  <c r="AG97" i="10"/>
  <c r="AF97" i="10"/>
  <c r="AE97" i="10"/>
  <c r="AD97" i="10"/>
  <c r="AC97" i="10"/>
  <c r="AG86" i="10"/>
  <c r="AF86" i="10"/>
  <c r="AE86" i="10"/>
  <c r="AD86" i="10"/>
  <c r="AC86" i="10"/>
  <c r="AG72" i="10"/>
  <c r="AF72" i="10"/>
  <c r="AE72" i="10"/>
  <c r="AD72" i="10"/>
  <c r="AC72" i="10"/>
  <c r="AG58" i="10"/>
  <c r="AF58" i="10"/>
  <c r="AE58" i="10"/>
  <c r="AD58" i="10"/>
  <c r="AC58" i="10"/>
  <c r="AG48" i="10"/>
  <c r="AF48" i="10"/>
  <c r="AE48" i="10"/>
  <c r="AD48" i="10"/>
  <c r="AC48" i="10"/>
  <c r="AG32" i="10"/>
  <c r="AF32" i="10"/>
  <c r="AE32" i="10"/>
  <c r="AD32" i="10"/>
  <c r="AC32" i="10"/>
  <c r="AG19" i="10"/>
  <c r="AF19" i="10"/>
  <c r="AE19" i="10"/>
  <c r="AD19" i="10"/>
  <c r="AC19" i="10"/>
  <c r="AG112" i="5"/>
  <c r="AF112" i="5"/>
  <c r="AE112" i="5"/>
  <c r="AD112" i="5"/>
  <c r="AC112" i="5"/>
  <c r="AG98" i="5"/>
  <c r="AF98" i="5"/>
  <c r="AE98" i="5"/>
  <c r="AD98" i="5"/>
  <c r="AC98" i="5"/>
  <c r="AG86" i="5"/>
  <c r="AF86" i="5"/>
  <c r="AE86" i="5"/>
  <c r="AD86" i="5"/>
  <c r="AC86" i="5"/>
  <c r="AG73" i="5"/>
  <c r="AF73" i="5"/>
  <c r="AE73" i="5"/>
  <c r="AD73" i="5"/>
  <c r="AC73" i="5"/>
  <c r="AG60" i="5"/>
  <c r="AF60" i="5"/>
  <c r="AE60" i="5"/>
  <c r="AD60" i="5"/>
  <c r="AC60" i="5"/>
  <c r="AG48" i="5"/>
  <c r="AF48" i="5"/>
  <c r="AE48" i="5"/>
  <c r="AD48" i="5"/>
  <c r="AC48" i="5"/>
  <c r="AG33" i="5"/>
  <c r="AF33" i="5"/>
  <c r="AE33" i="5"/>
  <c r="AD33" i="5"/>
  <c r="AC33" i="5"/>
  <c r="AG19" i="5"/>
  <c r="AF19" i="5"/>
  <c r="AE19" i="5"/>
  <c r="AD19" i="5"/>
  <c r="AC19" i="5"/>
  <c r="AG112" i="12"/>
  <c r="AF112" i="12"/>
  <c r="AE112" i="12"/>
  <c r="AD112" i="12"/>
  <c r="AC112" i="12"/>
  <c r="AG99" i="12"/>
  <c r="AF99" i="12"/>
  <c r="AE99" i="12"/>
  <c r="AD99" i="12"/>
  <c r="AC99" i="12"/>
  <c r="AG87" i="12"/>
  <c r="AF87" i="12"/>
  <c r="AE87" i="12"/>
  <c r="AD87" i="12"/>
  <c r="AC87" i="12"/>
  <c r="AG72" i="12"/>
  <c r="AF72" i="12"/>
  <c r="AE72" i="12"/>
  <c r="AD72" i="12"/>
  <c r="AC72" i="12"/>
  <c r="AG60" i="12"/>
  <c r="AF60" i="12"/>
  <c r="AE60" i="12"/>
  <c r="AD60" i="12"/>
  <c r="AC60" i="12"/>
  <c r="AG48" i="12"/>
  <c r="AF48" i="12"/>
  <c r="AE48" i="12"/>
  <c r="AD48" i="12"/>
  <c r="AC48" i="12"/>
  <c r="AG32" i="12"/>
  <c r="AF32" i="12"/>
  <c r="AE32" i="12"/>
  <c r="AD32" i="12"/>
  <c r="AC32" i="12"/>
  <c r="AG19" i="12"/>
  <c r="AF19" i="12"/>
  <c r="AE19" i="12"/>
  <c r="AD19" i="12"/>
  <c r="AC19" i="12"/>
  <c r="AG113" i="8"/>
  <c r="AF113" i="8"/>
  <c r="AE113" i="8"/>
  <c r="AD113" i="8"/>
  <c r="AC113" i="8"/>
  <c r="AG99" i="8"/>
  <c r="AF99" i="8"/>
  <c r="AE99" i="8"/>
  <c r="AD99" i="8"/>
  <c r="AC99" i="8"/>
  <c r="AG87" i="8"/>
  <c r="AF87" i="8"/>
  <c r="AE87" i="8"/>
  <c r="AD87" i="8"/>
  <c r="AC87" i="8"/>
  <c r="AG73" i="8"/>
  <c r="AF73" i="8"/>
  <c r="AE73" i="8"/>
  <c r="AD73" i="8"/>
  <c r="AC73" i="8"/>
  <c r="AG60" i="8"/>
  <c r="AF60" i="8"/>
  <c r="AE60" i="8"/>
  <c r="AD60" i="8"/>
  <c r="AC60" i="8"/>
  <c r="AG48" i="8"/>
  <c r="AF48" i="8"/>
  <c r="AE48" i="8"/>
  <c r="AD48" i="8"/>
  <c r="AC48" i="8"/>
  <c r="AG33" i="8"/>
  <c r="AF33" i="8"/>
  <c r="AE33" i="8"/>
  <c r="AD33" i="8"/>
  <c r="AC33" i="8"/>
  <c r="AG19" i="8"/>
  <c r="AF19" i="8"/>
  <c r="AE19" i="8"/>
  <c r="AD19" i="8"/>
  <c r="AC19" i="8"/>
  <c r="AG112" i="11"/>
  <c r="AF112" i="11"/>
  <c r="AE112" i="11"/>
  <c r="AD112" i="11"/>
  <c r="AC112" i="11"/>
  <c r="AG99" i="11"/>
  <c r="AF99" i="11"/>
  <c r="AE99" i="11"/>
  <c r="AD99" i="11"/>
  <c r="AC99" i="11"/>
  <c r="AG88" i="11"/>
  <c r="AF88" i="11"/>
  <c r="AE88" i="11"/>
  <c r="AD88" i="11"/>
  <c r="AC88" i="11"/>
  <c r="AG74" i="11"/>
  <c r="AF74" i="11"/>
  <c r="AE74" i="11"/>
  <c r="AD74" i="11"/>
  <c r="AC74" i="11"/>
  <c r="AG61" i="11"/>
  <c r="AF61" i="11"/>
  <c r="AE61" i="11"/>
  <c r="AD61" i="11"/>
  <c r="AC61" i="11"/>
  <c r="AG48" i="11"/>
  <c r="AF48" i="11"/>
  <c r="AE48" i="11"/>
  <c r="AD48" i="11"/>
  <c r="AC48" i="11"/>
  <c r="AG32" i="11"/>
  <c r="AF32" i="11"/>
  <c r="AE32" i="11"/>
  <c r="AD32" i="11"/>
  <c r="AC32" i="11"/>
  <c r="AG19" i="11"/>
  <c r="AF19" i="11"/>
  <c r="AE19" i="11"/>
  <c r="AD19" i="11"/>
  <c r="AC19" i="11"/>
  <c r="AG111" i="2"/>
  <c r="AF111" i="2"/>
  <c r="AE111" i="2"/>
  <c r="AD111" i="2"/>
  <c r="AC111" i="2"/>
  <c r="AG98" i="2"/>
  <c r="AF98" i="2"/>
  <c r="AE98" i="2"/>
  <c r="AD98" i="2"/>
  <c r="AC98" i="2"/>
  <c r="AG87" i="2"/>
  <c r="AF87" i="2"/>
  <c r="AE87" i="2"/>
  <c r="AD87" i="2"/>
  <c r="AC87" i="2"/>
  <c r="AG74" i="2"/>
  <c r="AF74" i="2"/>
  <c r="AE74" i="2"/>
  <c r="AD74" i="2"/>
  <c r="AC74" i="2"/>
  <c r="AG61" i="2"/>
  <c r="AF61" i="2"/>
  <c r="AE61" i="2"/>
  <c r="AD61" i="2"/>
  <c r="AC61" i="2"/>
  <c r="AG48" i="2"/>
  <c r="AF48" i="2"/>
  <c r="AE48" i="2"/>
  <c r="AD48" i="2"/>
  <c r="AC48" i="2"/>
  <c r="AG32" i="2"/>
  <c r="AF32" i="2"/>
  <c r="AE32" i="2"/>
  <c r="AD32" i="2"/>
  <c r="AC32" i="2"/>
  <c r="AG19" i="2"/>
  <c r="AF19" i="2"/>
  <c r="AE19" i="2"/>
  <c r="AD19" i="2"/>
  <c r="AC19" i="2"/>
  <c r="AG112" i="7"/>
  <c r="AF112" i="7"/>
  <c r="AE112" i="7"/>
  <c r="AD112" i="7"/>
  <c r="AC112" i="7"/>
  <c r="AG99" i="7"/>
  <c r="AF99" i="7"/>
  <c r="AE99" i="7"/>
  <c r="AD99" i="7"/>
  <c r="AC99" i="7"/>
  <c r="AG88" i="7"/>
  <c r="AF88" i="7"/>
  <c r="AE88" i="7"/>
  <c r="AD88" i="7"/>
  <c r="AC88" i="7"/>
  <c r="AG74" i="7"/>
  <c r="AF74" i="7"/>
  <c r="AE74" i="7"/>
  <c r="AD74" i="7"/>
  <c r="AC74" i="7"/>
  <c r="AG61" i="7"/>
  <c r="AF61" i="7"/>
  <c r="AE61" i="7"/>
  <c r="AD61" i="7"/>
  <c r="AC61" i="7"/>
  <c r="AG48" i="7"/>
  <c r="AF48" i="7"/>
  <c r="AE48" i="7"/>
  <c r="AD48" i="7"/>
  <c r="AC48" i="7"/>
  <c r="AG32" i="7"/>
  <c r="AF32" i="7"/>
  <c r="AE32" i="7"/>
  <c r="AD32" i="7"/>
  <c r="AC32" i="7"/>
  <c r="AG19" i="7"/>
  <c r="AF19" i="7"/>
  <c r="AE19" i="7"/>
  <c r="AD19" i="7"/>
  <c r="AC19" i="7"/>
  <c r="Y83" i="10"/>
  <c r="U69" i="10"/>
  <c r="V69" i="10"/>
  <c r="W69" i="10"/>
  <c r="X69" i="10"/>
  <c r="Y69" i="10"/>
  <c r="Y44" i="10"/>
  <c r="U25" i="10"/>
  <c r="V25" i="10"/>
  <c r="W25" i="10"/>
  <c r="X25" i="10"/>
  <c r="Y25" i="10"/>
  <c r="Y111" i="5"/>
  <c r="X111" i="5"/>
  <c r="W111" i="5"/>
  <c r="V111" i="5"/>
  <c r="U111" i="5"/>
  <c r="Y109" i="5"/>
  <c r="X109" i="5"/>
  <c r="W109" i="5"/>
  <c r="V109" i="5"/>
  <c r="U109" i="5"/>
  <c r="Y99" i="5"/>
  <c r="X99" i="5"/>
  <c r="W99" i="5"/>
  <c r="V99" i="5"/>
  <c r="U99" i="5"/>
  <c r="Y95" i="5"/>
  <c r="X95" i="5"/>
  <c r="W95" i="5"/>
  <c r="V95" i="5"/>
  <c r="U95" i="5"/>
  <c r="Y86" i="5"/>
  <c r="Y83" i="5"/>
  <c r="Y87" i="5" s="1"/>
  <c r="X83" i="5"/>
  <c r="W83" i="5"/>
  <c r="V83" i="5"/>
  <c r="U83" i="5"/>
  <c r="U87" i="5" s="1"/>
  <c r="Y73" i="5"/>
  <c r="X73" i="5"/>
  <c r="W73" i="5"/>
  <c r="V73" i="5"/>
  <c r="U73" i="5"/>
  <c r="Y70" i="5"/>
  <c r="X70" i="5"/>
  <c r="W70" i="5"/>
  <c r="V70" i="5"/>
  <c r="U70" i="5"/>
  <c r="Y57" i="5"/>
  <c r="Y61" i="5" s="1"/>
  <c r="X57" i="5"/>
  <c r="W57" i="5"/>
  <c r="V57" i="5"/>
  <c r="U57" i="5"/>
  <c r="U61" i="5" s="1"/>
  <c r="Y45" i="5"/>
  <c r="Y48" i="5" s="1"/>
  <c r="X45" i="5"/>
  <c r="X48" i="5" s="1"/>
  <c r="W45" i="5"/>
  <c r="V45" i="5"/>
  <c r="U45" i="5"/>
  <c r="U48" i="5" s="1"/>
  <c r="Y33" i="5"/>
  <c r="X33" i="5"/>
  <c r="W33" i="5"/>
  <c r="V33" i="5"/>
  <c r="U33" i="5"/>
  <c r="Y26" i="5"/>
  <c r="X26" i="5"/>
  <c r="W26" i="5"/>
  <c r="V26" i="5"/>
  <c r="U26" i="5"/>
  <c r="X19" i="5"/>
  <c r="W19" i="5"/>
  <c r="V19" i="5"/>
  <c r="U19" i="5"/>
  <c r="Y11" i="5"/>
  <c r="Y20" i="5" s="1"/>
  <c r="X11" i="5"/>
  <c r="W11" i="5"/>
  <c r="V11" i="5"/>
  <c r="U11" i="5"/>
  <c r="Y109" i="12"/>
  <c r="Y86" i="12"/>
  <c r="U86" i="8"/>
  <c r="V86" i="8"/>
  <c r="W86" i="8"/>
  <c r="X86" i="8"/>
  <c r="Y86" i="8"/>
  <c r="Y56" i="8"/>
  <c r="Y61" i="8" s="1"/>
  <c r="U26" i="8"/>
  <c r="V26" i="8"/>
  <c r="W26" i="8"/>
  <c r="X26" i="8"/>
  <c r="Y75" i="11"/>
  <c r="Y76" i="11" s="1"/>
  <c r="U44" i="11"/>
  <c r="V44" i="11"/>
  <c r="W44" i="11"/>
  <c r="X44" i="11"/>
  <c r="V33" i="11"/>
  <c r="Y85" i="2"/>
  <c r="Y86" i="2" s="1"/>
  <c r="Y95" i="9"/>
  <c r="U18" i="9"/>
  <c r="V18" i="9"/>
  <c r="W18" i="9"/>
  <c r="U11" i="9"/>
  <c r="V11" i="9"/>
  <c r="W11" i="9"/>
  <c r="Y44" i="7"/>
  <c r="U11" i="7"/>
  <c r="V11" i="7"/>
  <c r="W11" i="7"/>
  <c r="X11" i="7"/>
  <c r="Y11" i="7"/>
  <c r="Y111" i="12"/>
  <c r="X111" i="12"/>
  <c r="W111" i="12"/>
  <c r="V111" i="12"/>
  <c r="U111" i="12"/>
  <c r="X109" i="12"/>
  <c r="W109" i="12"/>
  <c r="V109" i="12"/>
  <c r="U109" i="12"/>
  <c r="Y99" i="12"/>
  <c r="X99" i="12"/>
  <c r="W99" i="12"/>
  <c r="V99" i="12"/>
  <c r="U99" i="12"/>
  <c r="Y95" i="12"/>
  <c r="X95" i="12"/>
  <c r="W95" i="12"/>
  <c r="V95" i="12"/>
  <c r="U95" i="12"/>
  <c r="X83" i="12"/>
  <c r="W83" i="12"/>
  <c r="V83" i="12"/>
  <c r="U83" i="12"/>
  <c r="Y73" i="12"/>
  <c r="X73" i="12"/>
  <c r="W73" i="12"/>
  <c r="V73" i="12"/>
  <c r="U73" i="12"/>
  <c r="Y70" i="12"/>
  <c r="X70" i="12"/>
  <c r="W70" i="12"/>
  <c r="V70" i="12"/>
  <c r="U70" i="12"/>
  <c r="X57" i="12"/>
  <c r="X61" i="12" s="1"/>
  <c r="W57" i="12"/>
  <c r="V57" i="12"/>
  <c r="U57" i="12"/>
  <c r="U61" i="12" s="1"/>
  <c r="Y47" i="12"/>
  <c r="X47" i="12"/>
  <c r="W47" i="12"/>
  <c r="V47" i="12"/>
  <c r="U47" i="12"/>
  <c r="Y45" i="12"/>
  <c r="X45" i="12"/>
  <c r="W45" i="12"/>
  <c r="V45" i="12"/>
  <c r="U45" i="12"/>
  <c r="Y33" i="12"/>
  <c r="X33" i="12"/>
  <c r="W33" i="12"/>
  <c r="V33" i="12"/>
  <c r="U33" i="12"/>
  <c r="Y26" i="12"/>
  <c r="X26" i="12"/>
  <c r="W26" i="12"/>
  <c r="V26" i="12"/>
  <c r="U26" i="12"/>
  <c r="Y19" i="12"/>
  <c r="X19" i="12"/>
  <c r="W19" i="12"/>
  <c r="V19" i="12"/>
  <c r="U19" i="12"/>
  <c r="Y11" i="12"/>
  <c r="X11" i="12"/>
  <c r="W11" i="12"/>
  <c r="V11" i="12"/>
  <c r="U11" i="12"/>
  <c r="AC116" i="11" l="1"/>
  <c r="AC115" i="11"/>
  <c r="W20" i="5"/>
  <c r="U116" i="5"/>
  <c r="U114" i="5"/>
  <c r="Y34" i="5"/>
  <c r="W48" i="5"/>
  <c r="W74" i="5"/>
  <c r="U20" i="12"/>
  <c r="Y20" i="12"/>
  <c r="W61" i="12"/>
  <c r="AC114" i="10"/>
  <c r="AC116" i="7"/>
  <c r="AC115" i="2"/>
  <c r="AC115" i="5"/>
  <c r="AC116" i="5"/>
  <c r="X87" i="5"/>
  <c r="V100" i="5"/>
  <c r="X112" i="5"/>
  <c r="AC116" i="8"/>
  <c r="AC117" i="8"/>
  <c r="AC115" i="12"/>
  <c r="AC116" i="12"/>
  <c r="V74" i="12"/>
  <c r="AC113" i="10"/>
  <c r="AC114" i="2"/>
  <c r="AC115" i="7"/>
  <c r="V34" i="5"/>
  <c r="X74" i="5"/>
  <c r="Y100" i="5"/>
  <c r="U100" i="5"/>
  <c r="U20" i="5"/>
  <c r="W61" i="5"/>
  <c r="V61" i="5"/>
  <c r="W87" i="5"/>
  <c r="X100" i="5"/>
  <c r="X34" i="5"/>
  <c r="V74" i="5"/>
  <c r="V112" i="5"/>
  <c r="X20" i="5"/>
  <c r="U34" i="5"/>
  <c r="V48" i="5"/>
  <c r="U112" i="5"/>
  <c r="Y112" i="5"/>
  <c r="V20" i="5"/>
  <c r="W34" i="5"/>
  <c r="X61" i="5"/>
  <c r="U74" i="5"/>
  <c r="Y74" i="5"/>
  <c r="V87" i="5"/>
  <c r="W100" i="5"/>
  <c r="W112" i="5"/>
  <c r="W112" i="12"/>
  <c r="U100" i="12"/>
  <c r="V112" i="12"/>
  <c r="X34" i="12"/>
  <c r="W48" i="12"/>
  <c r="W74" i="12"/>
  <c r="W20" i="12"/>
  <c r="U48" i="12"/>
  <c r="Y48" i="12"/>
  <c r="Y74" i="12"/>
  <c r="W87" i="12"/>
  <c r="V34" i="12"/>
  <c r="X20" i="12"/>
  <c r="V48" i="12"/>
  <c r="V100" i="12"/>
  <c r="V61" i="12"/>
  <c r="U74" i="12"/>
  <c r="X87" i="12"/>
  <c r="W100" i="12"/>
  <c r="X48" i="12"/>
  <c r="X74" i="12"/>
  <c r="U112" i="12"/>
  <c r="Y112" i="12"/>
  <c r="V87" i="12"/>
  <c r="X100" i="12"/>
  <c r="Y100" i="12"/>
  <c r="U34" i="12"/>
  <c r="Y34" i="12"/>
  <c r="W34" i="12"/>
  <c r="V20" i="12"/>
  <c r="X112" i="12"/>
  <c r="U115" i="5" l="1"/>
  <c r="U115" i="12"/>
  <c r="Y109" i="9" l="1"/>
  <c r="Y82" i="9"/>
  <c r="Y86" i="9" s="1"/>
  <c r="Y44" i="9"/>
  <c r="Y110" i="7"/>
  <c r="Y96" i="7"/>
  <c r="Y84" i="7"/>
  <c r="Y70" i="7"/>
  <c r="Y55" i="7"/>
  <c r="Y61" i="7" s="1"/>
  <c r="Y25" i="7"/>
  <c r="V114" i="11"/>
  <c r="V115" i="11" s="1"/>
  <c r="W114" i="11"/>
  <c r="X114" i="11"/>
  <c r="Y114" i="11"/>
  <c r="Y115" i="11" s="1"/>
  <c r="U114" i="11"/>
  <c r="U115" i="11" s="1"/>
  <c r="Y62" i="11"/>
  <c r="Y63" i="11" s="1"/>
  <c r="Y25" i="11"/>
  <c r="Y34" i="11" s="1"/>
  <c r="Y11" i="11"/>
  <c r="H100" i="11"/>
  <c r="H88" i="11"/>
  <c r="H76" i="11"/>
  <c r="H29" i="11"/>
  <c r="H55" i="11"/>
  <c r="H17" i="11"/>
  <c r="X98" i="11"/>
  <c r="U117" i="11" s="1"/>
  <c r="X102" i="11"/>
  <c r="X72" i="11"/>
  <c r="X75" i="11"/>
  <c r="X58" i="11"/>
  <c r="X62" i="11"/>
  <c r="X47" i="11"/>
  <c r="X48" i="11" s="1"/>
  <c r="X25" i="11"/>
  <c r="X34" i="11" s="1"/>
  <c r="X11" i="11"/>
  <c r="X19" i="11"/>
  <c r="G29" i="11"/>
  <c r="G100" i="11"/>
  <c r="G88" i="11"/>
  <c r="G76" i="11"/>
  <c r="G64" i="11"/>
  <c r="G55" i="11"/>
  <c r="G17" i="11"/>
  <c r="F100" i="11"/>
  <c r="D100" i="11"/>
  <c r="W98" i="11"/>
  <c r="W102" i="11"/>
  <c r="V98" i="11"/>
  <c r="V102" i="11"/>
  <c r="U102" i="11"/>
  <c r="U103" i="11" s="1"/>
  <c r="F88" i="11"/>
  <c r="E88" i="11"/>
  <c r="D88" i="11"/>
  <c r="W85" i="11"/>
  <c r="V85" i="11"/>
  <c r="F76" i="11"/>
  <c r="E76" i="11"/>
  <c r="D76" i="11"/>
  <c r="W72" i="11"/>
  <c r="W75" i="11"/>
  <c r="V72" i="11"/>
  <c r="V75" i="11"/>
  <c r="U75" i="11"/>
  <c r="U76" i="11" s="1"/>
  <c r="F64" i="11"/>
  <c r="E64" i="11"/>
  <c r="W58" i="11"/>
  <c r="W62" i="11" s="1"/>
  <c r="W63" i="11" s="1"/>
  <c r="U58" i="11"/>
  <c r="U62" i="11"/>
  <c r="F55" i="11"/>
  <c r="E55" i="11"/>
  <c r="U47" i="11"/>
  <c r="U48" i="11" s="1"/>
  <c r="Y47" i="11"/>
  <c r="Y48" i="11" s="1"/>
  <c r="W47" i="11"/>
  <c r="W48" i="11" s="1"/>
  <c r="V47" i="11"/>
  <c r="V48" i="11" s="1"/>
  <c r="E44" i="11"/>
  <c r="W25" i="11"/>
  <c r="W34" i="11" s="1"/>
  <c r="V25" i="11"/>
  <c r="V34" i="11" s="1"/>
  <c r="U25" i="11"/>
  <c r="U34" i="11" s="1"/>
  <c r="F29" i="11"/>
  <c r="E29" i="11"/>
  <c r="D29" i="11"/>
  <c r="W11" i="11"/>
  <c r="W19" i="11"/>
  <c r="V11" i="11"/>
  <c r="V19" i="11"/>
  <c r="U11" i="11"/>
  <c r="U20" i="11" s="1"/>
  <c r="F17" i="11"/>
  <c r="E17" i="11"/>
  <c r="D17" i="11"/>
  <c r="V86" i="10"/>
  <c r="W86" i="10"/>
  <c r="X86" i="10"/>
  <c r="V83" i="10"/>
  <c r="W83" i="10"/>
  <c r="X83" i="10"/>
  <c r="V47" i="10"/>
  <c r="W47" i="10"/>
  <c r="X47" i="10"/>
  <c r="Y47" i="10"/>
  <c r="U47" i="10"/>
  <c r="V44" i="10"/>
  <c r="W44" i="10"/>
  <c r="X44" i="10"/>
  <c r="U44" i="10"/>
  <c r="X109" i="9"/>
  <c r="X95" i="9"/>
  <c r="X69" i="9"/>
  <c r="X56" i="9"/>
  <c r="X60" i="9" s="1"/>
  <c r="X44" i="9"/>
  <c r="X27" i="9"/>
  <c r="V46" i="9"/>
  <c r="W46" i="9"/>
  <c r="X46" i="9"/>
  <c r="Y46" i="9"/>
  <c r="U46" i="9"/>
  <c r="V44" i="9"/>
  <c r="W44" i="9"/>
  <c r="U44" i="9"/>
  <c r="V56" i="9"/>
  <c r="W56" i="9"/>
  <c r="U56" i="9"/>
  <c r="U60" i="9" s="1"/>
  <c r="V98" i="9"/>
  <c r="W98" i="9"/>
  <c r="X98" i="9"/>
  <c r="Y98" i="9"/>
  <c r="U98" i="9"/>
  <c r="U95" i="9"/>
  <c r="V95" i="9"/>
  <c r="W95" i="9"/>
  <c r="Y99" i="8"/>
  <c r="X99" i="8"/>
  <c r="W99" i="8"/>
  <c r="V99" i="8"/>
  <c r="U99" i="8"/>
  <c r="Y95" i="8"/>
  <c r="X95" i="8"/>
  <c r="W95" i="8"/>
  <c r="V95" i="8"/>
  <c r="U95" i="8"/>
  <c r="X56" i="8"/>
  <c r="Y100" i="7"/>
  <c r="X100" i="7"/>
  <c r="W100" i="7"/>
  <c r="V100" i="7"/>
  <c r="U100" i="7"/>
  <c r="X101" i="7"/>
  <c r="W96" i="7"/>
  <c r="W101" i="7" s="1"/>
  <c r="V96" i="7"/>
  <c r="V101" i="7" s="1"/>
  <c r="U96" i="7"/>
  <c r="U101" i="7" s="1"/>
  <c r="V83" i="8"/>
  <c r="W83" i="8"/>
  <c r="X83" i="8"/>
  <c r="Y83" i="8"/>
  <c r="U83" i="8"/>
  <c r="V42" i="8"/>
  <c r="W42" i="8"/>
  <c r="U42" i="8"/>
  <c r="U47" i="8"/>
  <c r="X110" i="7"/>
  <c r="U115" i="7" s="1"/>
  <c r="X84" i="7"/>
  <c r="X70" i="7"/>
  <c r="X55" i="7"/>
  <c r="X61" i="7" s="1"/>
  <c r="X44" i="7"/>
  <c r="X25" i="7"/>
  <c r="V70" i="7"/>
  <c r="V73" i="7"/>
  <c r="W70" i="7"/>
  <c r="W73" i="7"/>
  <c r="X73" i="7"/>
  <c r="X74" i="7" s="1"/>
  <c r="Y73" i="7"/>
  <c r="U70" i="7"/>
  <c r="U73" i="7"/>
  <c r="V55" i="7"/>
  <c r="V60" i="7"/>
  <c r="W55" i="7"/>
  <c r="W60" i="7"/>
  <c r="U55" i="7"/>
  <c r="U61" i="7" s="1"/>
  <c r="V44" i="7"/>
  <c r="V47" i="7"/>
  <c r="W44" i="7"/>
  <c r="W47" i="7"/>
  <c r="X47" i="7"/>
  <c r="Y47" i="7"/>
  <c r="U44" i="7"/>
  <c r="U47" i="7"/>
  <c r="U48" i="7" s="1"/>
  <c r="V70" i="2"/>
  <c r="V73" i="2"/>
  <c r="W70" i="2"/>
  <c r="W73" i="2"/>
  <c r="X70" i="2"/>
  <c r="X73" i="2"/>
  <c r="Y70" i="2"/>
  <c r="Y73" i="2"/>
  <c r="U70" i="2"/>
  <c r="U73" i="2"/>
  <c r="U18" i="2"/>
  <c r="U11" i="2"/>
  <c r="Y108" i="2"/>
  <c r="Y110" i="2"/>
  <c r="Y11" i="2"/>
  <c r="Y18" i="2"/>
  <c r="X108" i="2"/>
  <c r="X110" i="2"/>
  <c r="X98" i="2"/>
  <c r="X82" i="2"/>
  <c r="X85" i="2"/>
  <c r="X57" i="2"/>
  <c r="X60" i="2"/>
  <c r="X43" i="2"/>
  <c r="X46" i="2"/>
  <c r="X25" i="2"/>
  <c r="X32" i="2"/>
  <c r="X11" i="2"/>
  <c r="X18" i="2"/>
  <c r="V46" i="2"/>
  <c r="W46" i="2"/>
  <c r="V43" i="2"/>
  <c r="W43" i="2"/>
  <c r="U46" i="2"/>
  <c r="U43" i="2"/>
  <c r="V108" i="2"/>
  <c r="V110" i="2"/>
  <c r="W108" i="2"/>
  <c r="W110" i="2"/>
  <c r="U108" i="2"/>
  <c r="U110" i="2"/>
  <c r="V94" i="2"/>
  <c r="V98" i="2"/>
  <c r="W94" i="2"/>
  <c r="W98" i="2"/>
  <c r="U98" i="2"/>
  <c r="V82" i="2"/>
  <c r="W82" i="2"/>
  <c r="U82" i="2"/>
  <c r="V85" i="2"/>
  <c r="W85" i="2"/>
  <c r="U85" i="2"/>
  <c r="V32" i="9"/>
  <c r="W32" i="9"/>
  <c r="X32" i="9"/>
  <c r="U32" i="9"/>
  <c r="Y55" i="10"/>
  <c r="Y72" i="10"/>
  <c r="Y95" i="10"/>
  <c r="Y99" i="10"/>
  <c r="Y109" i="10"/>
  <c r="Y111" i="10"/>
  <c r="Y33" i="10"/>
  <c r="Y34" i="10" s="1"/>
  <c r="Y11" i="10"/>
  <c r="U83" i="10"/>
  <c r="X33" i="10"/>
  <c r="X34" i="10" s="1"/>
  <c r="U33" i="10"/>
  <c r="U34" i="10" s="1"/>
  <c r="V33" i="10"/>
  <c r="V34" i="10" s="1"/>
  <c r="W33" i="10"/>
  <c r="W34" i="10" s="1"/>
  <c r="V60" i="10"/>
  <c r="W60" i="10"/>
  <c r="X60" i="10"/>
  <c r="U60" i="10"/>
  <c r="V72" i="10"/>
  <c r="V73" i="10" s="1"/>
  <c r="W72" i="10"/>
  <c r="X72" i="10"/>
  <c r="U72" i="10"/>
  <c r="U73" i="10" s="1"/>
  <c r="V99" i="10"/>
  <c r="W99" i="10"/>
  <c r="X99" i="10"/>
  <c r="U99" i="10"/>
  <c r="W109" i="10"/>
  <c r="W111" i="10"/>
  <c r="X111" i="10"/>
  <c r="V111" i="10"/>
  <c r="U111" i="10"/>
  <c r="G98" i="10"/>
  <c r="F98" i="10"/>
  <c r="D98" i="10"/>
  <c r="X109" i="10"/>
  <c r="V109" i="10"/>
  <c r="U109" i="10"/>
  <c r="W95" i="10"/>
  <c r="H87" i="10"/>
  <c r="G87" i="10"/>
  <c r="F87" i="10"/>
  <c r="E87" i="10"/>
  <c r="D87" i="10"/>
  <c r="X95" i="10"/>
  <c r="V95" i="10"/>
  <c r="U95" i="10"/>
  <c r="G76" i="10"/>
  <c r="F76" i="10"/>
  <c r="E76" i="10"/>
  <c r="D76" i="10"/>
  <c r="G65" i="10"/>
  <c r="F65" i="10"/>
  <c r="E65" i="10"/>
  <c r="F54" i="10"/>
  <c r="E54" i="10"/>
  <c r="X55" i="10"/>
  <c r="W55" i="10"/>
  <c r="V55" i="10"/>
  <c r="U55" i="10"/>
  <c r="F43" i="10"/>
  <c r="E43" i="10"/>
  <c r="G30" i="10"/>
  <c r="F30" i="10"/>
  <c r="E30" i="10"/>
  <c r="D30" i="10"/>
  <c r="X19" i="10"/>
  <c r="W19" i="10"/>
  <c r="V19" i="10"/>
  <c r="U19" i="10"/>
  <c r="H17" i="10"/>
  <c r="G17" i="10"/>
  <c r="F17" i="10"/>
  <c r="E17" i="10"/>
  <c r="D17" i="10"/>
  <c r="X11" i="10"/>
  <c r="W11" i="10"/>
  <c r="V11" i="10"/>
  <c r="U11" i="10"/>
  <c r="U27" i="9"/>
  <c r="V109" i="9"/>
  <c r="W109" i="9"/>
  <c r="W111" i="9"/>
  <c r="U109" i="9"/>
  <c r="V27" i="9"/>
  <c r="W27" i="9"/>
  <c r="AG112" i="9"/>
  <c r="AF112" i="9"/>
  <c r="AE112" i="9"/>
  <c r="AD112" i="9"/>
  <c r="AC112" i="9"/>
  <c r="Y111" i="9"/>
  <c r="X111" i="9"/>
  <c r="V111" i="9"/>
  <c r="U111" i="9"/>
  <c r="AG99" i="9"/>
  <c r="AF99" i="9"/>
  <c r="AE99" i="9"/>
  <c r="AD99" i="9"/>
  <c r="AC99" i="9"/>
  <c r="AG88" i="9"/>
  <c r="AF88" i="9"/>
  <c r="AE88" i="9"/>
  <c r="AD88" i="9"/>
  <c r="AC88" i="9"/>
  <c r="W82" i="9"/>
  <c r="V82" i="9"/>
  <c r="U82" i="9"/>
  <c r="U86" i="9" s="1"/>
  <c r="AG74" i="9"/>
  <c r="AF74" i="9"/>
  <c r="AE74" i="9"/>
  <c r="AD74" i="9"/>
  <c r="AC74" i="9"/>
  <c r="Y72" i="9"/>
  <c r="X72" i="9"/>
  <c r="W72" i="9"/>
  <c r="V72" i="9"/>
  <c r="U72" i="9"/>
  <c r="Y69" i="9"/>
  <c r="W69" i="9"/>
  <c r="V69" i="9"/>
  <c r="V73" i="9" s="1"/>
  <c r="U69" i="9"/>
  <c r="U73" i="9" s="1"/>
  <c r="AG61" i="9"/>
  <c r="AF61" i="9"/>
  <c r="AE61" i="9"/>
  <c r="AD61" i="9"/>
  <c r="AC61" i="9"/>
  <c r="AG48" i="9"/>
  <c r="AF48" i="9"/>
  <c r="AE48" i="9"/>
  <c r="AD48" i="9"/>
  <c r="AC48" i="9"/>
  <c r="AG32" i="9"/>
  <c r="AF32" i="9"/>
  <c r="AF19" i="9"/>
  <c r="AE32" i="9"/>
  <c r="AD32" i="9"/>
  <c r="AC32" i="9"/>
  <c r="AG19" i="9"/>
  <c r="AE19" i="9"/>
  <c r="AD19" i="9"/>
  <c r="AC19" i="9"/>
  <c r="X19" i="9"/>
  <c r="W19" i="9"/>
  <c r="X47" i="8"/>
  <c r="W47" i="8"/>
  <c r="V47" i="8"/>
  <c r="X33" i="8"/>
  <c r="X34" i="8" s="1"/>
  <c r="W33" i="8"/>
  <c r="V33" i="8"/>
  <c r="U33" i="8"/>
  <c r="Y111" i="8"/>
  <c r="X111" i="8"/>
  <c r="W111" i="8"/>
  <c r="V111" i="8"/>
  <c r="U111" i="8"/>
  <c r="Y109" i="8"/>
  <c r="X109" i="8"/>
  <c r="W109" i="8"/>
  <c r="V109" i="8"/>
  <c r="U109" i="8"/>
  <c r="V70" i="8"/>
  <c r="V73" i="8"/>
  <c r="Y73" i="8"/>
  <c r="X73" i="8"/>
  <c r="X70" i="8"/>
  <c r="W73" i="8"/>
  <c r="U73" i="8"/>
  <c r="Y70" i="8"/>
  <c r="W70" i="8"/>
  <c r="U70" i="8"/>
  <c r="X60" i="8"/>
  <c r="W60" i="8"/>
  <c r="V60" i="8"/>
  <c r="W56" i="8"/>
  <c r="V56" i="8"/>
  <c r="U56" i="8"/>
  <c r="U61" i="8" s="1"/>
  <c r="X19" i="8"/>
  <c r="W19" i="8"/>
  <c r="V19" i="8"/>
  <c r="U19" i="8"/>
  <c r="Y11" i="8"/>
  <c r="X11" i="8"/>
  <c r="W11" i="8"/>
  <c r="V11" i="8"/>
  <c r="U11" i="8"/>
  <c r="V60" i="2"/>
  <c r="W60" i="2"/>
  <c r="U60" i="2"/>
  <c r="V57" i="2"/>
  <c r="W57" i="2"/>
  <c r="W25" i="2"/>
  <c r="W32" i="2"/>
  <c r="V32" i="2"/>
  <c r="U32" i="2"/>
  <c r="V25" i="2"/>
  <c r="U25" i="2"/>
  <c r="W18" i="2"/>
  <c r="V18" i="2"/>
  <c r="W11" i="2"/>
  <c r="V11" i="2"/>
  <c r="V87" i="7"/>
  <c r="W87" i="7"/>
  <c r="X87" i="7"/>
  <c r="Y87" i="7"/>
  <c r="U87" i="7"/>
  <c r="H99" i="7"/>
  <c r="H88" i="7"/>
  <c r="H77" i="7"/>
  <c r="H55" i="7"/>
  <c r="H29" i="7"/>
  <c r="H17" i="7"/>
  <c r="G99" i="7"/>
  <c r="G88" i="7"/>
  <c r="G77" i="7"/>
  <c r="G66" i="7"/>
  <c r="G55" i="7"/>
  <c r="G42" i="7"/>
  <c r="G29" i="7"/>
  <c r="G17" i="7"/>
  <c r="F99" i="7"/>
  <c r="D99" i="7"/>
  <c r="F88" i="7"/>
  <c r="E88" i="7"/>
  <c r="D88" i="7"/>
  <c r="F77" i="7"/>
  <c r="E77" i="7"/>
  <c r="D77" i="7"/>
  <c r="F66" i="7"/>
  <c r="E66" i="7"/>
  <c r="D66" i="7"/>
  <c r="F55" i="7"/>
  <c r="E55" i="7"/>
  <c r="D55" i="7"/>
  <c r="F42" i="7"/>
  <c r="E42" i="7"/>
  <c r="D42" i="7"/>
  <c r="F29" i="7"/>
  <c r="E29" i="7"/>
  <c r="D29" i="7"/>
  <c r="F17" i="7"/>
  <c r="E17" i="7"/>
  <c r="D17" i="7"/>
  <c r="W84" i="7"/>
  <c r="V112" i="7"/>
  <c r="W112" i="7"/>
  <c r="X112" i="7"/>
  <c r="Y112" i="7"/>
  <c r="U112" i="7"/>
  <c r="U110" i="7"/>
  <c r="V110" i="7"/>
  <c r="W110" i="7"/>
  <c r="V84" i="7"/>
  <c r="U84" i="7"/>
  <c r="Y33" i="7"/>
  <c r="X33" i="7"/>
  <c r="W33" i="7"/>
  <c r="W25" i="7"/>
  <c r="V33" i="7"/>
  <c r="V25" i="7"/>
  <c r="U33" i="7"/>
  <c r="U25" i="7"/>
  <c r="Y19" i="7"/>
  <c r="Y20" i="7" s="1"/>
  <c r="X19" i="7"/>
  <c r="X20" i="7" s="1"/>
  <c r="W19" i="7"/>
  <c r="W20" i="7" s="1"/>
  <c r="V19" i="7"/>
  <c r="V20" i="7" s="1"/>
  <c r="U19" i="7"/>
  <c r="U20" i="7" s="1"/>
  <c r="V19" i="9"/>
  <c r="U114" i="8" l="1"/>
  <c r="U116" i="9"/>
  <c r="W73" i="9"/>
  <c r="X61" i="8"/>
  <c r="W100" i="8"/>
  <c r="U114" i="9"/>
  <c r="U114" i="10"/>
  <c r="U116" i="10"/>
  <c r="X76" i="11"/>
  <c r="Y20" i="11"/>
  <c r="U119" i="11"/>
  <c r="V47" i="9"/>
  <c r="U48" i="10"/>
  <c r="D102" i="10"/>
  <c r="D103" i="10"/>
  <c r="V20" i="11"/>
  <c r="U63" i="11"/>
  <c r="X20" i="11"/>
  <c r="W20" i="11"/>
  <c r="D104" i="11"/>
  <c r="X115" i="11"/>
  <c r="D105" i="11"/>
  <c r="U117" i="7"/>
  <c r="D104" i="7"/>
  <c r="D103" i="7"/>
  <c r="Y74" i="7"/>
  <c r="X34" i="7"/>
  <c r="Y113" i="7"/>
  <c r="U74" i="2"/>
  <c r="X74" i="2"/>
  <c r="V61" i="8"/>
  <c r="U116" i="8"/>
  <c r="Y20" i="8"/>
  <c r="W74" i="8"/>
  <c r="W61" i="8"/>
  <c r="X112" i="9"/>
  <c r="U33" i="9"/>
  <c r="Y112" i="9"/>
  <c r="U99" i="9"/>
  <c r="W60" i="9"/>
  <c r="W47" i="9"/>
  <c r="V48" i="10"/>
  <c r="Y61" i="10"/>
  <c r="U61" i="10"/>
  <c r="U100" i="10"/>
  <c r="X48" i="10"/>
  <c r="W112" i="10"/>
  <c r="X87" i="10"/>
  <c r="W48" i="10"/>
  <c r="V112" i="10"/>
  <c r="Y48" i="10"/>
  <c r="X61" i="10"/>
  <c r="V61" i="10"/>
  <c r="V100" i="10"/>
  <c r="X73" i="10"/>
  <c r="W87" i="10"/>
  <c r="X100" i="10"/>
  <c r="W73" i="10"/>
  <c r="W61" i="10"/>
  <c r="V87" i="10"/>
  <c r="V20" i="10"/>
  <c r="U112" i="10"/>
  <c r="Y73" i="10"/>
  <c r="X112" i="10"/>
  <c r="W100" i="10"/>
  <c r="Y100" i="10"/>
  <c r="Y112" i="10"/>
  <c r="W20" i="10"/>
  <c r="Y20" i="10"/>
  <c r="X20" i="10"/>
  <c r="U20" i="10"/>
  <c r="W112" i="8"/>
  <c r="V48" i="8"/>
  <c r="X48" i="8"/>
  <c r="U48" i="8"/>
  <c r="X87" i="8"/>
  <c r="W20" i="8"/>
  <c r="V20" i="8"/>
  <c r="Y74" i="8"/>
  <c r="X100" i="8"/>
  <c r="U74" i="8"/>
  <c r="Y87" i="8"/>
  <c r="X74" i="8"/>
  <c r="U112" i="8"/>
  <c r="Y112" i="8"/>
  <c r="X112" i="8"/>
  <c r="W87" i="8"/>
  <c r="U100" i="8"/>
  <c r="Y100" i="8"/>
  <c r="V112" i="8"/>
  <c r="U87" i="8"/>
  <c r="V87" i="8"/>
  <c r="V100" i="8"/>
  <c r="U34" i="8"/>
  <c r="V34" i="8"/>
  <c r="V74" i="8"/>
  <c r="W34" i="8"/>
  <c r="W48" i="8"/>
  <c r="U20" i="8"/>
  <c r="Y34" i="8"/>
  <c r="X20" i="8"/>
  <c r="V103" i="11"/>
  <c r="Y103" i="11"/>
  <c r="W103" i="11"/>
  <c r="X63" i="11"/>
  <c r="W76" i="11"/>
  <c r="X103" i="11"/>
  <c r="V76" i="11"/>
  <c r="W74" i="2"/>
  <c r="U111" i="2"/>
  <c r="V61" i="2"/>
  <c r="V86" i="2"/>
  <c r="W86" i="2"/>
  <c r="V74" i="2"/>
  <c r="Y47" i="9"/>
  <c r="X73" i="9"/>
  <c r="W99" i="9"/>
  <c r="X33" i="9"/>
  <c r="W86" i="9"/>
  <c r="U112" i="9"/>
  <c r="V33" i="9"/>
  <c r="W33" i="9"/>
  <c r="V99" i="9"/>
  <c r="W112" i="9"/>
  <c r="V112" i="9"/>
  <c r="Y73" i="9"/>
  <c r="V86" i="9"/>
  <c r="AC115" i="9"/>
  <c r="X47" i="9"/>
  <c r="X99" i="9"/>
  <c r="Y99" i="9"/>
  <c r="AC116" i="9"/>
  <c r="X86" i="9"/>
  <c r="U19" i="9"/>
  <c r="V60" i="9"/>
  <c r="U47" i="9"/>
  <c r="X113" i="7"/>
  <c r="Y101" i="7"/>
  <c r="V88" i="7"/>
  <c r="Y88" i="7"/>
  <c r="W34" i="7"/>
  <c r="W113" i="7"/>
  <c r="V34" i="7"/>
  <c r="U34" i="7"/>
  <c r="U113" i="7"/>
  <c r="X88" i="7"/>
  <c r="V61" i="7"/>
  <c r="W88" i="7"/>
  <c r="W61" i="7"/>
  <c r="U74" i="7"/>
  <c r="V113" i="7"/>
  <c r="V74" i="7"/>
  <c r="X48" i="7"/>
  <c r="W48" i="7"/>
  <c r="V48" i="7"/>
  <c r="W74" i="7"/>
  <c r="Y48" i="7"/>
  <c r="U88" i="7"/>
  <c r="Y34" i="7"/>
  <c r="X61" i="2"/>
  <c r="X99" i="2"/>
  <c r="Y19" i="2"/>
  <c r="Y47" i="2"/>
  <c r="U117" i="2" s="1"/>
  <c r="U19" i="2"/>
  <c r="W61" i="2"/>
  <c r="X47" i="2"/>
  <c r="X111" i="2"/>
  <c r="V111" i="2"/>
  <c r="V47" i="2"/>
  <c r="X33" i="2"/>
  <c r="V33" i="2"/>
  <c r="U47" i="2"/>
  <c r="W33" i="2"/>
  <c r="U33" i="2"/>
  <c r="W47" i="2"/>
  <c r="Y99" i="2"/>
  <c r="W19" i="2"/>
  <c r="U86" i="2"/>
  <c r="U99" i="2"/>
  <c r="V99" i="2"/>
  <c r="U61" i="2"/>
  <c r="W99" i="2"/>
  <c r="W111" i="2"/>
  <c r="Y74" i="2"/>
  <c r="V19" i="2"/>
  <c r="X86" i="2"/>
  <c r="X19" i="2"/>
  <c r="U118" i="7" l="1"/>
  <c r="U115" i="8"/>
  <c r="U115" i="9"/>
  <c r="U117" i="8"/>
  <c r="U115" i="10"/>
  <c r="U117" i="10"/>
  <c r="U118" i="11"/>
  <c r="U116" i="7"/>
  <c r="U117" i="9"/>
  <c r="U89" i="11"/>
  <c r="V89" i="11"/>
  <c r="W89" i="11"/>
  <c r="W115" i="11"/>
  <c r="V58" i="11"/>
  <c r="V62" i="11"/>
  <c r="V63" i="11"/>
</calcChain>
</file>

<file path=xl/sharedStrings.xml><?xml version="1.0" encoding="utf-8"?>
<sst xmlns="http://schemas.openxmlformats.org/spreadsheetml/2006/main" count="5727" uniqueCount="653">
  <si>
    <t>T</t>
  </si>
  <si>
    <t>Kod</t>
  </si>
  <si>
    <t>Ders Adı</t>
  </si>
  <si>
    <t>U</t>
  </si>
  <si>
    <t>L</t>
  </si>
  <si>
    <t>K</t>
  </si>
  <si>
    <t>AKTS</t>
  </si>
  <si>
    <t>English - I</t>
  </si>
  <si>
    <t>TURK 101</t>
  </si>
  <si>
    <t>ATA 101</t>
  </si>
  <si>
    <t>Toplam Kredi</t>
  </si>
  <si>
    <t>1. Dönem</t>
  </si>
  <si>
    <t>2. Dönem</t>
  </si>
  <si>
    <t>Fizik-II</t>
  </si>
  <si>
    <t>Matematik-II</t>
  </si>
  <si>
    <t>Organik Kimya</t>
  </si>
  <si>
    <t>English - II</t>
  </si>
  <si>
    <t>TURK 102</t>
  </si>
  <si>
    <t>ATA 102</t>
  </si>
  <si>
    <t>3. Dönem</t>
  </si>
  <si>
    <t>4. Dönem</t>
  </si>
  <si>
    <t>5. Dönem</t>
  </si>
  <si>
    <t>Bölüm Seçmeli-II</t>
  </si>
  <si>
    <t>6. Dönem</t>
  </si>
  <si>
    <t>XXXXXX</t>
  </si>
  <si>
    <t>7. Dönem</t>
  </si>
  <si>
    <t>Bölüm Seçmeli-V</t>
  </si>
  <si>
    <t>8. Dönem</t>
  </si>
  <si>
    <t>Mezuniyet İçin Toplam Kredi</t>
  </si>
  <si>
    <t>ÜSKÜDAR ÜNİVERSİTESİ</t>
  </si>
  <si>
    <t>MÜHENDİSLİK VE DOĞA BİLİMLERİ FAKÜLTESİ</t>
  </si>
  <si>
    <t>LİSANS 4 YILLIK DERS PLANI</t>
  </si>
  <si>
    <t>BİLGİSAYAR MÜHENDİSLİĞİ BÖLÜMÜ</t>
  </si>
  <si>
    <t>Atatürk İlkeleri ve İnkılap Tarihi-I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</si>
  <si>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</si>
  <si>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</si>
  <si>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</si>
  <si>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</si>
  <si>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</si>
  <si>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</si>
  <si>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</si>
  <si>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MBG XXX</t>
  </si>
  <si>
    <t>ÇAP için Alınması Gereken Toplam Zorunlu Kredi</t>
  </si>
  <si>
    <t>Genel Kimya-I</t>
  </si>
  <si>
    <t>İngilizce-II</t>
  </si>
  <si>
    <t>Genel Kimya-II</t>
  </si>
  <si>
    <t>English-I</t>
  </si>
  <si>
    <t>RPSI 109</t>
  </si>
  <si>
    <t>Pozitif Psikoloji ve İletişim Becerileri</t>
  </si>
  <si>
    <t>English-II</t>
  </si>
  <si>
    <t>Seçmeli (2.Yabancı Dil)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</si>
  <si>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</si>
  <si>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</si>
  <si>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</si>
  <si>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</si>
  <si>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</si>
  <si>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</si>
  <si>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CHEM 101</t>
  </si>
  <si>
    <t xml:space="preserve">General Chemistry-I </t>
  </si>
  <si>
    <t>ENG 101</t>
  </si>
  <si>
    <t>RCUL 101</t>
  </si>
  <si>
    <t>RPSC 109</t>
  </si>
  <si>
    <t>Total Credits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</si>
  <si>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</si>
  <si>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</si>
  <si>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</si>
  <si>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</si>
  <si>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</si>
  <si>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</si>
  <si>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</si>
  <si>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</si>
  <si>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</si>
  <si>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</si>
  <si>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</si>
  <si>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</si>
  <si>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209</t>
  </si>
  <si>
    <t>Microbiology</t>
  </si>
  <si>
    <t>Departmental Elective-I</t>
  </si>
  <si>
    <t>Introduction to Programming for Engineers</t>
  </si>
  <si>
    <t>Turkish Language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</si>
  <si>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</si>
  <si>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</si>
  <si>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</si>
  <si>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</si>
  <si>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</si>
  <si>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</si>
  <si>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</si>
  <si>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Physiology</t>
  </si>
  <si>
    <t>Turkish Language - II</t>
  </si>
  <si>
    <t>MBG 309</t>
  </si>
  <si>
    <t>Biochemistry-I</t>
  </si>
  <si>
    <t xml:space="preserve">Molecular Cell Biology </t>
  </si>
  <si>
    <t>Bioethics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</si>
  <si>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</si>
  <si>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</si>
  <si>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</si>
  <si>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</si>
  <si>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</si>
  <si>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</si>
  <si>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304</t>
  </si>
  <si>
    <t>Recombinant DNA Technology</t>
  </si>
  <si>
    <t>Biotechnology</t>
  </si>
  <si>
    <t>Departmental Elective - III</t>
  </si>
  <si>
    <t>Social Elective - II</t>
  </si>
  <si>
    <t>Summer Practice</t>
  </si>
  <si>
    <t>Graduation Project</t>
  </si>
  <si>
    <t>MBG 405</t>
  </si>
  <si>
    <t>Immunology</t>
  </si>
  <si>
    <t>Departmental Elective - IV</t>
  </si>
  <si>
    <t>Departmental Elective-V</t>
  </si>
  <si>
    <t>Graduation Thesis</t>
  </si>
  <si>
    <t>Departmental Elective -VI</t>
  </si>
  <si>
    <t>Field Elective - II</t>
  </si>
  <si>
    <t>Elective (2.Foreign Language)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</si>
  <si>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</si>
  <si>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</si>
  <si>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</si>
  <si>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</si>
  <si>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</si>
  <si>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</si>
  <si>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</si>
  <si>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</si>
  <si>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</si>
  <si>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</si>
  <si>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</si>
  <si>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</si>
  <si>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</si>
  <si>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</si>
  <si>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</si>
  <si>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</si>
  <si>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</si>
  <si>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</si>
  <si>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</si>
  <si>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COME 202</t>
  </si>
  <si>
    <t>Object Oriented Programming-II</t>
  </si>
  <si>
    <t>Computer Architecture</t>
  </si>
  <si>
    <t>Signals and Systems</t>
  </si>
  <si>
    <t>Electronic Circuits</t>
  </si>
  <si>
    <t>Summer Practice-I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</si>
  <si>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</si>
  <si>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</si>
  <si>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</si>
  <si>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</si>
  <si>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</si>
  <si>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</si>
  <si>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</si>
  <si>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</si>
  <si>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</si>
  <si>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</si>
  <si>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</si>
  <si>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</si>
  <si>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</si>
  <si>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</si>
  <si>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</si>
  <si>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</si>
  <si>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</si>
  <si>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</si>
  <si>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Introduction to Bioengineering</t>
  </si>
  <si>
    <t>General Biology</t>
  </si>
  <si>
    <t>Biochemistry</t>
  </si>
  <si>
    <t>Physicalchemistry</t>
  </si>
  <si>
    <t>Linear Algebra and Differential Equations</t>
  </si>
  <si>
    <t>Mathematical Modeling</t>
  </si>
  <si>
    <t>Stoichiometry</t>
  </si>
  <si>
    <t>Fluid Mechanics</t>
  </si>
  <si>
    <t>Social Elective-I</t>
  </si>
  <si>
    <t>Heat and Mass Transfer</t>
  </si>
  <si>
    <t>Field Elective-I</t>
  </si>
  <si>
    <t>Process Dynamics and Control</t>
  </si>
  <si>
    <t>Social Elective-II</t>
  </si>
  <si>
    <t xml:space="preserve">Graduation Thesis </t>
  </si>
  <si>
    <t>Field Elective-II</t>
  </si>
  <si>
    <t>Field Elective-III</t>
  </si>
  <si>
    <t>COME102</t>
  </si>
  <si>
    <t xml:space="preserve">Introduction to Algorithms and Programming </t>
  </si>
  <si>
    <t>Statistical Quality Control</t>
  </si>
  <si>
    <t>XXXXX</t>
  </si>
  <si>
    <t>ENDÜSTRİ MÜHENDİSLİĞİ BÖLÜMÜ</t>
  </si>
  <si>
    <t>ENG101</t>
  </si>
  <si>
    <t>University Culture-I</t>
  </si>
  <si>
    <t>Introduction to Algorithms and Programming</t>
  </si>
  <si>
    <t>MATH 104</t>
  </si>
  <si>
    <t>Basic Linear Algebra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</si>
  <si>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</si>
  <si>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</si>
  <si>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</si>
  <si>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</si>
  <si>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</si>
  <si>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</si>
  <si>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</si>
  <si>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</si>
  <si>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</si>
  <si>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</si>
  <si>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</si>
  <si>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</si>
  <si>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Introduction to Industrial Engineering</t>
  </si>
  <si>
    <t xml:space="preserve">Basic Linear Algebra </t>
  </si>
  <si>
    <t>RCUL102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</si>
  <si>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</si>
  <si>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</si>
  <si>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</si>
  <si>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</si>
  <si>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</si>
  <si>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</si>
  <si>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 xml:space="preserve">Entrepreneurship and Project Culture </t>
  </si>
  <si>
    <t>IE XXX</t>
  </si>
  <si>
    <t>Social Elective – II</t>
  </si>
  <si>
    <t>IE 491</t>
  </si>
  <si>
    <t>IE 413</t>
  </si>
  <si>
    <t>Elective (2nd Foreign Language Elective Course)</t>
  </si>
  <si>
    <t>IE 492</t>
  </si>
  <si>
    <t>Toplam Zorunlu Yerel Kredi</t>
  </si>
  <si>
    <t>Toplam Zorunlu AKTS Kredisi</t>
  </si>
  <si>
    <t>PHYS101</t>
  </si>
  <si>
    <t>MATH101</t>
  </si>
  <si>
    <t>CHEM101</t>
  </si>
  <si>
    <t>TURK101</t>
  </si>
  <si>
    <t>RPSC109</t>
  </si>
  <si>
    <t>RCUL101</t>
  </si>
  <si>
    <t>PHYS102</t>
  </si>
  <si>
    <t>MATH102</t>
  </si>
  <si>
    <t>CHEM104</t>
  </si>
  <si>
    <t>TURK102</t>
  </si>
  <si>
    <t>BEN102</t>
  </si>
  <si>
    <t>BEN205</t>
  </si>
  <si>
    <t>BENXXX</t>
  </si>
  <si>
    <t>CHEM203</t>
  </si>
  <si>
    <t>COME211</t>
  </si>
  <si>
    <t>ATA101</t>
  </si>
  <si>
    <t>BEN210</t>
  </si>
  <si>
    <t>MBG408</t>
  </si>
  <si>
    <t>MATH202</t>
  </si>
  <si>
    <t>ATA102</t>
  </si>
  <si>
    <t>RPRE104</t>
  </si>
  <si>
    <t>BEN304</t>
  </si>
  <si>
    <t>OHS401</t>
  </si>
  <si>
    <t>BEN492</t>
  </si>
  <si>
    <t>Field Elective-IV</t>
  </si>
  <si>
    <t>OHS402</t>
  </si>
  <si>
    <t>University Culture I</t>
  </si>
  <si>
    <t>Positive Psychology and Communcation Skills</t>
  </si>
  <si>
    <t>MBG 108</t>
  </si>
  <si>
    <t>Introduction to Programming</t>
  </si>
  <si>
    <t>University Culture II</t>
  </si>
  <si>
    <t>MBG 325</t>
  </si>
  <si>
    <t>MBG 331</t>
  </si>
  <si>
    <t>Current Developments in Molecular Biology</t>
  </si>
  <si>
    <t>MBG 314</t>
  </si>
  <si>
    <t>Occupational Health and Safety I</t>
  </si>
  <si>
    <t>MBG 408</t>
  </si>
  <si>
    <t>Occupational Health and Safety</t>
  </si>
  <si>
    <t>CHEM102</t>
  </si>
  <si>
    <t>General Chemistry-II</t>
  </si>
  <si>
    <t>Chemical Engineering Thermodynamics</t>
  </si>
  <si>
    <t>Occupational Health and Safety-I</t>
  </si>
  <si>
    <t>Occupational Health and Safety-II</t>
  </si>
  <si>
    <t>ADLİ BİLİMLER BÖLÜMÜ</t>
  </si>
  <si>
    <t>RKUL101</t>
  </si>
  <si>
    <t>Üniversite Kültürü-I</t>
  </si>
  <si>
    <t>ING101</t>
  </si>
  <si>
    <t>İngilizce-I</t>
  </si>
  <si>
    <t>Türk Dili-II</t>
  </si>
  <si>
    <t>RKUL102</t>
  </si>
  <si>
    <t>Üniversite Kültürü-II</t>
  </si>
  <si>
    <t>ING102</t>
  </si>
  <si>
    <t>Anayasa Hukukunun Genel İlkeleri</t>
  </si>
  <si>
    <t>ABL211</t>
  </si>
  <si>
    <t>ABL108</t>
  </si>
  <si>
    <t>ABL212</t>
  </si>
  <si>
    <t>ABLXXX</t>
  </si>
  <si>
    <t>Bölüm Seçmeli-I</t>
  </si>
  <si>
    <t>Bölüm Seçmeli-III</t>
  </si>
  <si>
    <t>ABL407</t>
  </si>
  <si>
    <t>ABL408</t>
  </si>
  <si>
    <t>Adli Tıp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</si>
  <si>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</si>
  <si>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</si>
  <si>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</si>
  <si>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</si>
  <si>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</si>
  <si>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</si>
  <si>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</si>
  <si>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</si>
  <si>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</si>
  <si>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301</t>
  </si>
  <si>
    <t>Software Validation and Testing</t>
  </si>
  <si>
    <t>SE XXX</t>
  </si>
  <si>
    <t>SE 302</t>
  </si>
  <si>
    <t>Software Project Management</t>
  </si>
  <si>
    <t>SE 491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</si>
  <si>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</si>
  <si>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</si>
  <si>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</si>
  <si>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</si>
  <si>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</si>
  <si>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</si>
  <si>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</si>
  <si>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</si>
  <si>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</si>
  <si>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</si>
  <si>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</si>
  <si>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</si>
  <si>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ÇAP için Alınması Gereken Toplam Zorunlu Yerel Kredi</t>
  </si>
  <si>
    <t>Mezuniyet İçin ToplamYerel Kredi</t>
  </si>
  <si>
    <t>ÇAP için Alınması Gereken Toplam Zorunlu AKTS Kredi</t>
  </si>
  <si>
    <t>Mezuniyet İçin Toplam AKTS Kredi</t>
  </si>
  <si>
    <t>ELEKTRİK-ELEKTRONİK MÜHENDİSLİĞİ BÖLÜMÜ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</si>
  <si>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</si>
  <si>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</si>
  <si>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</si>
  <si>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</si>
  <si>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</si>
  <si>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</si>
  <si>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</si>
  <si>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</si>
  <si>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</si>
  <si>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</si>
  <si>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</si>
  <si>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</si>
  <si>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 xml:space="preserve">              ÇAP için Alınması Gereken Toplam Zorunlu AKTS Kredi</t>
  </si>
  <si>
    <t>BİYOMÜHENDİSLİK BÖLÜMÜ (İNGİLİZCE) ÖĞRENCİLERİNİN 
ENDÜSTRİ MÜHENDİSLİĞİ BÖLÜMÜ  (İNGİLİZCE) İÇİN
ÇİFT ANADAL VE YANDAL DERSLERİ</t>
  </si>
  <si>
    <t>CHEM103</t>
  </si>
  <si>
    <t>BEN209</t>
  </si>
  <si>
    <t>MATH203</t>
  </si>
  <si>
    <t>BEN202</t>
  </si>
  <si>
    <t>Statistics for Bioengineering</t>
  </si>
  <si>
    <t>BEN207</t>
  </si>
  <si>
    <t xml:space="preserve">Kinetics and Reactor Design </t>
  </si>
  <si>
    <t>BEN301</t>
  </si>
  <si>
    <t>Human Physiology</t>
  </si>
  <si>
    <t>Bioinformatics I</t>
  </si>
  <si>
    <t>BEN320</t>
  </si>
  <si>
    <t>Calculus II</t>
  </si>
  <si>
    <t>Physics II</t>
  </si>
  <si>
    <t>IE 110</t>
  </si>
  <si>
    <t>English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</si>
  <si>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</si>
  <si>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</si>
  <si>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</si>
  <si>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</si>
  <si>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</si>
  <si>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</si>
  <si>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</si>
  <si>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</si>
  <si>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</si>
  <si>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</si>
  <si>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</si>
  <si>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</si>
  <si>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</si>
  <si>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</si>
  <si>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</si>
  <si>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</si>
  <si>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</si>
  <si>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</si>
  <si>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</si>
  <si>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</si>
  <si>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</si>
  <si>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</si>
  <si>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</si>
  <si>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</si>
  <si>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</si>
  <si>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</si>
  <si>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</si>
  <si>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</si>
  <si>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</si>
  <si>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Summer Practice II</t>
  </si>
  <si>
    <t>Departmental Elective III</t>
  </si>
  <si>
    <t>Departmental Elective IV</t>
  </si>
  <si>
    <t xml:space="preserve">Field Elective III </t>
  </si>
  <si>
    <t>IE 406</t>
  </si>
  <si>
    <t>Engineering Project Management</t>
  </si>
  <si>
    <t>IE 408</t>
  </si>
  <si>
    <t>Supply Chain Management</t>
  </si>
  <si>
    <t>Departmental Elective V</t>
  </si>
  <si>
    <t>Departmental Elective VI</t>
  </si>
  <si>
    <t>Occupational Health and Safety II</t>
  </si>
  <si>
    <t>BİLGİSAYAR MÜHENDİSLİĞİ BÖLÜMÜ (İNGİLİZCE) ÖĞRENCİLERİNİN 
ENDÜSTRİ MÜHENDİSLİĞİ BÖLÜMÜ  (İNGİLİZCE) İÇİN
ÇİFT ANADAL VE YANDAL DERSLERİ</t>
  </si>
  <si>
    <t>COME 103</t>
  </si>
  <si>
    <t>General Chemistry- I</t>
  </si>
  <si>
    <t>CHE105</t>
  </si>
  <si>
    <t>CHE102</t>
  </si>
  <si>
    <t>Introduction to Chemical Engineering</t>
  </si>
  <si>
    <t>CHE204</t>
  </si>
  <si>
    <t>IE211</t>
  </si>
  <si>
    <t>CHE304</t>
  </si>
  <si>
    <t>Chemical Reaction Engineering</t>
  </si>
  <si>
    <t>Heat Transfer</t>
  </si>
  <si>
    <t>CHEXXX</t>
  </si>
  <si>
    <t>Mass Transfer</t>
  </si>
  <si>
    <t>CHE326</t>
  </si>
  <si>
    <t>Chemical Engineering Laboratory I</t>
  </si>
  <si>
    <t>MATH204</t>
  </si>
  <si>
    <t>CHE491</t>
  </si>
  <si>
    <t>CHE XXX</t>
  </si>
  <si>
    <t>CHE 426</t>
  </si>
  <si>
    <t>Chemical Engineering Laboratory II</t>
  </si>
  <si>
    <t>CHE492</t>
  </si>
  <si>
    <t>MOLEKÜLER BİYOLOJİ VE GENETİK BÖLÜMÜ (İNGİLİZCE) ÖĞRENCİLERİNİN 
ENDÜSTRİ MÜHENDİSLİĞİ  (İNGİLİZCE) BÖLÜMÜ İÇİN
ÇİFT ANADAL VE YANDAL DERSLERİ</t>
  </si>
  <si>
    <t>ADLİ BİLİMLER BÖLÜMÜ ÖĞRENCİLERİNİN 
ENDÜSTRİ MÜHENDİSLİĞİ  (İNGİLİZCE) BÖLÜMÜ İÇİN
ÇİFT ANADAL VE YANDAL DERSLERİ</t>
  </si>
  <si>
    <t>Sosyal Seçmeli-I</t>
  </si>
  <si>
    <t>RPRG 104</t>
  </si>
  <si>
    <t>Girişimcilik ve Proje Kültürü</t>
  </si>
  <si>
    <t>YAZILIM MÜHENDSİLİĞİ BÖLÜMÜ (İNGİLİZCE) ÖĞRENCİLERİNİN 
ENDÜSTRİ MÜHENDİSLİĞİ BÖLÜMÜ  (İNGİLİZCE) İÇİN
ÇİFT ANADAL VE YANDAL DERSLERİ</t>
  </si>
  <si>
    <t>General Chemistry I</t>
  </si>
  <si>
    <t>ELEKTRİK-ELEKTRONİK MÜHENDSİLİĞİ BÖLÜMÜ (İNGİLİZCE) ÖĞRENCİLERİNİN 
ENDÜSTRİ MÜHENDİSLİĞİ BÖLÜMÜ  (İNGİLİZCE) İÇİN
ÇİFT ANADAL VE YANDAL DERSLERİ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</si>
  <si>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</si>
  <si>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</si>
  <si>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</si>
  <si>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</si>
  <si>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</si>
  <si>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</si>
  <si>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</si>
  <si>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</si>
  <si>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</si>
  <si>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</si>
  <si>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</si>
  <si>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</si>
  <si>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</si>
  <si>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301</t>
  </si>
  <si>
    <t>EEE 303</t>
  </si>
  <si>
    <t>EEE 307</t>
  </si>
  <si>
    <t>EEE 305</t>
  </si>
  <si>
    <t>EEE 302</t>
  </si>
  <si>
    <t>EEE 304</t>
  </si>
  <si>
    <t>EEE 3XX</t>
  </si>
  <si>
    <t>EEE 491</t>
  </si>
  <si>
    <t>EEE 4XX</t>
  </si>
  <si>
    <t>EEE 492</t>
  </si>
  <si>
    <t>MBI 101</t>
  </si>
  <si>
    <t xml:space="preserve">Genel Biyoloji-I </t>
  </si>
  <si>
    <t>MAT 101</t>
  </si>
  <si>
    <t xml:space="preserve">Matematik-I </t>
  </si>
  <si>
    <t>FIZ 101</t>
  </si>
  <si>
    <t xml:space="preserve">Fizik-I </t>
  </si>
  <si>
    <t>KIM 101</t>
  </si>
  <si>
    <t>RKUL 101</t>
  </si>
  <si>
    <t>MOLEKÜLER BİYOLOJİ VE GENETİK BÖLÜMÜ (TÜRKÇE)</t>
  </si>
  <si>
    <t>MBI 102</t>
  </si>
  <si>
    <t>Genel Biyoloji-II</t>
  </si>
  <si>
    <t>MAT 102</t>
  </si>
  <si>
    <t>FIZ 102</t>
  </si>
  <si>
    <t>KIM 102</t>
  </si>
  <si>
    <t>MBI 108</t>
  </si>
  <si>
    <t>Programlamaya Giriş</t>
  </si>
  <si>
    <t>RKUL 102</t>
  </si>
  <si>
    <t>MBI 211</t>
  </si>
  <si>
    <t>Genetik</t>
  </si>
  <si>
    <t>MBI 209</t>
  </si>
  <si>
    <t>Mikrobiyoloji</t>
  </si>
  <si>
    <t>MBI XXX</t>
  </si>
  <si>
    <t>Türk Dili-I</t>
  </si>
  <si>
    <t>ING 101</t>
  </si>
  <si>
    <t>MBI 212</t>
  </si>
  <si>
    <t>Moleküler Genetik</t>
  </si>
  <si>
    <t>MBI 204</t>
  </si>
  <si>
    <t>Biyoinformatiğe Giriş</t>
  </si>
  <si>
    <t>KIM 104</t>
  </si>
  <si>
    <t>MBI 210</t>
  </si>
  <si>
    <t>Fizyoloji</t>
  </si>
  <si>
    <t>Atatürk İlkeleri ve İnkılap Tarihi-II</t>
  </si>
  <si>
    <t>ING 102</t>
  </si>
  <si>
    <t>MBI 309</t>
  </si>
  <si>
    <t>Biyokimya-I</t>
  </si>
  <si>
    <t>MBI 325</t>
  </si>
  <si>
    <t>Biyoteknoloji</t>
  </si>
  <si>
    <t>MBI 331</t>
  </si>
  <si>
    <t>Moleküler Biyolojide Güncel Gelişmeler</t>
  </si>
  <si>
    <t>Alan Seçmelii -I</t>
  </si>
  <si>
    <t>Seçmeli (2. Yabancı Dil)</t>
  </si>
  <si>
    <t>MBI 310</t>
  </si>
  <si>
    <t>Biyokimya-II</t>
  </si>
  <si>
    <t>MBI 304</t>
  </si>
  <si>
    <t>Rekombinant DNA Teknolojisi</t>
  </si>
  <si>
    <t>MBI 314</t>
  </si>
  <si>
    <t>Moleküler Hücre Biyolojisi</t>
  </si>
  <si>
    <t>Yaz Stajı</t>
  </si>
  <si>
    <t>MBI 493</t>
  </si>
  <si>
    <t>Proje</t>
  </si>
  <si>
    <t>MBI 405</t>
  </si>
  <si>
    <t>İmmunoloji</t>
  </si>
  <si>
    <t>Bölüm Seçmeli - IV</t>
  </si>
  <si>
    <t>Alan Seçmeli- II</t>
  </si>
  <si>
    <t>Alan Seçmeli- III</t>
  </si>
  <si>
    <t>ISG 401</t>
  </si>
  <si>
    <t>İş Sağlığı ve Güvenliği-I</t>
  </si>
  <si>
    <t>MBI 494</t>
  </si>
  <si>
    <t>Mezuniyet Tezi</t>
  </si>
  <si>
    <t>ISG 402</t>
  </si>
  <si>
    <t>İş Sağlığı ve Güvenliği-II</t>
  </si>
  <si>
    <t>Bölüm Seçmeli -VI</t>
  </si>
  <si>
    <t>Alan Seçmeli - IV</t>
  </si>
  <si>
    <t>MBI 408</t>
  </si>
  <si>
    <t>Biyoetik</t>
  </si>
  <si>
    <t>KİMYA MÜHENDİSLİĞİ BÖLÜMÜ (İNGİLİZCE) ÖĞRENCİLERİNİN 
ENDÜSTRİ MÜHENDİSLİĞİ  (İNGİLİZCE) BÖLÜMÜ İÇİN
ÇİFT ANADAL VE YANDAL DERSLERİ</t>
  </si>
  <si>
    <t>IE 284</t>
  </si>
  <si>
    <t>IE 384</t>
  </si>
  <si>
    <t>KİMYA MÜHENDİSLİĞİ BÖLÜMÜ</t>
  </si>
  <si>
    <t>LİSANS 4 YILLIK DERS PLANI (100% İngilizce)</t>
  </si>
  <si>
    <t>MBG154</t>
  </si>
  <si>
    <t>CHE292</t>
  </si>
  <si>
    <t>CHE301</t>
  </si>
  <si>
    <t>CHE310</t>
  </si>
  <si>
    <t>CHE392</t>
  </si>
  <si>
    <t>BEN409</t>
  </si>
  <si>
    <t>Atatürk İlkeleri ve İnkılap Tarihi I</t>
  </si>
  <si>
    <t xml:space="preserve">Türk Dili I </t>
  </si>
  <si>
    <t>Üniversite Kültürü I</t>
  </si>
  <si>
    <t>İngilizce I</t>
  </si>
  <si>
    <t>ABL119</t>
  </si>
  <si>
    <t>Adli Biyoloji*</t>
  </si>
  <si>
    <t>ABL121</t>
  </si>
  <si>
    <t>Adli Kimyaya Giriş I*</t>
  </si>
  <si>
    <t>ABL123</t>
  </si>
  <si>
    <t>Adli Matematik I</t>
  </si>
  <si>
    <t>Atatürk İlkeleri ve İnkilap Tarihi II</t>
  </si>
  <si>
    <t>Türk Dili II</t>
  </si>
  <si>
    <t>Üniversite Kültürü II</t>
  </si>
  <si>
    <t>İngilizce II</t>
  </si>
  <si>
    <t>ABL122</t>
  </si>
  <si>
    <t>Adli Kimyaya Giriş II*</t>
  </si>
  <si>
    <t>ABL124</t>
  </si>
  <si>
    <t>Adli Matematik II</t>
  </si>
  <si>
    <t>ABL231</t>
  </si>
  <si>
    <t>Adli Organik Kimya I*</t>
  </si>
  <si>
    <t>ABL223</t>
  </si>
  <si>
    <t>Adli Fiziğe Giriş I*</t>
  </si>
  <si>
    <t>Adli Bilimlerde Mesleki İngilizce I</t>
  </si>
  <si>
    <t>Bölüm Seçmeli I*</t>
  </si>
  <si>
    <t xml:space="preserve">Bölüm Seçmeli II* </t>
  </si>
  <si>
    <t>RPSI109</t>
  </si>
  <si>
    <t>ABL232</t>
  </si>
  <si>
    <t>Adli Organik Kimya II*</t>
  </si>
  <si>
    <t>ABL224</t>
  </si>
  <si>
    <t>Adli Fiziğe Giriş II*</t>
  </si>
  <si>
    <t>Adli Bilimlerde Mesleki İngilizce II</t>
  </si>
  <si>
    <t>Bölüm Seçmeli III*</t>
  </si>
  <si>
    <t>RPRG104</t>
  </si>
  <si>
    <t>ABL236</t>
  </si>
  <si>
    <t>Adli Genetik*</t>
  </si>
  <si>
    <t>ABL331</t>
  </si>
  <si>
    <t>Kriminalistik</t>
  </si>
  <si>
    <t>ABL333</t>
  </si>
  <si>
    <t>Bilirkişilik, Etik ve Kalite Güvencesi</t>
  </si>
  <si>
    <t>ABL335</t>
  </si>
  <si>
    <t>Olay Yeri İnceleme*</t>
  </si>
  <si>
    <t>Bölüm Seçmeli IV*</t>
  </si>
  <si>
    <t>Bölüm Seçmeli V*</t>
  </si>
  <si>
    <t>ABL332</t>
  </si>
  <si>
    <t>Kriminoloji ve Viktimoloji</t>
  </si>
  <si>
    <t>ABL334</t>
  </si>
  <si>
    <t>Adli Bilimlerde İstatistik*</t>
  </si>
  <si>
    <t>ABL336</t>
  </si>
  <si>
    <t>İletişim Becerileri ve Akademik Raporlama</t>
  </si>
  <si>
    <t>Bölüm Seçmeli VI*</t>
  </si>
  <si>
    <t>Bölüm Seçmeli VII*</t>
  </si>
  <si>
    <t>Sosyal Seçmeli I</t>
  </si>
  <si>
    <t>ABL403</t>
  </si>
  <si>
    <t>Adli Bilimler Alan Uygulaması I*</t>
  </si>
  <si>
    <t>Klinik Çalışma*</t>
  </si>
  <si>
    <t>ABL411</t>
  </si>
  <si>
    <t>Bitirme Projesi I*</t>
  </si>
  <si>
    <t>Bölüm Seçmeli VIII</t>
  </si>
  <si>
    <t>ABL413</t>
  </si>
  <si>
    <t>Adli Bilimlerde Güncel Konular</t>
  </si>
  <si>
    <t>ABL404</t>
  </si>
  <si>
    <t>Adli Bilimler Alan Uygulaması II*</t>
  </si>
  <si>
    <t>Bölüm Seçmeli IX</t>
  </si>
  <si>
    <t>ABL412</t>
  </si>
  <si>
    <t>Bitirme Projesi II</t>
  </si>
  <si>
    <t>Alan Seçmeli I</t>
  </si>
  <si>
    <t>2021-2022</t>
  </si>
  <si>
    <t xml:space="preserve">Mezuniyet için Toplam Yerel Kredi </t>
  </si>
  <si>
    <t>Toplam Teorik Saatler</t>
  </si>
  <si>
    <t>Toplam Uygulama Saatleri</t>
  </si>
  <si>
    <t>Toplam Laboratuvar Saatleri</t>
  </si>
  <si>
    <t>Mezuniyet için AKTS Kredisi</t>
  </si>
  <si>
    <t>Seçmeli Dersler AKTS Kredisi</t>
  </si>
  <si>
    <t>% Seçmeli Ders AKTS</t>
  </si>
  <si>
    <t>* Uygulamalı Ders</t>
  </si>
  <si>
    <t>Total  Credits</t>
  </si>
  <si>
    <t>MBI 384</t>
  </si>
  <si>
    <t>Sosyal Seçmeli</t>
  </si>
  <si>
    <t>MOLEKÜLER BİYOLOJİ VE GENETİK (İNGİLİZCE) BÖLÜMÜ</t>
  </si>
  <si>
    <t>MBG 384</t>
  </si>
  <si>
    <t>MBG 493</t>
  </si>
  <si>
    <t>MBG 494</t>
  </si>
  <si>
    <t>MOLEKÜLER BİYOLOJİ VE GENETİK BÖLÜMÜ (TÜRKÇE) ÖĞRENCİLERİNİN 
ENDÜSTRİ MÜHENDİSLİĞİ  (TÜRKÇE) BÖLÜMÜ İÇİN
ÇİFT ANADAL VE YANDAL DERSLERİ</t>
  </si>
  <si>
    <t>ÜSKÜDAR UNIVERSITY</t>
  </si>
  <si>
    <t>FACULTY OF ENGINEERING AND NATURAL SCIENCES</t>
  </si>
  <si>
    <t>DEPARTMENT OF BIOENGINEERING</t>
  </si>
  <si>
    <t>CIRRICULUM (4 YEARS)</t>
  </si>
  <si>
    <t>1st Term</t>
  </si>
  <si>
    <t>Code</t>
  </si>
  <si>
    <t>Course Name</t>
  </si>
  <si>
    <t>P</t>
  </si>
  <si>
    <t>C</t>
  </si>
  <si>
    <t>ECTS</t>
  </si>
  <si>
    <t>Physics I*</t>
  </si>
  <si>
    <t>Calculus I*</t>
  </si>
  <si>
    <t>Fundamentals of Chemistry*</t>
  </si>
  <si>
    <t>University Culture I*</t>
  </si>
  <si>
    <t>English I</t>
  </si>
  <si>
    <t>2nd Term</t>
  </si>
  <si>
    <t>Physics II*</t>
  </si>
  <si>
    <t>Calculus II*</t>
  </si>
  <si>
    <t>Organic Chemistry*</t>
  </si>
  <si>
    <t>General Biology*</t>
  </si>
  <si>
    <t>University Culture II*</t>
  </si>
  <si>
    <t>3rd Term</t>
  </si>
  <si>
    <t>Introduction to Programming for Engineers*</t>
  </si>
  <si>
    <t>Cell Biology*</t>
  </si>
  <si>
    <t>Differential Equations*</t>
  </si>
  <si>
    <t>Principles of Atatürk and History of Revolutions I</t>
  </si>
  <si>
    <t>4th Term</t>
  </si>
  <si>
    <t>BEN204</t>
  </si>
  <si>
    <t>Bioengineering Laboratory I*</t>
  </si>
  <si>
    <t>BEN214</t>
  </si>
  <si>
    <t>BEN216</t>
  </si>
  <si>
    <t>BEN284</t>
  </si>
  <si>
    <t>Summer Practice I**</t>
  </si>
  <si>
    <t>5th Term</t>
  </si>
  <si>
    <t xml:space="preserve">Analysis of Algorithms </t>
  </si>
  <si>
    <t>BEN341</t>
  </si>
  <si>
    <t>BEN333</t>
  </si>
  <si>
    <t>General Microbiology*</t>
  </si>
  <si>
    <t>6th Term</t>
  </si>
  <si>
    <t>Bioengineering Laboratory II*</t>
  </si>
  <si>
    <t>BEN326</t>
  </si>
  <si>
    <t>BEN328</t>
  </si>
  <si>
    <t>Genetic Engineering*</t>
  </si>
  <si>
    <t>BEN384</t>
  </si>
  <si>
    <t>Summer Practice II**</t>
  </si>
  <si>
    <t>7th Term</t>
  </si>
  <si>
    <t>BEN489</t>
  </si>
  <si>
    <t>Graduation Project*</t>
  </si>
  <si>
    <t>8th Term</t>
  </si>
  <si>
    <t>Graduation Thesis*</t>
  </si>
  <si>
    <t>Field Elective III</t>
  </si>
  <si>
    <t>Field Elective IV</t>
  </si>
  <si>
    <t>Total Course Credits for Graduation</t>
  </si>
  <si>
    <t>Total Course ECTS for Graduation</t>
  </si>
  <si>
    <t xml:space="preserve">RPRE104 </t>
  </si>
  <si>
    <t>COME 284</t>
  </si>
  <si>
    <t>COME 384</t>
  </si>
  <si>
    <t>EEE 284</t>
  </si>
  <si>
    <t>EEE 384</t>
  </si>
  <si>
    <t>SE 284</t>
  </si>
  <si>
    <t>Departmental Elective - I (Project Based)</t>
  </si>
  <si>
    <t>Departmental Elective - II (Project Based)</t>
  </si>
  <si>
    <t>SE 384</t>
  </si>
  <si>
    <t xml:space="preserve">Field Elective - II </t>
  </si>
  <si>
    <t>Principles of Atatürk and History of Turkish Revolution II</t>
  </si>
  <si>
    <t>Principles of Atatürk and History of Turkish Revolution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</si>
</sst>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10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14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162"/>
    </font>
    <font>
      <b/>
      <sz val="12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charset val="162"/>
    </font>
    <font>
      <sz val="1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10" borderId="1" applyNumberFormat="0" applyAlignment="0" applyProtection="0"/>
    <xf numFmtId="0" fontId="6" fillId="11" borderId="2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/>
    <xf numFmtId="0" fontId="17" fillId="0" borderId="0"/>
    <xf numFmtId="0" fontId="17" fillId="0" borderId="0"/>
    <xf numFmtId="0" fontId="2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35" fillId="0" borderId="0"/>
    <xf numFmtId="0" fontId="2" fillId="0" borderId="0"/>
    <xf numFmtId="9" fontId="47" fillId="0" borderId="0" applyFont="0" applyFill="0" applyBorder="0" applyAlignment="0" applyProtection="0"/>
    <xf numFmtId="0" fontId="11" fillId="0" borderId="0"/>
    <xf numFmtId="0" fontId="1" fillId="0" borderId="0"/>
  </cellStyleXfs>
  <cellXfs count="768">
    <xf numFmtId="0" fontId="0" fillId="0" borderId="0" xfId="0"/>
    <xf numFmtId="0" fontId="11" fillId="0" borderId="0" xfId="17" applyFont="1" applyFill="1" applyAlignment="1">
      <alignment vertical="center"/>
    </xf>
    <xf numFmtId="0" fontId="16" fillId="0" borderId="0" xfId="17" applyFont="1" applyFill="1" applyAlignment="1">
      <alignment vertical="center"/>
    </xf>
    <xf numFmtId="0" fontId="16" fillId="0" borderId="0" xfId="17" applyFont="1" applyFill="1" applyBorder="1" applyAlignment="1">
      <alignment vertical="center"/>
    </xf>
    <xf numFmtId="0" fontId="11" fillId="0" borderId="0" xfId="18" applyFont="1" applyFill="1"/>
    <xf numFmtId="0" fontId="11" fillId="0" borderId="0" xfId="18" applyFont="1" applyFill="1" applyBorder="1"/>
    <xf numFmtId="0" fontId="13" fillId="0" borderId="0" xfId="18" applyFont="1" applyFill="1" applyBorder="1"/>
    <xf numFmtId="0" fontId="14" fillId="0" borderId="0" xfId="18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4" fillId="0" borderId="0" xfId="17" applyFont="1" applyFill="1" applyBorder="1" applyAlignment="1">
      <alignment horizontal="center" vertical="center"/>
    </xf>
    <xf numFmtId="0" fontId="11" fillId="0" borderId="0" xfId="18" applyFont="1" applyFill="1" applyBorder="1" applyAlignment="1">
      <alignment horizontal="center"/>
    </xf>
    <xf numFmtId="0" fontId="18" fillId="0" borderId="0" xfId="18" applyFont="1" applyFill="1" applyAlignment="1">
      <alignment horizontal="center" wrapText="1"/>
    </xf>
    <xf numFmtId="0" fontId="11" fillId="0" borderId="4" xfId="17" applyFont="1" applyFill="1" applyBorder="1" applyAlignment="1">
      <alignment vertical="center"/>
    </xf>
    <xf numFmtId="0" fontId="13" fillId="0" borderId="3" xfId="18" applyFont="1" applyFill="1" applyBorder="1"/>
    <xf numFmtId="0" fontId="11" fillId="0" borderId="4" xfId="18" applyFont="1" applyFill="1" applyBorder="1" applyAlignment="1">
      <alignment horizontal="center"/>
    </xf>
    <xf numFmtId="0" fontId="16" fillId="0" borderId="3" xfId="18" applyFont="1" applyFill="1" applyBorder="1"/>
    <xf numFmtId="0" fontId="16" fillId="0" borderId="0" xfId="18" applyFont="1" applyFill="1" applyBorder="1"/>
    <xf numFmtId="0" fontId="11" fillId="0" borderId="4" xfId="18" applyFont="1" applyFill="1" applyBorder="1"/>
    <xf numFmtId="0" fontId="11" fillId="0" borderId="3" xfId="18" applyFont="1" applyFill="1" applyBorder="1"/>
    <xf numFmtId="0" fontId="11" fillId="0" borderId="3" xfId="17" applyFont="1" applyFill="1" applyBorder="1" applyAlignment="1">
      <alignment vertical="center"/>
    </xf>
    <xf numFmtId="0" fontId="11" fillId="0" borderId="0" xfId="17" applyFont="1" applyFill="1" applyBorder="1" applyAlignment="1">
      <alignment vertical="center"/>
    </xf>
    <xf numFmtId="0" fontId="14" fillId="0" borderId="4" xfId="18" applyFont="1" applyFill="1" applyBorder="1" applyAlignment="1">
      <alignment horizontal="center"/>
    </xf>
    <xf numFmtId="0" fontId="11" fillId="0" borderId="5" xfId="17" applyFont="1" applyFill="1" applyBorder="1" applyAlignment="1">
      <alignment vertical="center"/>
    </xf>
    <xf numFmtId="0" fontId="11" fillId="0" borderId="6" xfId="17" applyFont="1" applyFill="1" applyBorder="1" applyAlignment="1">
      <alignment vertical="center"/>
    </xf>
    <xf numFmtId="0" fontId="11" fillId="0" borderId="7" xfId="17" applyFont="1" applyFill="1" applyBorder="1" applyAlignment="1">
      <alignment vertical="center"/>
    </xf>
    <xf numFmtId="0" fontId="11" fillId="0" borderId="8" xfId="18" applyFont="1" applyFill="1" applyBorder="1"/>
    <xf numFmtId="0" fontId="11" fillId="0" borderId="9" xfId="18" applyFont="1" applyFill="1" applyBorder="1"/>
    <xf numFmtId="0" fontId="11" fillId="0" borderId="10" xfId="18" applyFont="1" applyFill="1" applyBorder="1"/>
    <xf numFmtId="0" fontId="21" fillId="13" borderId="11" xfId="0" applyFont="1" applyFill="1" applyBorder="1" applyAlignment="1">
      <alignment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/>
    </xf>
    <xf numFmtId="0" fontId="13" fillId="0" borderId="0" xfId="17" applyFont="1" applyFill="1" applyBorder="1" applyAlignment="1">
      <alignment horizontal="center" vertical="center"/>
    </xf>
    <xf numFmtId="0" fontId="21" fillId="0" borderId="11" xfId="18" applyFont="1" applyFill="1" applyBorder="1"/>
    <xf numFmtId="0" fontId="25" fillId="0" borderId="11" xfId="0" applyFont="1" applyBorder="1" applyAlignment="1">
      <alignment horizontal="justify" vertical="center" wrapText="1"/>
    </xf>
    <xf numFmtId="0" fontId="21" fillId="0" borderId="0" xfId="18" applyFont="1" applyFill="1" applyBorder="1" applyAlignment="1">
      <alignment horizontal="right"/>
    </xf>
    <xf numFmtId="0" fontId="21" fillId="0" borderId="0" xfId="18" applyFont="1" applyFill="1" applyBorder="1"/>
    <xf numFmtId="0" fontId="25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 wrapText="1"/>
    </xf>
    <xf numFmtId="0" fontId="21" fillId="13" borderId="12" xfId="0" applyFont="1" applyFill="1" applyBorder="1" applyAlignment="1">
      <alignment vertical="center" wrapText="1"/>
    </xf>
    <xf numFmtId="0" fontId="21" fillId="13" borderId="13" xfId="17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18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3" fillId="0" borderId="3" xfId="17" applyFont="1" applyFill="1" applyBorder="1" applyAlignment="1">
      <alignment horizontal="center" vertical="center" wrapText="1"/>
    </xf>
    <xf numFmtId="0" fontId="13" fillId="0" borderId="4" xfId="17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left" vertical="center" wrapText="1"/>
    </xf>
    <xf numFmtId="0" fontId="22" fillId="15" borderId="13" xfId="18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4" xfId="18" applyFont="1" applyFill="1" applyBorder="1" applyAlignment="1">
      <alignment horizontal="center" vertical="center"/>
    </xf>
    <xf numFmtId="0" fontId="16" fillId="0" borderId="3" xfId="17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0" fontId="14" fillId="0" borderId="3" xfId="17" applyFont="1" applyFill="1" applyBorder="1" applyAlignment="1">
      <alignment horizontal="center" vertical="center" wrapText="1"/>
    </xf>
    <xf numFmtId="0" fontId="14" fillId="0" borderId="4" xfId="17" applyFont="1" applyFill="1" applyBorder="1" applyAlignment="1">
      <alignment horizontal="center" vertical="center"/>
    </xf>
    <xf numFmtId="0" fontId="22" fillId="0" borderId="3" xfId="18" applyFont="1" applyFill="1" applyBorder="1"/>
    <xf numFmtId="0" fontId="22" fillId="0" borderId="0" xfId="18" applyFont="1" applyFill="1" applyBorder="1"/>
    <xf numFmtId="0" fontId="22" fillId="0" borderId="4" xfId="18" applyFont="1" applyFill="1" applyBorder="1"/>
    <xf numFmtId="0" fontId="21" fillId="0" borderId="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7" fillId="0" borderId="13" xfId="18" applyFont="1" applyFill="1" applyBorder="1" applyAlignment="1">
      <alignment horizontal="center" vertical="center" wrapText="1"/>
    </xf>
    <xf numFmtId="0" fontId="27" fillId="0" borderId="17" xfId="18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justify" vertical="center" wrapText="1"/>
    </xf>
    <xf numFmtId="1" fontId="21" fillId="0" borderId="4" xfId="18" applyNumberFormat="1" applyFont="1" applyFill="1" applyBorder="1" applyAlignment="1">
      <alignment horizontal="center" vertical="center"/>
    </xf>
    <xf numFmtId="0" fontId="18" fillId="0" borderId="0" xfId="18" applyFont="1" applyFill="1" applyAlignment="1">
      <alignment wrapText="1"/>
    </xf>
    <xf numFmtId="0" fontId="11" fillId="0" borderId="4" xfId="18" applyFont="1" applyFill="1" applyBorder="1" applyAlignment="1"/>
    <xf numFmtId="0" fontId="11" fillId="0" borderId="0" xfId="18" applyFont="1" applyFill="1" applyAlignment="1"/>
    <xf numFmtId="0" fontId="21" fillId="0" borderId="0" xfId="0" applyFont="1" applyFill="1" applyBorder="1" applyAlignment="1">
      <alignment vertical="center" wrapText="1"/>
    </xf>
    <xf numFmtId="0" fontId="11" fillId="0" borderId="0" xfId="18" applyFont="1" applyFill="1" applyBorder="1" applyAlignment="1"/>
    <xf numFmtId="0" fontId="13" fillId="0" borderId="0" xfId="17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7" xfId="17" applyFont="1" applyFill="1" applyBorder="1" applyAlignment="1">
      <alignment horizontal="center" vertical="center"/>
    </xf>
    <xf numFmtId="0" fontId="11" fillId="0" borderId="4" xfId="17" applyFont="1" applyFill="1" applyBorder="1" applyAlignment="1">
      <alignment horizontal="center" vertical="center"/>
    </xf>
    <xf numFmtId="0" fontId="21" fillId="0" borderId="13" xfId="18" applyFont="1" applyFill="1" applyBorder="1" applyAlignment="1">
      <alignment horizontal="center"/>
    </xf>
    <xf numFmtId="0" fontId="21" fillId="0" borderId="4" xfId="18" applyFont="1" applyFill="1" applyBorder="1" applyAlignment="1">
      <alignment horizontal="center"/>
    </xf>
    <xf numFmtId="0" fontId="21" fillId="0" borderId="18" xfId="18" applyFont="1" applyFill="1" applyBorder="1" applyAlignment="1">
      <alignment horizontal="center"/>
    </xf>
    <xf numFmtId="0" fontId="11" fillId="0" borderId="0" xfId="18" applyFont="1" applyFill="1" applyAlignment="1">
      <alignment horizontal="center"/>
    </xf>
    <xf numFmtId="0" fontId="11" fillId="0" borderId="10" xfId="18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7" xfId="18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16" borderId="19" xfId="0" applyFont="1" applyFill="1" applyBorder="1" applyAlignment="1">
      <alignment vertical="center" wrapText="1"/>
    </xf>
    <xf numFmtId="0" fontId="27" fillId="17" borderId="12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7" fillId="17" borderId="13" xfId="17" applyFont="1" applyFill="1" applyBorder="1" applyAlignment="1">
      <alignment horizontal="center" vertical="center"/>
    </xf>
    <xf numFmtId="0" fontId="29" fillId="18" borderId="19" xfId="0" applyFont="1" applyFill="1" applyBorder="1" applyAlignment="1">
      <alignment horizontal="left" vertical="center" wrapText="1"/>
    </xf>
    <xf numFmtId="0" fontId="29" fillId="18" borderId="19" xfId="0" applyFont="1" applyFill="1" applyBorder="1" applyAlignment="1">
      <alignment horizontal="center" vertical="center" wrapText="1"/>
    </xf>
    <xf numFmtId="0" fontId="31" fillId="15" borderId="19" xfId="0" applyFont="1" applyFill="1" applyBorder="1" applyAlignment="1">
      <alignment horizontal="justify" vertical="center" wrapText="1"/>
    </xf>
    <xf numFmtId="0" fontId="29" fillId="15" borderId="19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justify" vertical="center" wrapText="1"/>
    </xf>
    <xf numFmtId="0" fontId="29" fillId="15" borderId="19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5" borderId="19" xfId="0" applyFont="1" applyFill="1" applyBorder="1" applyAlignment="1">
      <alignment horizontal="justify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9" fillId="18" borderId="19" xfId="0" applyFont="1" applyFill="1" applyBorder="1" applyAlignment="1">
      <alignment vertical="center" wrapText="1"/>
    </xf>
    <xf numFmtId="0" fontId="29" fillId="19" borderId="20" xfId="0" applyFont="1" applyFill="1" applyBorder="1" applyAlignment="1">
      <alignment horizontal="left" vertical="center" wrapText="1"/>
    </xf>
    <xf numFmtId="0" fontId="29" fillId="19" borderId="20" xfId="0" applyFont="1" applyFill="1" applyBorder="1" applyAlignment="1">
      <alignment horizontal="center" vertical="center" wrapText="1"/>
    </xf>
    <xf numFmtId="0" fontId="29" fillId="2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15" borderId="19" xfId="0" applyFont="1" applyFill="1" applyBorder="1" applyAlignment="1">
      <alignment horizontal="center" vertical="center" wrapText="1"/>
    </xf>
    <xf numFmtId="0" fontId="29" fillId="0" borderId="3" xfId="18" applyFont="1" applyFill="1" applyBorder="1"/>
    <xf numFmtId="0" fontId="29" fillId="0" borderId="0" xfId="18" applyFont="1" applyFill="1" applyBorder="1"/>
    <xf numFmtId="0" fontId="29" fillId="0" borderId="4" xfId="18" applyFont="1" applyFill="1" applyBorder="1"/>
    <xf numFmtId="0" fontId="29" fillId="15" borderId="19" xfId="0" applyFont="1" applyFill="1" applyBorder="1" applyAlignment="1">
      <alignment vertical="center" wrapText="1"/>
    </xf>
    <xf numFmtId="0" fontId="29" fillId="14" borderId="19" xfId="0" applyFont="1" applyFill="1" applyBorder="1" applyAlignment="1">
      <alignment horizontal="center" vertical="center" wrapText="1"/>
    </xf>
    <xf numFmtId="0" fontId="29" fillId="14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2" fillId="18" borderId="19" xfId="0" applyFont="1" applyFill="1" applyBorder="1" applyAlignment="1">
      <alignment horizontal="justify" vertical="center" wrapText="1"/>
    </xf>
    <xf numFmtId="0" fontId="21" fillId="0" borderId="11" xfId="18" applyFont="1" applyFill="1" applyBorder="1" applyAlignment="1">
      <alignment horizontal="center"/>
    </xf>
    <xf numFmtId="0" fontId="29" fillId="18" borderId="22" xfId="0" applyFont="1" applyFill="1" applyBorder="1" applyAlignment="1">
      <alignment horizontal="left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31" fillId="15" borderId="22" xfId="0" applyFont="1" applyFill="1" applyBorder="1" applyAlignment="1">
      <alignment horizontal="justify" vertical="center" wrapText="1"/>
    </xf>
    <xf numFmtId="0" fontId="29" fillId="15" borderId="17" xfId="0" applyFont="1" applyFill="1" applyBorder="1" applyAlignment="1">
      <alignment horizontal="center" vertical="center" wrapText="1"/>
    </xf>
    <xf numFmtId="0" fontId="29" fillId="18" borderId="17" xfId="18" applyFont="1" applyFill="1" applyBorder="1" applyAlignment="1">
      <alignment horizontal="center" vertical="center"/>
    </xf>
    <xf numFmtId="0" fontId="29" fillId="15" borderId="22" xfId="0" applyFont="1" applyFill="1" applyBorder="1" applyAlignment="1">
      <alignment horizontal="left" vertical="center" wrapText="1"/>
    </xf>
    <xf numFmtId="0" fontId="29" fillId="15" borderId="17" xfId="18" applyFont="1" applyFill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5" borderId="22" xfId="0" applyFont="1" applyFill="1" applyBorder="1" applyAlignment="1">
      <alignment horizontal="justify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19" borderId="23" xfId="0" applyFont="1" applyFill="1" applyBorder="1" applyAlignment="1">
      <alignment horizontal="justify" vertical="center" wrapText="1"/>
    </xf>
    <xf numFmtId="0" fontId="29" fillId="19" borderId="24" xfId="18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18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left" vertical="center" wrapText="1"/>
    </xf>
    <xf numFmtId="0" fontId="29" fillId="20" borderId="17" xfId="18" applyFont="1" applyFill="1" applyBorder="1" applyAlignment="1">
      <alignment horizontal="center" vertical="center"/>
    </xf>
    <xf numFmtId="0" fontId="31" fillId="18" borderId="22" xfId="0" applyFont="1" applyFill="1" applyBorder="1" applyAlignment="1">
      <alignment horizontal="justify" vertical="center" wrapText="1"/>
    </xf>
    <xf numFmtId="0" fontId="31" fillId="0" borderId="22" xfId="0" applyFont="1" applyBorder="1" applyAlignment="1">
      <alignment horizontal="justify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18" borderId="4" xfId="18" applyFont="1" applyFill="1" applyBorder="1" applyAlignment="1">
      <alignment horizontal="center" vertical="center"/>
    </xf>
    <xf numFmtId="0" fontId="29" fillId="15" borderId="24" xfId="18" applyFont="1" applyFill="1" applyBorder="1" applyAlignment="1">
      <alignment horizontal="center" vertical="center"/>
    </xf>
    <xf numFmtId="0" fontId="29" fillId="14" borderId="22" xfId="0" applyFont="1" applyFill="1" applyBorder="1" applyAlignment="1">
      <alignment horizontal="justify" vertical="center" wrapText="1"/>
    </xf>
    <xf numFmtId="0" fontId="29" fillId="14" borderId="25" xfId="18" applyFont="1" applyFill="1" applyBorder="1" applyAlignment="1">
      <alignment horizontal="center" vertical="center"/>
    </xf>
    <xf numFmtId="0" fontId="29" fillId="14" borderId="4" xfId="18" applyFont="1" applyFill="1" applyBorder="1" applyAlignment="1">
      <alignment horizontal="center" vertical="center"/>
    </xf>
    <xf numFmtId="0" fontId="29" fillId="15" borderId="25" xfId="18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 wrapText="1"/>
    </xf>
    <xf numFmtId="0" fontId="29" fillId="0" borderId="4" xfId="18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1" fillId="15" borderId="11" xfId="16" applyFont="1" applyFill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3" xfId="18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19" applyFont="1" applyFill="1" applyBorder="1" applyAlignment="1">
      <alignment horizontal="left" vertical="center" wrapText="1"/>
    </xf>
    <xf numFmtId="0" fontId="22" fillId="0" borderId="11" xfId="19" applyFont="1" applyFill="1" applyBorder="1" applyAlignment="1">
      <alignment horizontal="left" vertical="center" wrapText="1"/>
    </xf>
    <xf numFmtId="0" fontId="22" fillId="15" borderId="11" xfId="19" applyFont="1" applyFill="1" applyBorder="1" applyAlignment="1">
      <alignment horizontal="center" vertical="center" wrapText="1"/>
    </xf>
    <xf numFmtId="0" fontId="22" fillId="0" borderId="11" xfId="19" applyFont="1" applyFill="1" applyBorder="1" applyAlignment="1">
      <alignment horizontal="center" vertical="center" wrapText="1"/>
    </xf>
    <xf numFmtId="0" fontId="22" fillId="0" borderId="12" xfId="19" applyFont="1" applyFill="1" applyBorder="1" applyAlignment="1">
      <alignment vertical="center" wrapText="1"/>
    </xf>
    <xf numFmtId="0" fontId="22" fillId="0" borderId="11" xfId="19" applyFont="1" applyFill="1" applyBorder="1" applyAlignment="1">
      <alignment vertical="center" wrapText="1"/>
    </xf>
    <xf numFmtId="0" fontId="25" fillId="0" borderId="11" xfId="19" applyFont="1" applyFill="1" applyBorder="1" applyAlignment="1">
      <alignment horizontal="justify" vertical="center" wrapText="1"/>
    </xf>
    <xf numFmtId="0" fontId="22" fillId="15" borderId="28" xfId="19" applyFont="1" applyFill="1" applyBorder="1" applyAlignment="1">
      <alignment horizontal="left" vertical="center" wrapText="1"/>
    </xf>
    <xf numFmtId="0" fontId="22" fillId="15" borderId="16" xfId="19" applyFont="1" applyFill="1" applyBorder="1" applyAlignment="1">
      <alignment horizontal="left" vertical="center" wrapText="1"/>
    </xf>
    <xf numFmtId="0" fontId="22" fillId="15" borderId="16" xfId="19" applyFont="1" applyFill="1" applyBorder="1" applyAlignment="1">
      <alignment horizontal="center" vertical="center" wrapText="1"/>
    </xf>
    <xf numFmtId="0" fontId="23" fillId="0" borderId="12" xfId="19" applyFont="1" applyFill="1" applyBorder="1" applyAlignment="1">
      <alignment vertical="center"/>
    </xf>
    <xf numFmtId="0" fontId="23" fillId="0" borderId="11" xfId="19" applyFont="1" applyFill="1" applyBorder="1" applyAlignment="1">
      <alignment vertical="center"/>
    </xf>
    <xf numFmtId="0" fontId="23" fillId="0" borderId="11" xfId="19" applyFont="1" applyFill="1" applyBorder="1" applyAlignment="1">
      <alignment horizontal="center" vertical="center"/>
    </xf>
    <xf numFmtId="0" fontId="23" fillId="15" borderId="12" xfId="19" applyFont="1" applyFill="1" applyBorder="1" applyAlignment="1">
      <alignment vertical="center"/>
    </xf>
    <xf numFmtId="0" fontId="23" fillId="15" borderId="11" xfId="19" applyFont="1" applyFill="1" applyBorder="1" applyAlignment="1">
      <alignment vertical="center"/>
    </xf>
    <xf numFmtId="0" fontId="23" fillId="15" borderId="11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horizontal="left" vertical="center" wrapText="1"/>
    </xf>
    <xf numFmtId="0" fontId="22" fillId="15" borderId="11" xfId="19" applyFont="1" applyFill="1" applyBorder="1" applyAlignment="1">
      <alignment horizontal="left" vertical="center" wrapText="1"/>
    </xf>
    <xf numFmtId="0" fontId="23" fillId="0" borderId="27" xfId="19" applyFont="1" applyFill="1" applyBorder="1" applyAlignment="1">
      <alignment vertical="center"/>
    </xf>
    <xf numFmtId="0" fontId="22" fillId="0" borderId="11" xfId="19" applyFont="1" applyFill="1" applyBorder="1" applyAlignment="1">
      <alignment horizontal="center" vertical="center"/>
    </xf>
    <xf numFmtId="0" fontId="22" fillId="0" borderId="37" xfId="19" applyFont="1" applyFill="1" applyBorder="1" applyAlignment="1">
      <alignment horizontal="left" vertical="center" wrapText="1"/>
    </xf>
    <xf numFmtId="0" fontId="22" fillId="0" borderId="16" xfId="19" applyFont="1" applyBorder="1" applyAlignment="1">
      <alignment horizontal="center" vertical="center" wrapText="1"/>
    </xf>
    <xf numFmtId="0" fontId="23" fillId="0" borderId="28" xfId="19" applyFont="1" applyFill="1" applyBorder="1" applyAlignment="1">
      <alignment vertical="center"/>
    </xf>
    <xf numFmtId="0" fontId="22" fillId="0" borderId="12" xfId="19" applyFont="1" applyFill="1" applyBorder="1" applyAlignment="1">
      <alignment horizontal="left" vertical="center"/>
    </xf>
    <xf numFmtId="0" fontId="23" fillId="15" borderId="28" xfId="19" applyFont="1" applyFill="1" applyBorder="1" applyAlignment="1">
      <alignment vertical="center"/>
    </xf>
    <xf numFmtId="0" fontId="23" fillId="15" borderId="16" xfId="19" applyFont="1" applyFill="1" applyBorder="1" applyAlignment="1">
      <alignment horizontal="center" vertical="center"/>
    </xf>
    <xf numFmtId="0" fontId="22" fillId="0" borderId="12" xfId="19" applyFont="1" applyBorder="1" applyAlignment="1">
      <alignment vertical="center" wrapText="1"/>
    </xf>
    <xf numFmtId="0" fontId="22" fillId="0" borderId="11" xfId="19" applyFont="1" applyBorder="1" applyAlignment="1">
      <alignment horizontal="center" vertical="center" wrapText="1"/>
    </xf>
    <xf numFmtId="0" fontId="23" fillId="0" borderId="12" xfId="19" applyFont="1" applyFill="1" applyBorder="1" applyAlignment="1">
      <alignment horizontal="left" vertical="center"/>
    </xf>
    <xf numFmtId="0" fontId="22" fillId="15" borderId="11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vertical="center"/>
    </xf>
    <xf numFmtId="0" fontId="22" fillId="15" borderId="11" xfId="19" applyFont="1" applyFill="1" applyBorder="1" applyAlignment="1">
      <alignment vertical="center"/>
    </xf>
    <xf numFmtId="0" fontId="22" fillId="15" borderId="28" xfId="19" applyFont="1" applyFill="1" applyBorder="1" applyAlignment="1">
      <alignment vertical="center"/>
    </xf>
    <xf numFmtId="0" fontId="22" fillId="15" borderId="16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horizontal="left" vertical="center"/>
    </xf>
    <xf numFmtId="0" fontId="22" fillId="0" borderId="12" xfId="19" applyFont="1" applyFill="1" applyBorder="1" applyAlignment="1">
      <alignment vertical="center"/>
    </xf>
    <xf numFmtId="0" fontId="23" fillId="15" borderId="12" xfId="19" applyFont="1" applyFill="1" applyBorder="1" applyAlignment="1">
      <alignment horizontal="left" vertical="center"/>
    </xf>
    <xf numFmtId="0" fontId="22" fillId="0" borderId="28" xfId="19" applyFont="1" applyFill="1" applyBorder="1" applyAlignment="1">
      <alignment vertical="center" wrapText="1"/>
    </xf>
    <xf numFmtId="0" fontId="22" fillId="0" borderId="16" xfId="19" applyFont="1" applyFill="1" applyBorder="1" applyAlignment="1">
      <alignment horizontal="left" vertical="center" wrapText="1"/>
    </xf>
    <xf numFmtId="0" fontId="22" fillId="0" borderId="16" xfId="19" applyFont="1" applyFill="1" applyBorder="1" applyAlignment="1">
      <alignment horizontal="center" vertical="center" wrapText="1"/>
    </xf>
    <xf numFmtId="0" fontId="22" fillId="0" borderId="13" xfId="19" applyFont="1" applyFill="1" applyBorder="1" applyAlignment="1">
      <alignment horizontal="center" vertical="center" wrapText="1"/>
    </xf>
    <xf numFmtId="0" fontId="22" fillId="15" borderId="38" xfId="18" applyFont="1" applyFill="1" applyBorder="1" applyAlignment="1">
      <alignment horizontal="center" vertical="center"/>
    </xf>
    <xf numFmtId="0" fontId="23" fillId="0" borderId="13" xfId="19" applyFont="1" applyFill="1" applyBorder="1" applyAlignment="1">
      <alignment horizontal="center" vertical="center"/>
    </xf>
    <xf numFmtId="0" fontId="23" fillId="0" borderId="13" xfId="18" applyFont="1" applyFill="1" applyBorder="1" applyAlignment="1">
      <alignment horizontal="center" vertical="center"/>
    </xf>
    <xf numFmtId="0" fontId="23" fillId="15" borderId="13" xfId="19" applyFont="1" applyFill="1" applyBorder="1" applyAlignment="1">
      <alignment horizontal="center" vertical="center"/>
    </xf>
    <xf numFmtId="0" fontId="22" fillId="0" borderId="13" xfId="19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 wrapText="1"/>
    </xf>
    <xf numFmtId="0" fontId="22" fillId="0" borderId="38" xfId="18" applyFont="1" applyFill="1" applyBorder="1" applyAlignment="1">
      <alignment horizontal="center" vertical="center"/>
    </xf>
    <xf numFmtId="0" fontId="23" fillId="15" borderId="38" xfId="19" applyFont="1" applyFill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 wrapText="1"/>
    </xf>
    <xf numFmtId="0" fontId="22" fillId="15" borderId="13" xfId="19" applyFont="1" applyFill="1" applyBorder="1" applyAlignment="1">
      <alignment horizontal="center" vertical="center"/>
    </xf>
    <xf numFmtId="0" fontId="22" fillId="15" borderId="38" xfId="19" applyFont="1" applyFill="1" applyBorder="1" applyAlignment="1">
      <alignment horizontal="center" vertical="center"/>
    </xf>
    <xf numFmtId="0" fontId="22" fillId="0" borderId="38" xfId="19" applyFont="1" applyFill="1" applyBorder="1" applyAlignment="1">
      <alignment horizontal="center" vertical="center" wrapText="1"/>
    </xf>
    <xf numFmtId="0" fontId="29" fillId="20" borderId="19" xfId="0" applyFont="1" applyFill="1" applyBorder="1" applyAlignment="1">
      <alignment horizontal="left" vertical="center" wrapText="1"/>
    </xf>
    <xf numFmtId="0" fontId="22" fillId="18" borderId="19" xfId="20" applyFont="1" applyFill="1" applyBorder="1" applyAlignment="1">
      <alignment horizontal="center" vertical="center" wrapText="1"/>
    </xf>
    <xf numFmtId="0" fontId="22" fillId="0" borderId="11" xfId="19" applyFont="1" applyFill="1" applyBorder="1" applyAlignment="1">
      <alignment horizontal="left" vertical="center"/>
    </xf>
    <xf numFmtId="0" fontId="22" fillId="0" borderId="12" xfId="12" applyFont="1" applyFill="1" applyBorder="1" applyAlignment="1">
      <alignment horizontal="left" vertical="center" wrapText="1"/>
    </xf>
    <xf numFmtId="0" fontId="22" fillId="0" borderId="11" xfId="12" applyFont="1" applyFill="1" applyBorder="1" applyAlignment="1">
      <alignment horizontal="left" vertical="center" wrapText="1"/>
    </xf>
    <xf numFmtId="0" fontId="22" fillId="0" borderId="11" xfId="12" applyFont="1" applyFill="1" applyBorder="1" applyAlignment="1">
      <alignment horizontal="center" vertical="center" wrapText="1"/>
    </xf>
    <xf numFmtId="0" fontId="22" fillId="0" borderId="12" xfId="12" applyFont="1" applyBorder="1" applyAlignment="1">
      <alignment vertical="center"/>
    </xf>
    <xf numFmtId="0" fontId="22" fillId="0" borderId="11" xfId="12" applyFont="1" applyBorder="1" applyAlignment="1">
      <alignment vertical="center"/>
    </xf>
    <xf numFmtId="0" fontId="22" fillId="0" borderId="11" xfId="12" applyFont="1" applyBorder="1" applyAlignment="1">
      <alignment horizontal="center" vertical="center"/>
    </xf>
    <xf numFmtId="0" fontId="22" fillId="0" borderId="12" xfId="12" applyFont="1" applyBorder="1" applyAlignment="1">
      <alignment horizontal="left" vertical="center" wrapText="1"/>
    </xf>
    <xf numFmtId="0" fontId="22" fillId="0" borderId="11" xfId="12" applyFont="1" applyBorder="1" applyAlignment="1">
      <alignment horizontal="left" vertical="center" wrapText="1"/>
    </xf>
    <xf numFmtId="0" fontId="22" fillId="0" borderId="11" xfId="12" applyFont="1" applyBorder="1" applyAlignment="1">
      <alignment horizontal="center" vertical="center" wrapText="1"/>
    </xf>
    <xf numFmtId="0" fontId="22" fillId="0" borderId="11" xfId="12" applyFont="1" applyBorder="1" applyAlignment="1">
      <alignment vertical="center" wrapText="1"/>
    </xf>
    <xf numFmtId="0" fontId="22" fillId="0" borderId="33" xfId="12" applyFont="1" applyBorder="1" applyAlignment="1">
      <alignment horizontal="left" vertical="center" wrapText="1"/>
    </xf>
    <xf numFmtId="0" fontId="22" fillId="0" borderId="33" xfId="12" applyFont="1" applyFill="1" applyBorder="1" applyAlignment="1">
      <alignment horizontal="left" vertical="center" wrapText="1"/>
    </xf>
    <xf numFmtId="0" fontId="22" fillId="0" borderId="27" xfId="12" applyFont="1" applyBorder="1" applyAlignment="1">
      <alignment vertical="center" wrapText="1"/>
    </xf>
    <xf numFmtId="0" fontId="22" fillId="0" borderId="30" xfId="12" applyFont="1" applyFill="1" applyBorder="1" applyAlignment="1">
      <alignment vertical="center" wrapText="1"/>
    </xf>
    <xf numFmtId="0" fontId="22" fillId="0" borderId="14" xfId="12" applyFont="1" applyFill="1" applyBorder="1" applyAlignment="1">
      <alignment horizontal="center" vertical="center" wrapText="1"/>
    </xf>
    <xf numFmtId="0" fontId="22" fillId="15" borderId="12" xfId="12" applyFont="1" applyFill="1" applyBorder="1" applyAlignment="1">
      <alignment horizontal="left" vertical="center" wrapText="1"/>
    </xf>
    <xf numFmtId="0" fontId="22" fillId="15" borderId="33" xfId="12" applyFont="1" applyFill="1" applyBorder="1" applyAlignment="1">
      <alignment horizontal="left" vertical="center" wrapText="1"/>
    </xf>
    <xf numFmtId="0" fontId="22" fillId="15" borderId="11" xfId="12" applyFont="1" applyFill="1" applyBorder="1" applyAlignment="1">
      <alignment horizontal="center" vertical="center" wrapText="1"/>
    </xf>
    <xf numFmtId="0" fontId="22" fillId="0" borderId="11" xfId="12" applyFont="1" applyFill="1" applyBorder="1" applyAlignment="1">
      <alignment vertical="center" wrapText="1"/>
    </xf>
    <xf numFmtId="0" fontId="22" fillId="0" borderId="12" xfId="12" applyFont="1" applyBorder="1" applyAlignment="1">
      <alignment horizontal="center" vertical="center" wrapText="1"/>
    </xf>
    <xf numFmtId="0" fontId="22" fillId="0" borderId="12" xfId="18" applyFont="1" applyFill="1" applyBorder="1" applyAlignment="1">
      <alignment horizontal="center" vertical="center"/>
    </xf>
    <xf numFmtId="0" fontId="22" fillId="0" borderId="12" xfId="12" applyFont="1" applyFill="1" applyBorder="1" applyAlignment="1">
      <alignment horizontal="center" vertical="center" wrapText="1"/>
    </xf>
    <xf numFmtId="0" fontId="22" fillId="0" borderId="32" xfId="12" applyFont="1" applyFill="1" applyBorder="1" applyAlignment="1">
      <alignment horizontal="left" vertical="center" wrapText="1"/>
    </xf>
    <xf numFmtId="0" fontId="22" fillId="0" borderId="0" xfId="12" applyFont="1" applyFill="1" applyBorder="1" applyAlignment="1">
      <alignment vertical="center" wrapText="1"/>
    </xf>
    <xf numFmtId="0" fontId="22" fillId="0" borderId="32" xfId="12" applyFont="1" applyBorder="1" applyAlignment="1">
      <alignment horizontal="left" vertical="center" wrapText="1"/>
    </xf>
    <xf numFmtId="0" fontId="22" fillId="0" borderId="0" xfId="12" applyFont="1" applyBorder="1" applyAlignment="1">
      <alignment vertical="center" wrapText="1"/>
    </xf>
    <xf numFmtId="0" fontId="18" fillId="0" borderId="0" xfId="18" applyFont="1" applyFill="1" applyAlignment="1">
      <alignment horizont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18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0" xfId="18" applyFont="1" applyFill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31" fillId="15" borderId="19" xfId="0" applyFont="1" applyFill="1" applyBorder="1" applyAlignment="1">
      <alignment horizontal="left" vertical="center" wrapText="1"/>
    </xf>
    <xf numFmtId="0" fontId="31" fillId="15" borderId="19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right" vertical="center"/>
    </xf>
    <xf numFmtId="0" fontId="22" fillId="0" borderId="47" xfId="18" applyFont="1" applyFill="1" applyBorder="1" applyAlignment="1">
      <alignment horizontal="right"/>
    </xf>
    <xf numFmtId="0" fontId="27" fillId="0" borderId="0" xfId="18" applyFont="1" applyFill="1" applyAlignment="1">
      <alignment horizontal="center" wrapText="1"/>
    </xf>
    <xf numFmtId="0" fontId="34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4" xfId="17" applyFont="1" applyFill="1" applyBorder="1" applyAlignment="1">
      <alignment vertical="center"/>
    </xf>
    <xf numFmtId="0" fontId="29" fillId="0" borderId="12" xfId="16" applyFont="1" applyFill="1" applyBorder="1" applyAlignment="1">
      <alignment horizontal="left" vertical="center" wrapText="1"/>
    </xf>
    <xf numFmtId="0" fontId="29" fillId="15" borderId="13" xfId="18" applyFont="1" applyFill="1" applyBorder="1" applyAlignment="1">
      <alignment horizontal="center" vertical="center"/>
    </xf>
    <xf numFmtId="0" fontId="21" fillId="15" borderId="11" xfId="19" applyFont="1" applyFill="1" applyBorder="1" applyAlignment="1">
      <alignment horizontal="center" vertical="center" wrapText="1"/>
    </xf>
    <xf numFmtId="0" fontId="29" fillId="0" borderId="3" xfId="17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4" xfId="18" applyFont="1" applyFill="1" applyBorder="1" applyAlignment="1">
      <alignment vertical="center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1" fillId="15" borderId="13" xfId="18" applyFont="1" applyFill="1" applyBorder="1" applyAlignment="1">
      <alignment horizontal="center" vertical="center"/>
    </xf>
    <xf numFmtId="0" fontId="29" fillId="0" borderId="11" xfId="16" applyFont="1" applyFill="1" applyBorder="1" applyAlignment="1">
      <alignment horizontal="left" vertical="center" wrapText="1"/>
    </xf>
    <xf numFmtId="0" fontId="29" fillId="15" borderId="11" xfId="16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1" fillId="15" borderId="11" xfId="18" applyFont="1" applyFill="1" applyBorder="1" applyAlignment="1">
      <alignment horizontal="center" vertical="center"/>
    </xf>
    <xf numFmtId="0" fontId="27" fillId="0" borderId="3" xfId="17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right" vertical="center"/>
    </xf>
    <xf numFmtId="0" fontId="27" fillId="0" borderId="4" xfId="17" applyFont="1" applyFill="1" applyBorder="1" applyAlignment="1">
      <alignment horizontal="center" vertical="center"/>
    </xf>
    <xf numFmtId="0" fontId="27" fillId="0" borderId="3" xfId="18" applyFont="1" applyFill="1" applyBorder="1"/>
    <xf numFmtId="0" fontId="29" fillId="0" borderId="47" xfId="18" applyFont="1" applyFill="1" applyBorder="1" applyAlignment="1">
      <alignment horizontal="right"/>
    </xf>
    <xf numFmtId="0" fontId="29" fillId="0" borderId="4" xfId="18" applyFont="1" applyFill="1" applyBorder="1" applyAlignment="1">
      <alignment horizontal="center"/>
    </xf>
    <xf numFmtId="0" fontId="29" fillId="0" borderId="8" xfId="18" applyFont="1" applyFill="1" applyBorder="1"/>
    <xf numFmtId="0" fontId="29" fillId="0" borderId="9" xfId="18" applyFont="1" applyFill="1" applyBorder="1"/>
    <xf numFmtId="0" fontId="29" fillId="0" borderId="10" xfId="18" applyFont="1" applyFill="1" applyBorder="1"/>
    <xf numFmtId="0" fontId="29" fillId="0" borderId="0" xfId="18" applyFont="1" applyFill="1"/>
    <xf numFmtId="0" fontId="29" fillId="22" borderId="11" xfId="0" applyFont="1" applyFill="1" applyBorder="1" applyAlignment="1">
      <alignment horizontal="left" vertical="center" wrapText="1"/>
    </xf>
    <xf numFmtId="0" fontId="31" fillId="22" borderId="11" xfId="0" applyFont="1" applyFill="1" applyBorder="1" applyAlignment="1">
      <alignment horizontal="justify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29" fillId="23" borderId="11" xfId="0" applyFont="1" applyFill="1" applyBorder="1" applyAlignment="1">
      <alignment horizontal="left" vertical="center" wrapText="1"/>
    </xf>
    <xf numFmtId="0" fontId="31" fillId="23" borderId="11" xfId="0" applyFont="1" applyFill="1" applyBorder="1" applyAlignment="1">
      <alignment horizontal="justify" vertical="center" wrapText="1"/>
    </xf>
    <xf numFmtId="0" fontId="29" fillId="23" borderId="11" xfId="0" applyFont="1" applyFill="1" applyBorder="1" applyAlignment="1">
      <alignment horizontal="center" vertical="center" wrapText="1"/>
    </xf>
    <xf numFmtId="0" fontId="27" fillId="13" borderId="27" xfId="0" applyFont="1" applyFill="1" applyBorder="1" applyAlignment="1">
      <alignment vertical="center" wrapText="1"/>
    </xf>
    <xf numFmtId="0" fontId="27" fillId="13" borderId="14" xfId="0" applyFont="1" applyFill="1" applyBorder="1" applyAlignment="1">
      <alignment vertical="center" wrapText="1"/>
    </xf>
    <xf numFmtId="0" fontId="27" fillId="13" borderId="14" xfId="0" applyFont="1" applyFill="1" applyBorder="1" applyAlignment="1">
      <alignment horizontal="center" vertical="center" wrapText="1"/>
    </xf>
    <xf numFmtId="0" fontId="27" fillId="13" borderId="15" xfId="17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vertical="center" wrapText="1"/>
    </xf>
    <xf numFmtId="0" fontId="21" fillId="13" borderId="14" xfId="0" applyFont="1" applyFill="1" applyBorder="1" applyAlignment="1">
      <alignment vertical="center" wrapText="1"/>
    </xf>
    <xf numFmtId="0" fontId="21" fillId="13" borderId="14" xfId="0" applyFont="1" applyFill="1" applyBorder="1" applyAlignment="1">
      <alignment horizontal="center" vertical="center" wrapText="1"/>
    </xf>
    <xf numFmtId="0" fontId="21" fillId="13" borderId="15" xfId="17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justify" vertical="center" wrapText="1"/>
    </xf>
    <xf numFmtId="0" fontId="29" fillId="22" borderId="13" xfId="18" applyFont="1" applyFill="1" applyBorder="1" applyAlignment="1">
      <alignment horizontal="center" vertical="center"/>
    </xf>
    <xf numFmtId="0" fontId="29" fillId="23" borderId="13" xfId="18" applyFont="1" applyFill="1" applyBorder="1" applyAlignment="1">
      <alignment horizontal="center" vertical="center"/>
    </xf>
    <xf numFmtId="0" fontId="21" fillId="13" borderId="27" xfId="21" applyFont="1" applyFill="1" applyBorder="1" applyAlignment="1">
      <alignment vertical="center" wrapText="1"/>
    </xf>
    <xf numFmtId="0" fontId="21" fillId="13" borderId="14" xfId="21" applyFont="1" applyFill="1" applyBorder="1" applyAlignment="1">
      <alignment vertical="center" wrapText="1"/>
    </xf>
    <xf numFmtId="0" fontId="21" fillId="13" borderId="14" xfId="21" applyFont="1" applyFill="1" applyBorder="1" applyAlignment="1">
      <alignment horizontal="center" vertical="center" wrapText="1"/>
    </xf>
    <xf numFmtId="0" fontId="22" fillId="15" borderId="13" xfId="12" applyFont="1" applyFill="1" applyBorder="1" applyAlignment="1">
      <alignment horizontal="center" vertical="center" wrapText="1"/>
    </xf>
    <xf numFmtId="0" fontId="22" fillId="0" borderId="12" xfId="21" applyFont="1" applyBorder="1" applyAlignment="1">
      <alignment horizontal="justify" vertical="center" wrapText="1"/>
    </xf>
    <xf numFmtId="0" fontId="22" fillId="0" borderId="11" xfId="21" applyFont="1" applyFill="1" applyBorder="1" applyAlignment="1">
      <alignment horizontal="justify" vertical="center" wrapText="1"/>
    </xf>
    <xf numFmtId="0" fontId="22" fillId="0" borderId="11" xfId="21" applyFont="1" applyBorder="1" applyAlignment="1">
      <alignment horizontal="center" vertical="center" wrapText="1"/>
    </xf>
    <xf numFmtId="0" fontId="22" fillId="0" borderId="13" xfId="21" applyFont="1" applyBorder="1" applyAlignment="1">
      <alignment horizontal="center" vertical="center" wrapText="1"/>
    </xf>
    <xf numFmtId="0" fontId="36" fillId="0" borderId="3" xfId="21" applyNumberFormat="1" applyFont="1" applyFill="1" applyBorder="1" applyAlignment="1">
      <alignment horizontal="left" vertical="center" wrapText="1"/>
    </xf>
    <xf numFmtId="0" fontId="36" fillId="0" borderId="0" xfId="21" applyNumberFormat="1" applyFont="1" applyFill="1" applyBorder="1" applyAlignment="1">
      <alignment horizontal="left" vertical="center" wrapText="1"/>
    </xf>
    <xf numFmtId="0" fontId="36" fillId="0" borderId="0" xfId="21" applyNumberFormat="1" applyFont="1" applyFill="1" applyBorder="1" applyAlignment="1">
      <alignment horizontal="center" vertical="center" wrapText="1"/>
    </xf>
    <xf numFmtId="0" fontId="36" fillId="0" borderId="4" xfId="21" applyNumberFormat="1" applyFont="1" applyFill="1" applyBorder="1" applyAlignment="1">
      <alignment horizontal="center" vertical="center" wrapText="1"/>
    </xf>
    <xf numFmtId="0" fontId="22" fillId="0" borderId="12" xfId="21" applyFont="1" applyFill="1" applyBorder="1" applyAlignment="1">
      <alignment horizontal="justify" vertical="center" wrapText="1"/>
    </xf>
    <xf numFmtId="0" fontId="21" fillId="0" borderId="59" xfId="21" applyFont="1" applyBorder="1" applyAlignment="1">
      <alignment horizontal="center" vertical="center" wrapText="1"/>
    </xf>
    <xf numFmtId="0" fontId="21" fillId="0" borderId="60" xfId="21" applyFont="1" applyBorder="1" applyAlignment="1">
      <alignment horizontal="center" vertical="center" wrapText="1"/>
    </xf>
    <xf numFmtId="0" fontId="19" fillId="0" borderId="12" xfId="21" applyFont="1" applyBorder="1" applyAlignment="1">
      <alignment horizontal="justify" vertical="center" wrapText="1"/>
    </xf>
    <xf numFmtId="0" fontId="19" fillId="0" borderId="11" xfId="21" applyFont="1" applyFill="1" applyBorder="1" applyAlignment="1">
      <alignment horizontal="justify" vertical="center" wrapText="1"/>
    </xf>
    <xf numFmtId="0" fontId="19" fillId="0" borderId="11" xfId="21" applyFont="1" applyBorder="1" applyAlignment="1">
      <alignment horizontal="center" vertical="center" wrapText="1"/>
    </xf>
    <xf numFmtId="0" fontId="19" fillId="0" borderId="13" xfId="21" applyFont="1" applyBorder="1" applyAlignment="1">
      <alignment horizontal="center" vertical="center" wrapText="1"/>
    </xf>
    <xf numFmtId="0" fontId="22" fillId="0" borderId="12" xfId="20" applyFont="1" applyFill="1" applyBorder="1" applyAlignment="1">
      <alignment horizontal="left" vertical="center" wrapText="1"/>
    </xf>
    <xf numFmtId="0" fontId="19" fillId="0" borderId="11" xfId="21" applyFont="1" applyFill="1" applyBorder="1" applyAlignment="1">
      <alignment horizontal="center" vertical="center" wrapText="1"/>
    </xf>
    <xf numFmtId="0" fontId="19" fillId="0" borderId="13" xfId="21" applyFont="1" applyFill="1" applyBorder="1" applyAlignment="1">
      <alignment horizontal="center" vertical="center" wrapText="1"/>
    </xf>
    <xf numFmtId="0" fontId="19" fillId="0" borderId="12" xfId="21" applyFont="1" applyFill="1" applyBorder="1" applyAlignment="1">
      <alignment horizontal="justify" vertical="center" wrapText="1"/>
    </xf>
    <xf numFmtId="0" fontId="37" fillId="0" borderId="11" xfId="21" applyFont="1" applyBorder="1" applyAlignment="1">
      <alignment horizontal="center" vertical="center" wrapText="1"/>
    </xf>
    <xf numFmtId="0" fontId="37" fillId="0" borderId="13" xfId="21" applyFont="1" applyBorder="1" applyAlignment="1">
      <alignment horizontal="center" vertical="center" wrapText="1"/>
    </xf>
    <xf numFmtId="0" fontId="36" fillId="26" borderId="63" xfId="21" applyNumberFormat="1" applyFont="1" applyFill="1" applyBorder="1" applyAlignment="1">
      <alignment vertical="center" wrapText="1"/>
    </xf>
    <xf numFmtId="0" fontId="36" fillId="26" borderId="64" xfId="21" applyNumberFormat="1" applyFont="1" applyFill="1" applyBorder="1" applyAlignment="1">
      <alignment vertical="center" wrapText="1"/>
    </xf>
    <xf numFmtId="0" fontId="36" fillId="26" borderId="64" xfId="21" applyNumberFormat="1" applyFont="1" applyFill="1" applyBorder="1" applyAlignment="1">
      <alignment horizontal="center" vertical="center" wrapText="1"/>
    </xf>
    <xf numFmtId="0" fontId="36" fillId="26" borderId="65" xfId="21" applyNumberFormat="1" applyFont="1" applyFill="1" applyBorder="1" applyAlignment="1">
      <alignment horizontal="center" vertical="center"/>
    </xf>
    <xf numFmtId="0" fontId="22" fillId="0" borderId="13" xfId="12" applyFont="1" applyFill="1" applyBorder="1" applyAlignment="1">
      <alignment horizontal="center" vertical="center" wrapText="1"/>
    </xf>
    <xf numFmtId="0" fontId="22" fillId="0" borderId="12" xfId="21" applyFont="1" applyFill="1" applyBorder="1" applyAlignment="1">
      <alignment vertical="center" wrapText="1"/>
    </xf>
    <xf numFmtId="0" fontId="22" fillId="0" borderId="0" xfId="21" applyFont="1" applyFill="1" applyBorder="1" applyAlignment="1">
      <alignment vertical="center" wrapText="1"/>
    </xf>
    <xf numFmtId="0" fontId="36" fillId="0" borderId="66" xfId="21" applyNumberFormat="1" applyFont="1" applyFill="1" applyBorder="1" applyAlignment="1">
      <alignment horizontal="center" vertical="center" wrapText="1"/>
    </xf>
    <xf numFmtId="0" fontId="36" fillId="0" borderId="67" xfId="21" applyNumberFormat="1" applyFont="1" applyFill="1" applyBorder="1" applyAlignment="1">
      <alignment horizontal="center" vertical="center" wrapText="1"/>
    </xf>
    <xf numFmtId="0" fontId="38" fillId="0" borderId="13" xfId="21" applyFont="1" applyFill="1" applyBorder="1" applyAlignment="1">
      <alignment horizontal="center" vertical="center" wrapText="1"/>
    </xf>
    <xf numFmtId="0" fontId="36" fillId="0" borderId="69" xfId="21" applyNumberFormat="1" applyFont="1" applyFill="1" applyBorder="1" applyAlignment="1">
      <alignment horizontal="center" vertical="center" wrapText="1"/>
    </xf>
    <xf numFmtId="0" fontId="36" fillId="0" borderId="70" xfId="21" applyNumberFormat="1" applyFont="1" applyFill="1" applyBorder="1" applyAlignment="1">
      <alignment horizontal="center" vertical="center" wrapText="1"/>
    </xf>
    <xf numFmtId="0" fontId="19" fillId="0" borderId="11" xfId="21" applyFont="1" applyBorder="1" applyAlignment="1">
      <alignment horizontal="justify" vertical="center" wrapText="1"/>
    </xf>
    <xf numFmtId="0" fontId="36" fillId="26" borderId="71" xfId="21" applyNumberFormat="1" applyFont="1" applyFill="1" applyBorder="1" applyAlignment="1">
      <alignment vertical="center" wrapText="1"/>
    </xf>
    <xf numFmtId="0" fontId="36" fillId="26" borderId="72" xfId="21" applyNumberFormat="1" applyFont="1" applyFill="1" applyBorder="1" applyAlignment="1">
      <alignment vertical="center" wrapText="1"/>
    </xf>
    <xf numFmtId="0" fontId="36" fillId="26" borderId="72" xfId="21" applyNumberFormat="1" applyFont="1" applyFill="1" applyBorder="1" applyAlignment="1">
      <alignment horizontal="center" vertical="center" wrapText="1"/>
    </xf>
    <xf numFmtId="0" fontId="36" fillId="26" borderId="73" xfId="21" applyNumberFormat="1" applyFont="1" applyFill="1" applyBorder="1" applyAlignment="1">
      <alignment horizontal="center" vertical="center"/>
    </xf>
    <xf numFmtId="0" fontId="35" fillId="0" borderId="11" xfId="21" applyNumberFormat="1" applyFont="1" applyFill="1" applyBorder="1" applyAlignment="1"/>
    <xf numFmtId="0" fontId="36" fillId="0" borderId="64" xfId="21" applyNumberFormat="1" applyFont="1" applyFill="1" applyBorder="1" applyAlignment="1">
      <alignment horizontal="center" vertical="center" wrapText="1"/>
    </xf>
    <xf numFmtId="0" fontId="36" fillId="0" borderId="65" xfId="21" applyNumberFormat="1" applyFont="1" applyFill="1" applyBorder="1" applyAlignment="1">
      <alignment horizontal="center" vertical="center" wrapText="1"/>
    </xf>
    <xf numFmtId="0" fontId="19" fillId="0" borderId="11" xfId="21" applyNumberFormat="1" applyFont="1" applyFill="1" applyBorder="1" applyAlignment="1">
      <alignment horizontal="center" vertical="center"/>
    </xf>
    <xf numFmtId="0" fontId="19" fillId="0" borderId="11" xfId="21" applyNumberFormat="1" applyFont="1" applyBorder="1" applyAlignment="1">
      <alignment horizontal="center" vertical="center"/>
    </xf>
    <xf numFmtId="0" fontId="24" fillId="0" borderId="3" xfId="21" applyNumberFormat="1" applyFont="1" applyFill="1" applyBorder="1" applyAlignment="1"/>
    <xf numFmtId="0" fontId="24" fillId="0" borderId="0" xfId="21" applyNumberFormat="1" applyFont="1" applyFill="1" applyBorder="1" applyAlignment="1"/>
    <xf numFmtId="0" fontId="24" fillId="0" borderId="4" xfId="21" applyNumberFormat="1" applyFont="1" applyFill="1" applyBorder="1" applyAlignment="1"/>
    <xf numFmtId="0" fontId="40" fillId="0" borderId="77" xfId="12" applyFont="1" applyBorder="1" applyAlignment="1">
      <alignment horizontal="right" vertical="center"/>
    </xf>
    <xf numFmtId="0" fontId="36" fillId="0" borderId="78" xfId="21" applyNumberFormat="1" applyFont="1" applyFill="1" applyBorder="1" applyAlignment="1">
      <alignment horizontal="center" vertical="center" wrapText="1"/>
    </xf>
    <xf numFmtId="0" fontId="40" fillId="0" borderId="11" xfId="12" applyFont="1" applyBorder="1" applyAlignment="1">
      <alignment horizontal="right" vertical="center"/>
    </xf>
    <xf numFmtId="0" fontId="41" fillId="0" borderId="13" xfId="21" applyNumberFormat="1" applyFont="1" applyFill="1" applyBorder="1" applyAlignment="1"/>
    <xf numFmtId="0" fontId="42" fillId="0" borderId="13" xfId="21" applyNumberFormat="1" applyFont="1" applyFill="1" applyBorder="1" applyAlignment="1">
      <alignment horizontal="center" vertical="center"/>
    </xf>
    <xf numFmtId="0" fontId="41" fillId="0" borderId="13" xfId="21" applyNumberFormat="1" applyFont="1" applyFill="1" applyBorder="1" applyAlignment="1">
      <alignment horizontal="center"/>
    </xf>
    <xf numFmtId="0" fontId="40" fillId="0" borderId="11" xfId="18" applyFont="1" applyBorder="1" applyAlignment="1">
      <alignment horizontal="right" vertical="center"/>
    </xf>
    <xf numFmtId="0" fontId="40" fillId="0" borderId="80" xfId="18" applyFont="1" applyBorder="1" applyAlignment="1">
      <alignment horizontal="right" vertical="center"/>
    </xf>
    <xf numFmtId="0" fontId="41" fillId="0" borderId="81" xfId="21" applyNumberFormat="1" applyFont="1" applyFill="1" applyBorder="1" applyAlignment="1"/>
    <xf numFmtId="0" fontId="42" fillId="0" borderId="0" xfId="21" applyNumberFormat="1" applyFont="1" applyFill="1" applyBorder="1" applyAlignment="1">
      <alignment vertical="center"/>
    </xf>
    <xf numFmtId="0" fontId="21" fillId="13" borderId="35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vertical="center" wrapText="1"/>
    </xf>
    <xf numFmtId="0" fontId="21" fillId="13" borderId="82" xfId="0" applyFont="1" applyFill="1" applyBorder="1" applyAlignment="1">
      <alignment horizontal="center" vertical="center" wrapText="1"/>
    </xf>
    <xf numFmtId="0" fontId="21" fillId="13" borderId="83" xfId="17" applyFont="1" applyFill="1" applyBorder="1" applyAlignment="1">
      <alignment horizontal="center" vertical="center"/>
    </xf>
    <xf numFmtId="0" fontId="21" fillId="13" borderId="84" xfId="0" applyFont="1" applyFill="1" applyBorder="1" applyAlignment="1">
      <alignment horizontal="center" vertical="center" wrapText="1"/>
    </xf>
    <xf numFmtId="0" fontId="29" fillId="25" borderId="25" xfId="18" applyFont="1" applyFill="1" applyBorder="1" applyAlignment="1">
      <alignment horizontal="center" vertical="center"/>
    </xf>
    <xf numFmtId="0" fontId="31" fillId="23" borderId="85" xfId="0" applyFont="1" applyFill="1" applyBorder="1" applyAlignment="1">
      <alignment horizontal="justify" vertical="center" wrapText="1"/>
    </xf>
    <xf numFmtId="0" fontId="29" fillId="23" borderId="20" xfId="0" applyFont="1" applyFill="1" applyBorder="1" applyAlignment="1">
      <alignment horizontal="center" vertical="center" wrapText="1"/>
    </xf>
    <xf numFmtId="0" fontId="29" fillId="23" borderId="24" xfId="18" applyFont="1" applyFill="1" applyBorder="1" applyAlignment="1">
      <alignment horizontal="center" vertical="center"/>
    </xf>
    <xf numFmtId="0" fontId="29" fillId="23" borderId="25" xfId="18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left" vertical="center" wrapText="1"/>
    </xf>
    <xf numFmtId="0" fontId="22" fillId="22" borderId="11" xfId="0" applyFont="1" applyFill="1" applyBorder="1" applyAlignment="1">
      <alignment horizontal="justify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9" fillId="22" borderId="25" xfId="18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justify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8" xfId="18" applyFont="1" applyFill="1" applyBorder="1" applyAlignment="1">
      <alignment horizontal="center" vertical="center" wrapText="1"/>
    </xf>
    <xf numFmtId="0" fontId="22" fillId="25" borderId="25" xfId="18" applyFont="1" applyFill="1" applyBorder="1" applyAlignment="1">
      <alignment horizontal="center" vertical="center" wrapText="1"/>
    </xf>
    <xf numFmtId="0" fontId="29" fillId="25" borderId="13" xfId="18" applyFont="1" applyFill="1" applyBorder="1" applyAlignment="1">
      <alignment horizontal="center" vertical="center"/>
    </xf>
    <xf numFmtId="0" fontId="22" fillId="25" borderId="13" xfId="18" applyFont="1" applyFill="1" applyBorder="1" applyAlignment="1">
      <alignment horizontal="center" vertical="center" wrapText="1"/>
    </xf>
    <xf numFmtId="0" fontId="35" fillId="0" borderId="3" xfId="21" applyBorder="1"/>
    <xf numFmtId="0" fontId="35" fillId="0" borderId="0" xfId="21" applyBorder="1"/>
    <xf numFmtId="0" fontId="35" fillId="0" borderId="4" xfId="21" applyBorder="1"/>
    <xf numFmtId="0" fontId="19" fillId="0" borderId="13" xfId="21" applyFont="1" applyFill="1" applyBorder="1" applyAlignment="1">
      <alignment horizontal="center" vertical="center"/>
    </xf>
    <xf numFmtId="0" fontId="35" fillId="0" borderId="12" xfId="21" applyNumberFormat="1" applyFont="1" applyFill="1" applyBorder="1" applyAlignment="1"/>
    <xf numFmtId="0" fontId="35" fillId="0" borderId="13" xfId="21" applyNumberFormat="1" applyFont="1" applyFill="1" applyBorder="1" applyAlignment="1"/>
    <xf numFmtId="0" fontId="42" fillId="0" borderId="3" xfId="21" applyNumberFormat="1" applyFont="1" applyFill="1" applyBorder="1" applyAlignment="1">
      <alignment vertical="center"/>
    </xf>
    <xf numFmtId="0" fontId="42" fillId="0" borderId="4" xfId="21" applyNumberFormat="1" applyFont="1" applyFill="1" applyBorder="1" applyAlignment="1">
      <alignment vertical="center"/>
    </xf>
    <xf numFmtId="0" fontId="42" fillId="0" borderId="3" xfId="21" applyNumberFormat="1" applyFont="1" applyFill="1" applyBorder="1" applyAlignment="1"/>
    <xf numFmtId="0" fontId="24" fillId="0" borderId="4" xfId="21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2" fillId="0" borderId="13" xfId="12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45" fillId="0" borderId="0" xfId="18" applyFont="1" applyFill="1" applyBorder="1"/>
    <xf numFmtId="0" fontId="22" fillId="0" borderId="12" xfId="12" applyFont="1" applyBorder="1" applyAlignment="1">
      <alignment vertical="center" wrapText="1"/>
    </xf>
    <xf numFmtId="0" fontId="22" fillId="0" borderId="13" xfId="12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7" xfId="18" applyFont="1" applyFill="1" applyBorder="1" applyAlignment="1">
      <alignment horizontal="center" vertical="center"/>
    </xf>
    <xf numFmtId="0" fontId="22" fillId="0" borderId="15" xfId="12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5" fillId="0" borderId="3" xfId="18" applyFont="1" applyFill="1" applyBorder="1"/>
    <xf numFmtId="0" fontId="45" fillId="0" borderId="4" xfId="18" applyFont="1" applyFill="1" applyBorder="1"/>
    <xf numFmtId="0" fontId="22" fillId="15" borderId="4" xfId="18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2" fillId="0" borderId="12" xfId="12" applyFont="1" applyFill="1" applyBorder="1" applyAlignment="1">
      <alignment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justify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 wrapText="1"/>
    </xf>
    <xf numFmtId="0" fontId="22" fillId="0" borderId="28" xfId="12" applyFont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right" vertical="center"/>
    </xf>
    <xf numFmtId="0" fontId="45" fillId="0" borderId="8" xfId="18" applyFont="1" applyFill="1" applyBorder="1"/>
    <xf numFmtId="0" fontId="45" fillId="0" borderId="9" xfId="18" applyFont="1" applyFill="1" applyBorder="1"/>
    <xf numFmtId="0" fontId="45" fillId="0" borderId="10" xfId="18" applyFont="1" applyFill="1" applyBorder="1"/>
    <xf numFmtId="0" fontId="21" fillId="28" borderId="43" xfId="0" applyFont="1" applyFill="1" applyBorder="1" applyAlignment="1">
      <alignment horizontal="right" vertical="center"/>
    </xf>
    <xf numFmtId="0" fontId="21" fillId="28" borderId="12" xfId="0" applyFont="1" applyFill="1" applyBorder="1" applyAlignment="1">
      <alignment horizontal="right" vertical="center"/>
    </xf>
    <xf numFmtId="0" fontId="22" fillId="28" borderId="47" xfId="18" applyFont="1" applyFill="1" applyBorder="1" applyAlignment="1">
      <alignment horizontal="right"/>
    </xf>
    <xf numFmtId="0" fontId="22" fillId="22" borderId="13" xfId="18" applyFont="1" applyFill="1" applyBorder="1" applyAlignment="1">
      <alignment horizontal="center" vertical="center" wrapText="1"/>
    </xf>
    <xf numFmtId="0" fontId="21" fillId="21" borderId="43" xfId="0" applyFont="1" applyFill="1" applyBorder="1" applyAlignment="1">
      <alignment horizontal="right" vertical="center"/>
    </xf>
    <xf numFmtId="0" fontId="21" fillId="21" borderId="47" xfId="0" applyFont="1" applyFill="1" applyBorder="1" applyAlignment="1">
      <alignment horizontal="right" vertical="center"/>
    </xf>
    <xf numFmtId="0" fontId="21" fillId="28" borderId="47" xfId="0" applyFont="1" applyFill="1" applyBorder="1" applyAlignment="1">
      <alignment horizontal="right" vertical="center"/>
    </xf>
    <xf numFmtId="0" fontId="16" fillId="0" borderId="8" xfId="18" applyFont="1" applyFill="1" applyBorder="1"/>
    <xf numFmtId="0" fontId="16" fillId="0" borderId="9" xfId="18" applyFont="1" applyFill="1" applyBorder="1"/>
    <xf numFmtId="0" fontId="14" fillId="0" borderId="9" xfId="18" applyFont="1" applyFill="1" applyBorder="1" applyAlignment="1">
      <alignment horizontal="center"/>
    </xf>
    <xf numFmtId="0" fontId="14" fillId="0" borderId="10" xfId="18" applyFont="1" applyFill="1" applyBorder="1" applyAlignment="1">
      <alignment horizontal="center"/>
    </xf>
    <xf numFmtId="0" fontId="22" fillId="15" borderId="11" xfId="12" applyFont="1" applyFill="1" applyBorder="1" applyAlignment="1">
      <alignment horizontal="left" vertical="center" wrapText="1"/>
    </xf>
    <xf numFmtId="0" fontId="22" fillId="15" borderId="17" xfId="18" applyFont="1" applyFill="1" applyBorder="1" applyAlignment="1">
      <alignment horizontal="center" vertical="center"/>
    </xf>
    <xf numFmtId="0" fontId="22" fillId="0" borderId="16" xfId="12" applyFont="1" applyFill="1" applyBorder="1" applyAlignment="1">
      <alignment horizontal="left" vertical="center" wrapText="1"/>
    </xf>
    <xf numFmtId="0" fontId="22" fillId="0" borderId="16" xfId="12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right" vertical="center"/>
    </xf>
    <xf numFmtId="0" fontId="22" fillId="21" borderId="47" xfId="18" applyFont="1" applyFill="1" applyBorder="1" applyAlignment="1">
      <alignment horizontal="right"/>
    </xf>
    <xf numFmtId="0" fontId="11" fillId="0" borderId="8" xfId="17" applyFont="1" applyFill="1" applyBorder="1" applyAlignment="1">
      <alignment vertical="center"/>
    </xf>
    <xf numFmtId="0" fontId="11" fillId="0" borderId="9" xfId="17" applyFont="1" applyFill="1" applyBorder="1" applyAlignment="1">
      <alignment vertical="center"/>
    </xf>
    <xf numFmtId="0" fontId="11" fillId="0" borderId="10" xfId="17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vertical="center"/>
    </xf>
    <xf numFmtId="0" fontId="23" fillId="15" borderId="11" xfId="0" applyFont="1" applyFill="1" applyBorder="1" applyAlignment="1">
      <alignment vertical="center"/>
    </xf>
    <xf numFmtId="0" fontId="23" fillId="15" borderId="11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5" fillId="0" borderId="16" xfId="0" applyFont="1" applyFill="1" applyBorder="1" applyAlignment="1">
      <alignment horizontal="justify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1" fillId="0" borderId="11" xfId="19" applyFont="1" applyBorder="1" applyAlignment="1">
      <alignment horizontal="center" vertical="center" wrapText="1"/>
    </xf>
    <xf numFmtId="0" fontId="21" fillId="0" borderId="13" xfId="19" applyFont="1" applyBorder="1" applyAlignment="1">
      <alignment horizontal="center" vertical="center" wrapText="1"/>
    </xf>
    <xf numFmtId="0" fontId="21" fillId="0" borderId="3" xfId="19" applyFont="1" applyBorder="1" applyAlignment="1">
      <alignment horizontal="left" vertical="center" wrapText="1"/>
    </xf>
    <xf numFmtId="0" fontId="21" fillId="0" borderId="0" xfId="19" applyFont="1" applyBorder="1" applyAlignment="1">
      <alignment horizontal="left" vertical="center" wrapText="1"/>
    </xf>
    <xf numFmtId="0" fontId="21" fillId="0" borderId="0" xfId="19" applyFont="1" applyBorder="1" applyAlignment="1">
      <alignment horizontal="center" vertical="center" wrapText="1"/>
    </xf>
    <xf numFmtId="0" fontId="21" fillId="0" borderId="4" xfId="19" applyFont="1" applyBorder="1" applyAlignment="1">
      <alignment horizontal="center" vertical="center" wrapText="1"/>
    </xf>
    <xf numFmtId="0" fontId="21" fillId="0" borderId="11" xfId="19" applyFont="1" applyFill="1" applyBorder="1" applyAlignment="1">
      <alignment horizontal="center" vertical="center" wrapText="1"/>
    </xf>
    <xf numFmtId="0" fontId="21" fillId="0" borderId="13" xfId="19" applyFont="1" applyFill="1" applyBorder="1" applyAlignment="1">
      <alignment horizontal="center" vertical="center" wrapText="1"/>
    </xf>
    <xf numFmtId="0" fontId="21" fillId="0" borderId="0" xfId="19" applyFont="1" applyFill="1" applyBorder="1" applyAlignment="1">
      <alignment horizontal="center" vertical="center" wrapText="1"/>
    </xf>
    <xf numFmtId="0" fontId="21" fillId="0" borderId="4" xfId="19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2" fillId="0" borderId="28" xfId="19" applyFont="1" applyFill="1" applyBorder="1" applyAlignment="1">
      <alignment horizontal="left" vertical="center" wrapText="1"/>
    </xf>
    <xf numFmtId="0" fontId="21" fillId="0" borderId="32" xfId="19" applyFont="1" applyFill="1" applyBorder="1" applyAlignment="1">
      <alignment horizontal="center" vertical="center" wrapText="1"/>
    </xf>
    <xf numFmtId="0" fontId="22" fillId="22" borderId="11" xfId="19" applyFont="1" applyFill="1" applyBorder="1" applyAlignment="1">
      <alignment horizontal="left" vertical="center" wrapText="1"/>
    </xf>
    <xf numFmtId="0" fontId="22" fillId="22" borderId="11" xfId="19" applyFont="1" applyFill="1" applyBorder="1" applyAlignment="1">
      <alignment horizontal="center" vertical="center" wrapText="1"/>
    </xf>
    <xf numFmtId="0" fontId="22" fillId="23" borderId="11" xfId="19" applyFont="1" applyFill="1" applyBorder="1" applyAlignment="1">
      <alignment horizontal="left" vertical="center" wrapText="1"/>
    </xf>
    <xf numFmtId="0" fontId="22" fillId="23" borderId="11" xfId="19" applyFont="1" applyFill="1" applyBorder="1" applyAlignment="1">
      <alignment horizontal="center" vertical="center" wrapText="1"/>
    </xf>
    <xf numFmtId="0" fontId="22" fillId="23" borderId="13" xfId="18" applyFont="1" applyFill="1" applyBorder="1" applyAlignment="1">
      <alignment horizontal="center" vertical="center"/>
    </xf>
    <xf numFmtId="0" fontId="22" fillId="22" borderId="13" xfId="18" applyFont="1" applyFill="1" applyBorder="1" applyAlignment="1">
      <alignment horizontal="center" vertical="center"/>
    </xf>
    <xf numFmtId="0" fontId="13" fillId="0" borderId="8" xfId="18" applyFont="1" applyFill="1" applyBorder="1"/>
    <xf numFmtId="0" fontId="27" fillId="17" borderId="27" xfId="0" applyFont="1" applyFill="1" applyBorder="1" applyAlignment="1">
      <alignment vertical="center" wrapText="1"/>
    </xf>
    <xf numFmtId="0" fontId="27" fillId="17" borderId="14" xfId="0" applyFont="1" applyFill="1" applyBorder="1" applyAlignment="1">
      <alignment vertical="center" wrapText="1"/>
    </xf>
    <xf numFmtId="0" fontId="27" fillId="17" borderId="14" xfId="0" applyFont="1" applyFill="1" applyBorder="1" applyAlignment="1">
      <alignment horizontal="center" vertical="center" wrapText="1"/>
    </xf>
    <xf numFmtId="0" fontId="27" fillId="17" borderId="15" xfId="17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vertical="center" wrapText="1"/>
    </xf>
    <xf numFmtId="0" fontId="22" fillId="22" borderId="13" xfId="0" applyFont="1" applyFill="1" applyBorder="1" applyAlignment="1">
      <alignment horizontal="center" vertical="center" wrapText="1"/>
    </xf>
    <xf numFmtId="0" fontId="27" fillId="23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1" xfId="18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1" fillId="32" borderId="43" xfId="0" applyFont="1" applyFill="1" applyBorder="1" applyAlignment="1">
      <alignment horizontal="right" vertical="center"/>
    </xf>
    <xf numFmtId="0" fontId="21" fillId="32" borderId="47" xfId="0" applyFont="1" applyFill="1" applyBorder="1" applyAlignment="1">
      <alignment horizontal="right" vertical="center"/>
    </xf>
    <xf numFmtId="0" fontId="45" fillId="0" borderId="11" xfId="24" applyFont="1" applyFill="1" applyBorder="1" applyAlignment="1">
      <alignment horizontal="left" vertical="center" wrapText="1"/>
    </xf>
    <xf numFmtId="0" fontId="45" fillId="0" borderId="11" xfId="24" applyFont="1" applyFill="1" applyBorder="1" applyAlignment="1">
      <alignment horizontal="center" vertical="center" wrapText="1"/>
    </xf>
    <xf numFmtId="0" fontId="49" fillId="0" borderId="11" xfId="24" applyFont="1" applyFill="1" applyBorder="1" applyAlignment="1">
      <alignment horizontal="justify" vertical="center" wrapText="1"/>
    </xf>
    <xf numFmtId="0" fontId="45" fillId="0" borderId="19" xfId="18" applyFont="1" applyFill="1" applyBorder="1" applyAlignment="1">
      <alignment horizontal="center" vertical="center" wrapText="1"/>
    </xf>
    <xf numFmtId="0" fontId="50" fillId="0" borderId="11" xfId="24" applyFont="1" applyFill="1" applyBorder="1" applyAlignment="1">
      <alignment vertical="center"/>
    </xf>
    <xf numFmtId="0" fontId="50" fillId="0" borderId="11" xfId="24" applyFont="1" applyFill="1" applyBorder="1" applyAlignment="1">
      <alignment horizontal="center" vertical="center"/>
    </xf>
    <xf numFmtId="0" fontId="50" fillId="0" borderId="11" xfId="24" applyFont="1" applyFill="1" applyBorder="1" applyAlignment="1">
      <alignment horizontal="center" vertical="center" wrapText="1"/>
    </xf>
    <xf numFmtId="0" fontId="22" fillId="25" borderId="17" xfId="18" applyFont="1" applyFill="1" applyBorder="1" applyAlignment="1">
      <alignment horizontal="center" vertical="center" wrapText="1"/>
    </xf>
    <xf numFmtId="0" fontId="21" fillId="0" borderId="11" xfId="18" applyFont="1" applyFill="1" applyBorder="1" applyAlignment="1">
      <alignment horizontal="right"/>
    </xf>
    <xf numFmtId="0" fontId="46" fillId="29" borderId="3" xfId="17" applyFont="1" applyFill="1" applyBorder="1" applyAlignment="1">
      <alignment horizontal="center" vertical="center" wrapText="1"/>
    </xf>
    <xf numFmtId="0" fontId="46" fillId="29" borderId="0" xfId="17" applyFont="1" applyFill="1" applyBorder="1" applyAlignment="1">
      <alignment horizontal="center" vertical="center" wrapText="1"/>
    </xf>
    <xf numFmtId="0" fontId="46" fillId="29" borderId="4" xfId="17" applyFont="1" applyFill="1" applyBorder="1" applyAlignment="1">
      <alignment horizontal="center" vertical="center" wrapText="1"/>
    </xf>
    <xf numFmtId="0" fontId="21" fillId="24" borderId="5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46" fillId="33" borderId="0" xfId="17" applyFont="1" applyFill="1" applyBorder="1" applyAlignment="1">
      <alignment horizontal="center" vertical="center" wrapText="1"/>
    </xf>
    <xf numFmtId="0" fontId="46" fillId="33" borderId="4" xfId="17" applyFont="1" applyFill="1" applyBorder="1" applyAlignment="1">
      <alignment horizontal="center" vertical="center" wrapText="1"/>
    </xf>
    <xf numFmtId="0" fontId="21" fillId="0" borderId="51" xfId="21" applyFont="1" applyBorder="1" applyAlignment="1">
      <alignment horizontal="left" vertical="center" wrapText="1"/>
    </xf>
    <xf numFmtId="0" fontId="21" fillId="0" borderId="58" xfId="21" applyFont="1" applyBorder="1" applyAlignment="1">
      <alignment horizontal="left" vertical="center" wrapText="1"/>
    </xf>
    <xf numFmtId="0" fontId="36" fillId="24" borderId="51" xfId="21" applyNumberFormat="1" applyFont="1" applyFill="1" applyBorder="1" applyAlignment="1">
      <alignment horizontal="center" vertical="center" wrapText="1"/>
    </xf>
    <xf numFmtId="0" fontId="36" fillId="24" borderId="52" xfId="21" applyNumberFormat="1" applyFont="1" applyFill="1" applyBorder="1" applyAlignment="1">
      <alignment horizontal="center" vertical="center" wrapText="1"/>
    </xf>
    <xf numFmtId="0" fontId="36" fillId="24" borderId="53" xfId="21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36" fillId="0" borderId="74" xfId="21" applyNumberFormat="1" applyFont="1" applyFill="1" applyBorder="1" applyAlignment="1">
      <alignment horizontal="left" vertical="center" wrapText="1"/>
    </xf>
    <xf numFmtId="0" fontId="36" fillId="0" borderId="75" xfId="21" applyNumberFormat="1" applyFont="1" applyFill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48" fillId="31" borderId="51" xfId="18" applyFont="1" applyFill="1" applyBorder="1" applyAlignment="1">
      <alignment horizontal="center" vertical="center" wrapText="1"/>
    </xf>
    <xf numFmtId="0" fontId="48" fillId="31" borderId="52" xfId="18" applyFont="1" applyFill="1" applyBorder="1" applyAlignment="1">
      <alignment horizontal="center" vertical="center" wrapText="1"/>
    </xf>
    <xf numFmtId="0" fontId="48" fillId="31" borderId="53" xfId="18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12" fillId="17" borderId="7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36" fillId="0" borderId="61" xfId="21" applyNumberFormat="1" applyFont="1" applyFill="1" applyBorder="1" applyAlignment="1">
      <alignment horizontal="left" vertical="center" wrapText="1"/>
    </xf>
    <xf numFmtId="0" fontId="36" fillId="0" borderId="62" xfId="21" applyNumberFormat="1" applyFont="1" applyFill="1" applyBorder="1" applyAlignment="1">
      <alignment horizontal="left" vertical="center" wrapText="1"/>
    </xf>
    <xf numFmtId="0" fontId="28" fillId="24" borderId="51" xfId="21" applyNumberFormat="1" applyFont="1" applyFill="1" applyBorder="1" applyAlignment="1">
      <alignment horizontal="center" vertical="center" wrapText="1"/>
    </xf>
    <xf numFmtId="0" fontId="28" fillId="24" borderId="52" xfId="21" applyNumberFormat="1" applyFont="1" applyFill="1" applyBorder="1" applyAlignment="1">
      <alignment horizontal="center" vertical="center" wrapText="1"/>
    </xf>
    <xf numFmtId="0" fontId="28" fillId="24" borderId="53" xfId="21" applyNumberFormat="1" applyFont="1" applyFill="1" applyBorder="1" applyAlignment="1">
      <alignment horizontal="center" vertical="center" wrapText="1"/>
    </xf>
    <xf numFmtId="0" fontId="39" fillId="27" borderId="76" xfId="16" applyFont="1" applyFill="1" applyBorder="1" applyAlignment="1">
      <alignment horizontal="center" vertical="center" textRotation="90"/>
    </xf>
    <xf numFmtId="0" fontId="39" fillId="27" borderId="37" xfId="16" applyFont="1" applyFill="1" applyBorder="1" applyAlignment="1">
      <alignment horizontal="center" vertical="center" textRotation="90"/>
    </xf>
    <xf numFmtId="0" fontId="39" fillId="27" borderId="79" xfId="16" applyFont="1" applyFill="1" applyBorder="1" applyAlignment="1">
      <alignment horizontal="center" vertical="center" textRotation="90"/>
    </xf>
    <xf numFmtId="0" fontId="40" fillId="0" borderId="77" xfId="16" applyFont="1" applyBorder="1" applyAlignment="1">
      <alignment horizontal="center" vertical="center" wrapText="1"/>
    </xf>
    <xf numFmtId="0" fontId="40" fillId="0" borderId="11" xfId="16" applyFont="1" applyBorder="1" applyAlignment="1">
      <alignment horizontal="center" vertical="center" wrapText="1"/>
    </xf>
    <xf numFmtId="0" fontId="40" fillId="0" borderId="11" xfId="17" applyFont="1" applyBorder="1" applyAlignment="1">
      <alignment horizontal="center" vertical="center"/>
    </xf>
    <xf numFmtId="9" fontId="40" fillId="0" borderId="80" xfId="17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36" fillId="0" borderId="36" xfId="21" applyNumberFormat="1" applyFont="1" applyFill="1" applyBorder="1" applyAlignment="1">
      <alignment horizontal="left" vertical="center" wrapText="1"/>
    </xf>
    <xf numFmtId="0" fontId="36" fillId="0" borderId="68" xfId="21" applyNumberFormat="1" applyFont="1" applyFill="1" applyBorder="1" applyAlignment="1">
      <alignment horizontal="left" vertical="center" wrapText="1"/>
    </xf>
    <xf numFmtId="0" fontId="21" fillId="0" borderId="32" xfId="18" applyFont="1" applyFill="1" applyBorder="1" applyAlignment="1">
      <alignment horizontal="right"/>
    </xf>
    <xf numFmtId="0" fontId="21" fillId="0" borderId="33" xfId="18" applyFont="1" applyFill="1" applyBorder="1" applyAlignment="1">
      <alignment horizontal="right"/>
    </xf>
    <xf numFmtId="1" fontId="22" fillId="32" borderId="80" xfId="0" applyNumberFormat="1" applyFont="1" applyFill="1" applyBorder="1" applyAlignment="1">
      <alignment horizontal="center" vertical="center" wrapText="1"/>
    </xf>
    <xf numFmtId="0" fontId="22" fillId="32" borderId="80" xfId="0" applyFont="1" applyFill="1" applyBorder="1" applyAlignment="1">
      <alignment horizontal="center" vertical="center" wrapText="1"/>
    </xf>
    <xf numFmtId="0" fontId="22" fillId="32" borderId="81" xfId="0" applyFont="1" applyFill="1" applyBorder="1" applyAlignment="1">
      <alignment horizontal="center" vertical="center" wrapText="1"/>
    </xf>
    <xf numFmtId="1" fontId="22" fillId="32" borderId="77" xfId="0" applyNumberFormat="1" applyFont="1" applyFill="1" applyBorder="1" applyAlignment="1">
      <alignment horizontal="center" vertical="center" wrapText="1"/>
    </xf>
    <xf numFmtId="0" fontId="22" fillId="32" borderId="77" xfId="0" applyFont="1" applyFill="1" applyBorder="1" applyAlignment="1">
      <alignment horizontal="center" vertical="center" wrapText="1"/>
    </xf>
    <xf numFmtId="0" fontId="22" fillId="32" borderId="78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8" xfId="18" applyFont="1" applyFill="1" applyBorder="1" applyAlignment="1">
      <alignment horizontal="center"/>
    </xf>
    <xf numFmtId="0" fontId="22" fillId="0" borderId="49" xfId="18" applyFont="1" applyFill="1" applyBorder="1" applyAlignment="1">
      <alignment horizontal="center"/>
    </xf>
    <xf numFmtId="0" fontId="22" fillId="0" borderId="50" xfId="18" applyFont="1" applyFill="1" applyBorder="1" applyAlignment="1">
      <alignment horizontal="center"/>
    </xf>
    <xf numFmtId="0" fontId="43" fillId="0" borderId="0" xfId="16" applyFont="1" applyBorder="1" applyAlignment="1">
      <alignment horizontal="left" vertical="center" wrapText="1"/>
    </xf>
    <xf numFmtId="0" fontId="21" fillId="32" borderId="56" xfId="0" applyFont="1" applyFill="1" applyBorder="1" applyAlignment="1">
      <alignment horizontal="right" vertical="center"/>
    </xf>
    <xf numFmtId="0" fontId="21" fillId="32" borderId="57" xfId="0" applyFont="1" applyFill="1" applyBorder="1" applyAlignment="1">
      <alignment horizontal="right" vertical="center"/>
    </xf>
    <xf numFmtId="0" fontId="21" fillId="32" borderId="36" xfId="0" applyFont="1" applyFill="1" applyBorder="1" applyAlignment="1">
      <alignment horizontal="right" vertical="center"/>
    </xf>
    <xf numFmtId="0" fontId="21" fillId="32" borderId="33" xfId="0" applyFont="1" applyFill="1" applyBorder="1" applyAlignment="1">
      <alignment horizontal="right" vertical="center"/>
    </xf>
    <xf numFmtId="0" fontId="21" fillId="32" borderId="54" xfId="0" applyFont="1" applyFill="1" applyBorder="1" applyAlignment="1">
      <alignment horizontal="right" vertical="center"/>
    </xf>
    <xf numFmtId="0" fontId="21" fillId="32" borderId="55" xfId="0" applyFont="1" applyFill="1" applyBorder="1" applyAlignment="1">
      <alignment horizontal="right" vertical="center"/>
    </xf>
    <xf numFmtId="0" fontId="22" fillId="32" borderId="48" xfId="18" applyFont="1" applyFill="1" applyBorder="1" applyAlignment="1">
      <alignment horizontal="center"/>
    </xf>
    <xf numFmtId="0" fontId="22" fillId="32" borderId="49" xfId="18" applyFont="1" applyFill="1" applyBorder="1" applyAlignment="1">
      <alignment horizontal="center"/>
    </xf>
    <xf numFmtId="0" fontId="22" fillId="32" borderId="50" xfId="18" applyFont="1" applyFill="1" applyBorder="1" applyAlignment="1">
      <alignment horizontal="center"/>
    </xf>
    <xf numFmtId="0" fontId="22" fillId="32" borderId="44" xfId="0" applyFont="1" applyFill="1" applyBorder="1" applyAlignment="1">
      <alignment horizontal="center" vertical="center" wrapText="1"/>
    </xf>
    <xf numFmtId="0" fontId="22" fillId="32" borderId="45" xfId="0" applyFont="1" applyFill="1" applyBorder="1" applyAlignment="1">
      <alignment horizontal="center" vertical="center" wrapText="1"/>
    </xf>
    <xf numFmtId="0" fontId="22" fillId="32" borderId="46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center" vertical="center" wrapText="1"/>
    </xf>
    <xf numFmtId="0" fontId="22" fillId="32" borderId="34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8" xfId="18" applyFont="1" applyFill="1" applyBorder="1" applyAlignment="1">
      <alignment horizontal="center"/>
    </xf>
    <xf numFmtId="0" fontId="29" fillId="0" borderId="49" xfId="18" applyFont="1" applyFill="1" applyBorder="1" applyAlignment="1">
      <alignment horizontal="center"/>
    </xf>
    <xf numFmtId="0" fontId="29" fillId="0" borderId="50" xfId="18" applyFont="1" applyFill="1" applyBorder="1" applyAlignment="1">
      <alignment horizontal="center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52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2" fillId="21" borderId="48" xfId="18" applyFont="1" applyFill="1" applyBorder="1" applyAlignment="1">
      <alignment horizontal="center"/>
    </xf>
    <xf numFmtId="0" fontId="22" fillId="21" borderId="49" xfId="18" applyFont="1" applyFill="1" applyBorder="1" applyAlignment="1">
      <alignment horizontal="center"/>
    </xf>
    <xf numFmtId="0" fontId="22" fillId="21" borderId="50" xfId="18" applyFont="1" applyFill="1" applyBorder="1" applyAlignment="1">
      <alignment horizontal="center"/>
    </xf>
    <xf numFmtId="0" fontId="22" fillId="21" borderId="44" xfId="0" applyFont="1" applyFill="1" applyBorder="1" applyAlignment="1">
      <alignment horizontal="center" vertical="center" wrapText="1"/>
    </xf>
    <xf numFmtId="0" fontId="22" fillId="21" borderId="45" xfId="0" applyFont="1" applyFill="1" applyBorder="1" applyAlignment="1">
      <alignment horizontal="center" vertical="center" wrapText="1"/>
    </xf>
    <xf numFmtId="0" fontId="22" fillId="21" borderId="46" xfId="0" applyFont="1" applyFill="1" applyBorder="1" applyAlignment="1">
      <alignment horizontal="center" vertical="center" wrapText="1"/>
    </xf>
    <xf numFmtId="0" fontId="21" fillId="21" borderId="56" xfId="0" applyFont="1" applyFill="1" applyBorder="1" applyAlignment="1">
      <alignment horizontal="center" vertical="center"/>
    </xf>
    <xf numFmtId="0" fontId="21" fillId="21" borderId="57" xfId="0" applyFont="1" applyFill="1" applyBorder="1" applyAlignment="1">
      <alignment horizontal="center" vertical="center"/>
    </xf>
    <xf numFmtId="0" fontId="22" fillId="21" borderId="32" xfId="0" applyFont="1" applyFill="1" applyBorder="1" applyAlignment="1">
      <alignment horizontal="center" vertical="center" wrapText="1"/>
    </xf>
    <xf numFmtId="0" fontId="22" fillId="21" borderId="34" xfId="0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 wrapText="1"/>
    </xf>
    <xf numFmtId="0" fontId="21" fillId="21" borderId="36" xfId="0" applyFont="1" applyFill="1" applyBorder="1" applyAlignment="1">
      <alignment horizontal="center" vertical="center"/>
    </xf>
    <xf numFmtId="0" fontId="21" fillId="21" borderId="33" xfId="0" applyFont="1" applyFill="1" applyBorder="1" applyAlignment="1">
      <alignment horizontal="center" vertical="center"/>
    </xf>
    <xf numFmtId="0" fontId="21" fillId="21" borderId="54" xfId="0" applyFont="1" applyFill="1" applyBorder="1" applyAlignment="1">
      <alignment horizontal="center" vertical="center"/>
    </xf>
    <xf numFmtId="0" fontId="21" fillId="21" borderId="55" xfId="0" applyFont="1" applyFill="1" applyBorder="1" applyAlignment="1">
      <alignment horizontal="center" vertical="center"/>
    </xf>
    <xf numFmtId="1" fontId="22" fillId="21" borderId="80" xfId="0" applyNumberFormat="1" applyFont="1" applyFill="1" applyBorder="1" applyAlignment="1">
      <alignment horizontal="center" vertical="center" wrapText="1"/>
    </xf>
    <xf numFmtId="0" fontId="22" fillId="21" borderId="80" xfId="0" applyFont="1" applyFill="1" applyBorder="1" applyAlignment="1">
      <alignment horizontal="center" vertical="center" wrapText="1"/>
    </xf>
    <xf numFmtId="0" fontId="22" fillId="21" borderId="81" xfId="0" applyFont="1" applyFill="1" applyBorder="1" applyAlignment="1">
      <alignment horizontal="center" vertical="center" wrapText="1"/>
    </xf>
    <xf numFmtId="1" fontId="22" fillId="21" borderId="77" xfId="0" applyNumberFormat="1" applyFont="1" applyFill="1" applyBorder="1" applyAlignment="1">
      <alignment horizontal="center" vertical="center" wrapText="1"/>
    </xf>
    <xf numFmtId="0" fontId="22" fillId="21" borderId="77" xfId="0" applyFont="1" applyFill="1" applyBorder="1" applyAlignment="1">
      <alignment horizontal="center" vertical="center" wrapText="1"/>
    </xf>
    <xf numFmtId="0" fontId="22" fillId="21" borderId="78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6" fillId="33" borderId="0" xfId="17" applyFont="1" applyFill="1" applyBorder="1" applyAlignment="1">
      <alignment horizontal="center" vertical="center"/>
    </xf>
    <xf numFmtId="0" fontId="46" fillId="33" borderId="4" xfId="17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1" fontId="22" fillId="28" borderId="80" xfId="0" applyNumberFormat="1" applyFont="1" applyFill="1" applyBorder="1" applyAlignment="1">
      <alignment horizontal="center" vertical="center" wrapText="1"/>
    </xf>
    <xf numFmtId="0" fontId="22" fillId="28" borderId="80" xfId="0" applyFont="1" applyFill="1" applyBorder="1" applyAlignment="1">
      <alignment horizontal="center" vertical="center" wrapText="1"/>
    </xf>
    <xf numFmtId="0" fontId="22" fillId="28" borderId="81" xfId="0" applyFont="1" applyFill="1" applyBorder="1" applyAlignment="1">
      <alignment horizontal="center" vertical="center" wrapText="1"/>
    </xf>
    <xf numFmtId="0" fontId="22" fillId="28" borderId="32" xfId="0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1" fontId="22" fillId="28" borderId="77" xfId="0" applyNumberFormat="1" applyFont="1" applyFill="1" applyBorder="1" applyAlignment="1">
      <alignment horizontal="center" vertical="center" wrapText="1"/>
    </xf>
    <xf numFmtId="0" fontId="22" fillId="28" borderId="77" xfId="0" applyFont="1" applyFill="1" applyBorder="1" applyAlignment="1">
      <alignment horizontal="center" vertical="center" wrapText="1"/>
    </xf>
    <xf numFmtId="0" fontId="22" fillId="28" borderId="78" xfId="0" applyFont="1" applyFill="1" applyBorder="1" applyAlignment="1">
      <alignment horizontal="center" vertical="center" wrapText="1"/>
    </xf>
    <xf numFmtId="0" fontId="22" fillId="28" borderId="48" xfId="18" applyFont="1" applyFill="1" applyBorder="1" applyAlignment="1">
      <alignment horizontal="center"/>
    </xf>
    <xf numFmtId="0" fontId="22" fillId="28" borderId="49" xfId="18" applyFont="1" applyFill="1" applyBorder="1" applyAlignment="1">
      <alignment horizontal="center"/>
    </xf>
    <xf numFmtId="0" fontId="22" fillId="28" borderId="50" xfId="18" applyFont="1" applyFill="1" applyBorder="1" applyAlignment="1">
      <alignment horizontal="center"/>
    </xf>
    <xf numFmtId="0" fontId="22" fillId="28" borderId="44" xfId="0" applyFont="1" applyFill="1" applyBorder="1" applyAlignment="1">
      <alignment horizontal="center" vertical="center" wrapText="1"/>
    </xf>
    <xf numFmtId="0" fontId="22" fillId="28" borderId="45" xfId="0" applyFont="1" applyFill="1" applyBorder="1" applyAlignment="1">
      <alignment horizontal="center" vertical="center" wrapText="1"/>
    </xf>
    <xf numFmtId="0" fontId="22" fillId="28" borderId="46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8" xfId="18" applyFont="1" applyFill="1" applyBorder="1" applyAlignment="1">
      <alignment horizontal="center"/>
    </xf>
    <xf numFmtId="0" fontId="21" fillId="0" borderId="49" xfId="18" applyFont="1" applyFill="1" applyBorder="1" applyAlignment="1">
      <alignment horizontal="center"/>
    </xf>
    <xf numFmtId="0" fontId="21" fillId="0" borderId="50" xfId="18" applyFont="1" applyFill="1" applyBorder="1" applyAlignment="1">
      <alignment horizontal="center"/>
    </xf>
    <xf numFmtId="0" fontId="40" fillId="0" borderId="36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8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21" borderId="80" xfId="18" applyFont="1" applyFill="1" applyBorder="1" applyAlignment="1">
      <alignment horizontal="center"/>
    </xf>
    <xf numFmtId="0" fontId="21" fillId="21" borderId="81" xfId="18" applyFont="1" applyFill="1" applyBorder="1" applyAlignment="1">
      <alignment horizontal="center"/>
    </xf>
    <xf numFmtId="0" fontId="21" fillId="21" borderId="12" xfId="0" applyFont="1" applyFill="1" applyBorder="1" applyAlignment="1">
      <alignment horizontal="right" vertical="center"/>
    </xf>
    <xf numFmtId="0" fontId="21" fillId="21" borderId="11" xfId="0" applyFont="1" applyFill="1" applyBorder="1" applyAlignment="1">
      <alignment horizontal="right" vertical="center"/>
    </xf>
    <xf numFmtId="0" fontId="13" fillId="21" borderId="32" xfId="18" applyFont="1" applyFill="1" applyBorder="1" applyAlignment="1">
      <alignment horizontal="center"/>
    </xf>
    <xf numFmtId="0" fontId="13" fillId="21" borderId="34" xfId="18" applyFont="1" applyFill="1" applyBorder="1" applyAlignment="1">
      <alignment horizontal="center"/>
    </xf>
    <xf numFmtId="0" fontId="13" fillId="21" borderId="18" xfId="18" applyFont="1" applyFill="1" applyBorder="1" applyAlignment="1">
      <alignment horizontal="center"/>
    </xf>
    <xf numFmtId="0" fontId="21" fillId="21" borderId="47" xfId="0" applyFont="1" applyFill="1" applyBorder="1" applyAlignment="1">
      <alignment horizontal="right" vertical="center"/>
    </xf>
    <xf numFmtId="0" fontId="21" fillId="21" borderId="80" xfId="0" applyFont="1" applyFill="1" applyBorder="1" applyAlignment="1">
      <alignment horizontal="right" vertical="center"/>
    </xf>
    <xf numFmtId="0" fontId="21" fillId="21" borderId="43" xfId="0" applyFont="1" applyFill="1" applyBorder="1" applyAlignment="1">
      <alignment horizontal="right" vertical="center"/>
    </xf>
    <xf numFmtId="0" fontId="21" fillId="21" borderId="77" xfId="0" applyFont="1" applyFill="1" applyBorder="1" applyAlignment="1">
      <alignment horizontal="right" vertical="center"/>
    </xf>
    <xf numFmtId="0" fontId="21" fillId="21" borderId="77" xfId="0" applyFont="1" applyFill="1" applyBorder="1" applyAlignment="1">
      <alignment horizontal="center" vertical="center" wrapText="1"/>
    </xf>
    <xf numFmtId="0" fontId="21" fillId="21" borderId="78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21" fillId="0" borderId="11" xfId="18" applyFont="1" applyFill="1" applyBorder="1" applyAlignment="1">
      <alignment horizontal="center"/>
    </xf>
    <xf numFmtId="0" fontId="21" fillId="0" borderId="27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30" borderId="51" xfId="0" applyFont="1" applyFill="1" applyBorder="1" applyAlignment="1">
      <alignment horizontal="center" vertical="center" wrapText="1"/>
    </xf>
    <xf numFmtId="0" fontId="21" fillId="30" borderId="52" xfId="0" applyFont="1" applyFill="1" applyBorder="1" applyAlignment="1">
      <alignment horizontal="center" vertical="center" wrapText="1"/>
    </xf>
    <xf numFmtId="0" fontId="21" fillId="30" borderId="53" xfId="0" applyFont="1" applyFill="1" applyBorder="1" applyAlignment="1">
      <alignment horizontal="center" vertical="center" wrapText="1"/>
    </xf>
    <xf numFmtId="0" fontId="27" fillId="30" borderId="51" xfId="0" applyFont="1" applyFill="1" applyBorder="1" applyAlignment="1">
      <alignment horizontal="center" vertical="center" wrapText="1"/>
    </xf>
    <xf numFmtId="0" fontId="27" fillId="30" borderId="52" xfId="0" applyFont="1" applyFill="1" applyBorder="1" applyAlignment="1">
      <alignment horizontal="center" vertical="center" wrapText="1"/>
    </xf>
    <xf numFmtId="0" fontId="27" fillId="30" borderId="53" xfId="0" applyFont="1" applyFill="1" applyBorder="1" applyAlignment="1">
      <alignment horizontal="center" vertical="center" wrapText="1"/>
    </xf>
    <xf numFmtId="0" fontId="22" fillId="0" borderId="80" xfId="18" applyFont="1" applyFill="1" applyBorder="1" applyAlignment="1">
      <alignment horizontal="center"/>
    </xf>
    <xf numFmtId="0" fontId="22" fillId="0" borderId="81" xfId="18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1" fillId="30" borderId="51" xfId="18" applyFont="1" applyFill="1" applyBorder="1" applyAlignment="1">
      <alignment horizontal="center"/>
    </xf>
    <xf numFmtId="0" fontId="21" fillId="30" borderId="52" xfId="18" applyFont="1" applyFill="1" applyBorder="1" applyAlignment="1">
      <alignment horizontal="center"/>
    </xf>
    <xf numFmtId="0" fontId="21" fillId="30" borderId="53" xfId="18" applyFont="1" applyFill="1" applyBorder="1" applyAlignment="1">
      <alignment horizontal="center"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1" fillId="32" borderId="48" xfId="18" applyFont="1" applyFill="1" applyBorder="1" applyAlignment="1">
      <alignment horizontal="center"/>
    </xf>
    <xf numFmtId="0" fontId="21" fillId="32" borderId="49" xfId="18" applyFont="1" applyFill="1" applyBorder="1" applyAlignment="1">
      <alignment horizontal="center"/>
    </xf>
    <xf numFmtId="0" fontId="21" fillId="32" borderId="50" xfId="18" applyFont="1" applyFill="1" applyBorder="1" applyAlignment="1">
      <alignment horizontal="center"/>
    </xf>
    <xf numFmtId="0" fontId="13" fillId="32" borderId="32" xfId="18" applyFont="1" applyFill="1" applyBorder="1" applyAlignment="1">
      <alignment horizontal="center"/>
    </xf>
    <xf numFmtId="0" fontId="13" fillId="32" borderId="34" xfId="18" applyFont="1" applyFill="1" applyBorder="1" applyAlignment="1">
      <alignment horizontal="center"/>
    </xf>
    <xf numFmtId="0" fontId="13" fillId="32" borderId="18" xfId="18" applyFont="1" applyFill="1" applyBorder="1" applyAlignment="1">
      <alignment horizontal="center"/>
    </xf>
    <xf numFmtId="0" fontId="21" fillId="32" borderId="44" xfId="0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32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21" fillId="32" borderId="1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2" fillId="32" borderId="48" xfId="0" applyFont="1" applyFill="1" applyBorder="1" applyAlignment="1">
      <alignment horizontal="center" vertical="center" wrapText="1"/>
    </xf>
    <xf numFmtId="0" fontId="22" fillId="32" borderId="49" xfId="0" applyFont="1" applyFill="1" applyBorder="1" applyAlignment="1">
      <alignment horizontal="center" vertical="center" wrapText="1"/>
    </xf>
    <xf numFmtId="0" fontId="22" fillId="32" borderId="50" xfId="0" applyFont="1" applyFill="1" applyBorder="1" applyAlignment="1">
      <alignment horizontal="center" vertical="center" wrapText="1"/>
    </xf>
    <xf numFmtId="0" fontId="22" fillId="32" borderId="32" xfId="18" applyFont="1" applyFill="1" applyBorder="1" applyAlignment="1">
      <alignment horizontal="center"/>
    </xf>
    <xf numFmtId="0" fontId="22" fillId="32" borderId="34" xfId="18" applyFont="1" applyFill="1" applyBorder="1" applyAlignment="1">
      <alignment horizontal="center"/>
    </xf>
    <xf numFmtId="0" fontId="22" fillId="32" borderId="18" xfId="18" applyFont="1" applyFill="1" applyBorder="1" applyAlignment="1">
      <alignment horizontal="center"/>
    </xf>
  </cellXfs>
  <cellStyles count="26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Check Cell" xfId="9"/>
    <cellStyle name="Good" xfId="10"/>
    <cellStyle name="Neutral" xfId="11"/>
    <cellStyle name="Normal" xfId="0" builtinId="0"/>
    <cellStyle name="Normal 2" xfId="12"/>
    <cellStyle name="Normal 2 2" xfId="13"/>
    <cellStyle name="Normal 2 3" xfId="14"/>
    <cellStyle name="Normal 2 4" xfId="24"/>
    <cellStyle name="Normal 3" xfId="15"/>
    <cellStyle name="Normal 3 2" xfId="20"/>
    <cellStyle name="Normal 4" xfId="16"/>
    <cellStyle name="Normal 4 2" xfId="19"/>
    <cellStyle name="Normal 5" xfId="22"/>
    <cellStyle name="Normal 6" xfId="25"/>
    <cellStyle name="Normal 7" xfId="21"/>
    <cellStyle name="Normal_EEE UNDERGRADUATE22062009" xfId="17"/>
    <cellStyle name="Normal_SON_AREL_CENG_UNDERGRADUATE_CURRICULUM_ENG_3" xfId="18"/>
    <cellStyle name="Yüzde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ureng.com/tr/turkce-ingilizce/physicochemistr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tureng.com/tr/turkce-ingilizce/physicochemistr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AH128"/>
  <sheetViews>
    <sheetView zoomScale="80" zoomScaleNormal="80" workbookViewId="0">
      <selection activeCell="C45" sqref="C45"/>
    </sheetView>
  </sheetViews>
  <sheetFormatPr defaultRowHeight="12.75" x14ac:dyDescent="0.2"/>
  <cols>
    <col min="1" max="1" width="9.140625" style="4"/>
    <col min="2" max="2" width="8.85546875" bestFit="1" customWidth="1"/>
    <col min="3" max="3" width="37.7109375" bestFit="1" customWidth="1"/>
    <col min="4" max="7" width="3.42578125" bestFit="1" customWidth="1"/>
    <col min="8" max="8" width="5.28515625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4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59.25" customHeight="1" thickBot="1" x14ac:dyDescent="0.25">
      <c r="B1" s="574" t="s">
        <v>398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33" ht="33.75" customHeight="1" thickBot="1" x14ac:dyDescent="0.25"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577" t="s">
        <v>29</v>
      </c>
      <c r="C3" s="578"/>
      <c r="D3" s="578"/>
      <c r="E3" s="578"/>
      <c r="F3" s="578"/>
      <c r="G3" s="578"/>
      <c r="H3" s="579"/>
      <c r="J3" s="577" t="s">
        <v>29</v>
      </c>
      <c r="K3" s="578"/>
      <c r="L3" s="578"/>
      <c r="M3" s="578"/>
      <c r="N3" s="578"/>
      <c r="O3" s="578"/>
      <c r="P3" s="579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580" t="s">
        <v>30</v>
      </c>
      <c r="C4" s="581"/>
      <c r="D4" s="581"/>
      <c r="E4" s="581"/>
      <c r="F4" s="581"/>
      <c r="G4" s="581"/>
      <c r="H4" s="582"/>
      <c r="J4" s="580" t="s">
        <v>30</v>
      </c>
      <c r="K4" s="581"/>
      <c r="L4" s="581"/>
      <c r="M4" s="581"/>
      <c r="N4" s="581"/>
      <c r="O4" s="581"/>
      <c r="P4" s="582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580" t="s">
        <v>256</v>
      </c>
      <c r="C5" s="581"/>
      <c r="D5" s="581"/>
      <c r="E5" s="581"/>
      <c r="F5" s="581"/>
      <c r="G5" s="581"/>
      <c r="H5" s="582"/>
      <c r="J5" s="580" t="s">
        <v>177</v>
      </c>
      <c r="K5" s="581"/>
      <c r="L5" s="581"/>
      <c r="M5" s="581"/>
      <c r="N5" s="581"/>
      <c r="O5" s="581"/>
      <c r="P5" s="582"/>
      <c r="R5" s="19"/>
      <c r="S5" s="560" t="s">
        <v>34</v>
      </c>
      <c r="T5" s="560"/>
      <c r="U5" s="560"/>
      <c r="V5" s="560"/>
      <c r="W5" s="560"/>
      <c r="X5" s="560"/>
      <c r="Y5" s="561"/>
      <c r="AA5" s="554" t="s">
        <v>35</v>
      </c>
      <c r="AB5" s="555"/>
      <c r="AC5" s="555"/>
      <c r="AD5" s="555"/>
      <c r="AE5" s="555"/>
      <c r="AF5" s="555"/>
      <c r="AG5" s="556"/>
    </row>
    <row r="6" spans="2:33" s="1" customFormat="1" x14ac:dyDescent="0.2">
      <c r="B6" s="580" t="s">
        <v>31</v>
      </c>
      <c r="C6" s="581"/>
      <c r="D6" s="581"/>
      <c r="E6" s="581"/>
      <c r="F6" s="581"/>
      <c r="G6" s="581"/>
      <c r="H6" s="582"/>
      <c r="J6" s="580" t="s">
        <v>31</v>
      </c>
      <c r="K6" s="581"/>
      <c r="L6" s="581"/>
      <c r="M6" s="581"/>
      <c r="N6" s="581"/>
      <c r="O6" s="581"/>
      <c r="P6" s="582"/>
      <c r="R6" s="19"/>
      <c r="S6" s="560"/>
      <c r="T6" s="560"/>
      <c r="U6" s="560"/>
      <c r="V6" s="560"/>
      <c r="W6" s="560"/>
      <c r="X6" s="560"/>
      <c r="Y6" s="561"/>
      <c r="AA6" s="554"/>
      <c r="AB6" s="555"/>
      <c r="AC6" s="555"/>
      <c r="AD6" s="555"/>
      <c r="AE6" s="555"/>
      <c r="AF6" s="555"/>
      <c r="AG6" s="556"/>
    </row>
    <row r="7" spans="2:33" s="1" customFormat="1" ht="13.5" thickBot="1" x14ac:dyDescent="0.25">
      <c r="B7" s="293"/>
      <c r="C7" s="294"/>
      <c r="D7" s="294"/>
      <c r="E7" s="294"/>
      <c r="F7" s="294"/>
      <c r="G7" s="294"/>
      <c r="H7" s="295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585" t="s">
        <v>11</v>
      </c>
      <c r="C8" s="586"/>
      <c r="D8" s="586"/>
      <c r="E8" s="586"/>
      <c r="F8" s="586"/>
      <c r="G8" s="586"/>
      <c r="H8" s="587"/>
      <c r="J8" s="557" t="s">
        <v>11</v>
      </c>
      <c r="K8" s="558"/>
      <c r="L8" s="558"/>
      <c r="M8" s="558"/>
      <c r="N8" s="558"/>
      <c r="O8" s="558"/>
      <c r="P8" s="559"/>
      <c r="R8" s="19"/>
      <c r="S8" s="557" t="s">
        <v>11</v>
      </c>
      <c r="T8" s="558"/>
      <c r="U8" s="558"/>
      <c r="V8" s="558"/>
      <c r="W8" s="558"/>
      <c r="X8" s="558"/>
      <c r="Y8" s="559"/>
      <c r="AA8" s="557" t="s">
        <v>11</v>
      </c>
      <c r="AB8" s="558"/>
      <c r="AC8" s="558"/>
      <c r="AD8" s="558"/>
      <c r="AE8" s="558"/>
      <c r="AF8" s="558"/>
      <c r="AG8" s="559"/>
    </row>
    <row r="9" spans="2:33" s="2" customFormat="1" x14ac:dyDescent="0.2">
      <c r="B9" s="341" t="s">
        <v>1</v>
      </c>
      <c r="C9" s="342" t="s">
        <v>2</v>
      </c>
      <c r="D9" s="343" t="s">
        <v>0</v>
      </c>
      <c r="E9" s="343" t="s">
        <v>3</v>
      </c>
      <c r="F9" s="343" t="s">
        <v>4</v>
      </c>
      <c r="G9" s="343" t="s">
        <v>5</v>
      </c>
      <c r="H9" s="335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401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260" t="s">
        <v>228</v>
      </c>
      <c r="C10" s="246" t="s">
        <v>504</v>
      </c>
      <c r="D10" s="262">
        <v>2</v>
      </c>
      <c r="E10" s="262">
        <v>0</v>
      </c>
      <c r="F10" s="262">
        <v>0</v>
      </c>
      <c r="G10" s="262">
        <v>2</v>
      </c>
      <c r="H10" s="344">
        <v>3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 t="s">
        <v>36</v>
      </c>
      <c r="S10" s="325" t="s">
        <v>53</v>
      </c>
      <c r="T10" s="407" t="s">
        <v>115</v>
      </c>
      <c r="U10" s="408">
        <v>3</v>
      </c>
      <c r="V10" s="408">
        <v>2</v>
      </c>
      <c r="W10" s="408">
        <v>0</v>
      </c>
      <c r="X10" s="408">
        <v>4</v>
      </c>
      <c r="Y10" s="409">
        <v>6</v>
      </c>
      <c r="AA10" s="75"/>
      <c r="AB10" s="70"/>
      <c r="AC10" s="69"/>
      <c r="AD10" s="69"/>
      <c r="AE10" s="69"/>
      <c r="AF10" s="69"/>
      <c r="AG10" s="73"/>
    </row>
    <row r="11" spans="2:33" x14ac:dyDescent="0.2">
      <c r="B11" s="245" t="s">
        <v>216</v>
      </c>
      <c r="C11" s="246" t="s">
        <v>505</v>
      </c>
      <c r="D11" s="262">
        <v>2</v>
      </c>
      <c r="E11" s="262">
        <v>0</v>
      </c>
      <c r="F11" s="262">
        <v>0</v>
      </c>
      <c r="G11" s="262">
        <v>2</v>
      </c>
      <c r="H11" s="344">
        <v>3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141">
        <f>SUM(U10:U10)</f>
        <v>3</v>
      </c>
      <c r="V11" s="141">
        <f>SUM(V10:V10)</f>
        <v>2</v>
      </c>
      <c r="W11" s="141">
        <f>SUM(W10:W10)</f>
        <v>0</v>
      </c>
      <c r="X11" s="141">
        <f>SUM(X10:X10)</f>
        <v>4</v>
      </c>
      <c r="Y11" s="88">
        <f>SUM(Y10:Y10)</f>
        <v>6</v>
      </c>
      <c r="AA11" s="49"/>
      <c r="AB11" s="41"/>
      <c r="AC11" s="98"/>
      <c r="AD11" s="98"/>
      <c r="AE11" s="98"/>
      <c r="AF11" s="98"/>
      <c r="AG11" s="51"/>
    </row>
    <row r="12" spans="2:33" x14ac:dyDescent="0.2">
      <c r="B12" s="245" t="s">
        <v>257</v>
      </c>
      <c r="C12" s="246" t="s">
        <v>506</v>
      </c>
      <c r="D12" s="262">
        <v>0</v>
      </c>
      <c r="E12" s="262">
        <v>2</v>
      </c>
      <c r="F12" s="262">
        <v>0</v>
      </c>
      <c r="G12" s="262">
        <v>1</v>
      </c>
      <c r="H12" s="344">
        <v>1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37" t="s">
        <v>59</v>
      </c>
      <c r="T12" s="338" t="s">
        <v>46</v>
      </c>
      <c r="U12" s="336">
        <v>3</v>
      </c>
      <c r="V12" s="336">
        <v>0</v>
      </c>
      <c r="W12" s="336">
        <v>0</v>
      </c>
      <c r="X12" s="336">
        <v>3</v>
      </c>
      <c r="Y12" s="420">
        <v>3</v>
      </c>
      <c r="AA12" s="49"/>
      <c r="AB12" s="41"/>
      <c r="AC12" s="98"/>
      <c r="AD12" s="98"/>
      <c r="AE12" s="98"/>
      <c r="AF12" s="98"/>
      <c r="AG12" s="51"/>
    </row>
    <row r="13" spans="2:33" x14ac:dyDescent="0.2">
      <c r="B13" s="245" t="s">
        <v>259</v>
      </c>
      <c r="C13" s="246" t="s">
        <v>507</v>
      </c>
      <c r="D13" s="262">
        <v>3</v>
      </c>
      <c r="E13" s="262">
        <v>0</v>
      </c>
      <c r="F13" s="262">
        <v>0</v>
      </c>
      <c r="G13" s="262">
        <v>3</v>
      </c>
      <c r="H13" s="344">
        <v>3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37" t="s">
        <v>55</v>
      </c>
      <c r="T13" s="338" t="s">
        <v>116</v>
      </c>
      <c r="U13" s="336">
        <v>3</v>
      </c>
      <c r="V13" s="336">
        <v>0</v>
      </c>
      <c r="W13" s="336">
        <v>2</v>
      </c>
      <c r="X13" s="336">
        <v>4</v>
      </c>
      <c r="Y13" s="420">
        <v>6</v>
      </c>
      <c r="AA13" s="49"/>
      <c r="AB13" s="41"/>
      <c r="AC13" s="98"/>
      <c r="AD13" s="98"/>
      <c r="AE13" s="98"/>
      <c r="AF13" s="98"/>
      <c r="AG13" s="51"/>
    </row>
    <row r="14" spans="2:33" x14ac:dyDescent="0.2">
      <c r="B14" s="260" t="s">
        <v>508</v>
      </c>
      <c r="C14" s="246" t="s">
        <v>509</v>
      </c>
      <c r="D14" s="262">
        <v>3</v>
      </c>
      <c r="E14" s="262">
        <v>0</v>
      </c>
      <c r="F14" s="262">
        <v>4</v>
      </c>
      <c r="G14" s="262">
        <v>5</v>
      </c>
      <c r="H14" s="344">
        <v>7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37" t="s">
        <v>57</v>
      </c>
      <c r="T14" s="338" t="s">
        <v>58</v>
      </c>
      <c r="U14" s="336">
        <v>3</v>
      </c>
      <c r="V14" s="336">
        <v>0</v>
      </c>
      <c r="W14" s="336">
        <v>2</v>
      </c>
      <c r="X14" s="336">
        <v>4</v>
      </c>
      <c r="Y14" s="420">
        <v>6</v>
      </c>
      <c r="AA14" s="49"/>
      <c r="AB14" s="41"/>
      <c r="AC14" s="98"/>
      <c r="AD14" s="98"/>
      <c r="AE14" s="98"/>
      <c r="AF14" s="98"/>
      <c r="AG14" s="51"/>
    </row>
    <row r="15" spans="2:33" x14ac:dyDescent="0.2">
      <c r="B15" s="260" t="s">
        <v>510</v>
      </c>
      <c r="C15" s="246" t="s">
        <v>511</v>
      </c>
      <c r="D15" s="262">
        <v>3</v>
      </c>
      <c r="E15" s="262">
        <v>0</v>
      </c>
      <c r="F15" s="262">
        <v>2</v>
      </c>
      <c r="G15" s="262">
        <v>4</v>
      </c>
      <c r="H15" s="344">
        <v>7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37" t="s">
        <v>9</v>
      </c>
      <c r="T15" s="338" t="s">
        <v>652</v>
      </c>
      <c r="U15" s="336">
        <v>2</v>
      </c>
      <c r="V15" s="336">
        <v>0</v>
      </c>
      <c r="W15" s="336">
        <v>0</v>
      </c>
      <c r="X15" s="336">
        <v>2</v>
      </c>
      <c r="Y15" s="420">
        <v>3</v>
      </c>
      <c r="AA15" s="49"/>
      <c r="AB15" s="41"/>
      <c r="AC15" s="98"/>
      <c r="AD15" s="98"/>
      <c r="AE15" s="98"/>
      <c r="AF15" s="98"/>
      <c r="AG15" s="51"/>
    </row>
    <row r="16" spans="2:33" x14ac:dyDescent="0.2">
      <c r="B16" s="345" t="s">
        <v>512</v>
      </c>
      <c r="C16" s="346" t="s">
        <v>513</v>
      </c>
      <c r="D16" s="347">
        <v>3</v>
      </c>
      <c r="E16" s="347">
        <v>0</v>
      </c>
      <c r="F16" s="347">
        <v>0</v>
      </c>
      <c r="G16" s="347">
        <v>3</v>
      </c>
      <c r="H16" s="348">
        <v>5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37" t="s">
        <v>61</v>
      </c>
      <c r="T16" s="338" t="s">
        <v>119</v>
      </c>
      <c r="U16" s="336">
        <v>3</v>
      </c>
      <c r="V16" s="336">
        <v>0</v>
      </c>
      <c r="W16" s="336">
        <v>0</v>
      </c>
      <c r="X16" s="336">
        <v>3</v>
      </c>
      <c r="Y16" s="420">
        <v>5</v>
      </c>
      <c r="AA16" s="49"/>
      <c r="AB16" s="41"/>
      <c r="AC16" s="98"/>
      <c r="AD16" s="98"/>
      <c r="AE16" s="98"/>
      <c r="AF16" s="98"/>
      <c r="AG16" s="51"/>
    </row>
    <row r="17" spans="2:33" ht="13.5" customHeight="1" x14ac:dyDescent="0.2">
      <c r="B17" s="583" t="s">
        <v>10</v>
      </c>
      <c r="C17" s="584"/>
      <c r="D17" s="364">
        <v>16</v>
      </c>
      <c r="E17" s="364">
        <v>2</v>
      </c>
      <c r="F17" s="364">
        <v>6</v>
      </c>
      <c r="G17" s="364">
        <v>20</v>
      </c>
      <c r="H17" s="365">
        <v>29</v>
      </c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37" t="s">
        <v>60</v>
      </c>
      <c r="T17" s="338" t="s">
        <v>179</v>
      </c>
      <c r="U17" s="336">
        <v>0</v>
      </c>
      <c r="V17" s="336">
        <v>2</v>
      </c>
      <c r="W17" s="336">
        <v>0</v>
      </c>
      <c r="X17" s="336">
        <v>1</v>
      </c>
      <c r="Y17" s="420">
        <v>1</v>
      </c>
      <c r="AA17" s="49"/>
      <c r="AB17" s="41"/>
      <c r="AC17" s="98"/>
      <c r="AD17" s="98"/>
      <c r="AE17" s="98"/>
      <c r="AF17" s="98"/>
      <c r="AG17" s="51"/>
    </row>
    <row r="18" spans="2:33" ht="13.5" thickBot="1" x14ac:dyDescent="0.25">
      <c r="B18" s="349"/>
      <c r="C18" s="350"/>
      <c r="D18" s="351"/>
      <c r="E18" s="351"/>
      <c r="F18" s="351"/>
      <c r="G18" s="351"/>
      <c r="H18" s="352"/>
      <c r="J18" s="272"/>
      <c r="K18" s="273"/>
      <c r="L18" s="277"/>
      <c r="M18" s="277"/>
      <c r="N18" s="277"/>
      <c r="O18" s="277"/>
      <c r="P18" s="278"/>
      <c r="R18" s="18"/>
      <c r="S18" s="553" t="s">
        <v>39</v>
      </c>
      <c r="T18" s="553"/>
      <c r="U18" s="141">
        <f>SUM(U12:U17)</f>
        <v>14</v>
      </c>
      <c r="V18" s="141">
        <f>SUM(V12:V17)</f>
        <v>2</v>
      </c>
      <c r="W18" s="141">
        <f>SUM(W12:W17)</f>
        <v>4</v>
      </c>
      <c r="X18" s="141">
        <f>SUM(X12:X17)</f>
        <v>17</v>
      </c>
      <c r="Y18" s="88">
        <f>SUM(Y12:Y17)</f>
        <v>24</v>
      </c>
      <c r="AA18" s="49"/>
      <c r="AB18" s="41"/>
      <c r="AC18" s="98"/>
      <c r="AD18" s="98"/>
      <c r="AE18" s="98"/>
      <c r="AF18" s="98"/>
      <c r="AG18" s="51"/>
    </row>
    <row r="19" spans="2:33" ht="13.5" thickBot="1" x14ac:dyDescent="0.25">
      <c r="B19" s="564" t="s">
        <v>12</v>
      </c>
      <c r="C19" s="565"/>
      <c r="D19" s="565"/>
      <c r="E19" s="565"/>
      <c r="F19" s="565"/>
      <c r="G19" s="565"/>
      <c r="H19" s="566"/>
      <c r="J19" s="272"/>
      <c r="K19" s="273"/>
      <c r="L19" s="277"/>
      <c r="M19" s="277"/>
      <c r="N19" s="277"/>
      <c r="O19" s="277"/>
      <c r="P19" s="278"/>
      <c r="R19" s="18"/>
      <c r="S19" s="567" t="s">
        <v>62</v>
      </c>
      <c r="T19" s="567"/>
      <c r="U19" s="188">
        <f>SUM(U11,U18)</f>
        <v>17</v>
      </c>
      <c r="V19" s="188">
        <f>SUM(V11,V18)</f>
        <v>4</v>
      </c>
      <c r="W19" s="188">
        <f>SUM(W11,W18)</f>
        <v>4</v>
      </c>
      <c r="X19" s="188">
        <f>SUM(X11,X18)</f>
        <v>21</v>
      </c>
      <c r="Y19" s="50">
        <f>SUM(Y11,Y18)</f>
        <v>30</v>
      </c>
      <c r="AA19" s="101" t="s">
        <v>40</v>
      </c>
      <c r="AB19" s="102"/>
      <c r="AC19" s="30">
        <f>SUM(AC10:AC17)</f>
        <v>0</v>
      </c>
      <c r="AD19" s="30">
        <f>SUM(AD10:AD17)</f>
        <v>0</v>
      </c>
      <c r="AE19" s="30">
        <f>SUM(AE10:AE17)</f>
        <v>0</v>
      </c>
      <c r="AF19" s="30">
        <f>SUM(AF10:AF17)</f>
        <v>0</v>
      </c>
      <c r="AG19" s="50">
        <f>SUM(AG10:AG17)</f>
        <v>0</v>
      </c>
    </row>
    <row r="20" spans="2:33" ht="13.5" thickBot="1" x14ac:dyDescent="0.25">
      <c r="B20" s="341" t="s">
        <v>1</v>
      </c>
      <c r="C20" s="342" t="s">
        <v>2</v>
      </c>
      <c r="D20" s="343" t="s">
        <v>0</v>
      </c>
      <c r="E20" s="343" t="s">
        <v>3</v>
      </c>
      <c r="F20" s="343" t="s">
        <v>4</v>
      </c>
      <c r="G20" s="343" t="s">
        <v>5</v>
      </c>
      <c r="H20" s="335" t="s">
        <v>6</v>
      </c>
      <c r="J20" s="557" t="s">
        <v>12</v>
      </c>
      <c r="K20" s="558"/>
      <c r="L20" s="558"/>
      <c r="M20" s="558"/>
      <c r="N20" s="558"/>
      <c r="O20" s="558"/>
      <c r="P20" s="559"/>
      <c r="R20" s="18"/>
      <c r="S20" s="5"/>
      <c r="T20" s="5"/>
      <c r="U20" s="5"/>
      <c r="V20" s="5"/>
      <c r="W20" s="5"/>
      <c r="X20" s="5"/>
      <c r="Y20" s="17"/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353" t="s">
        <v>232</v>
      </c>
      <c r="C21" s="246" t="s">
        <v>514</v>
      </c>
      <c r="D21" s="347">
        <v>2</v>
      </c>
      <c r="E21" s="347">
        <v>0</v>
      </c>
      <c r="F21" s="347">
        <v>0</v>
      </c>
      <c r="G21" s="347">
        <v>2</v>
      </c>
      <c r="H21" s="348">
        <v>3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557" t="s">
        <v>12</v>
      </c>
      <c r="T21" s="558"/>
      <c r="U21" s="558"/>
      <c r="V21" s="558"/>
      <c r="W21" s="558"/>
      <c r="X21" s="558"/>
      <c r="Y21" s="559"/>
      <c r="AA21" s="557" t="s">
        <v>12</v>
      </c>
      <c r="AB21" s="558"/>
      <c r="AC21" s="558"/>
      <c r="AD21" s="558"/>
      <c r="AE21" s="558"/>
      <c r="AF21" s="558"/>
      <c r="AG21" s="559"/>
    </row>
    <row r="22" spans="2:33" x14ac:dyDescent="0.2">
      <c r="B22" s="353" t="s">
        <v>222</v>
      </c>
      <c r="C22" s="246" t="s">
        <v>515</v>
      </c>
      <c r="D22" s="347">
        <v>2</v>
      </c>
      <c r="E22" s="347">
        <v>0</v>
      </c>
      <c r="F22" s="347">
        <v>0</v>
      </c>
      <c r="G22" s="347">
        <v>2</v>
      </c>
      <c r="H22" s="348">
        <v>3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59"/>
      <c r="S22" s="402" t="s">
        <v>1</v>
      </c>
      <c r="T22" s="402" t="s">
        <v>2</v>
      </c>
      <c r="U22" s="403" t="s">
        <v>0</v>
      </c>
      <c r="V22" s="403" t="s">
        <v>3</v>
      </c>
      <c r="W22" s="403" t="s">
        <v>4</v>
      </c>
      <c r="X22" s="403" t="s">
        <v>5</v>
      </c>
      <c r="Y22" s="335" t="s">
        <v>6</v>
      </c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353" t="s">
        <v>262</v>
      </c>
      <c r="C23" s="346" t="s">
        <v>516</v>
      </c>
      <c r="D23" s="347">
        <v>0</v>
      </c>
      <c r="E23" s="347">
        <v>2</v>
      </c>
      <c r="F23" s="347">
        <v>0</v>
      </c>
      <c r="G23" s="347">
        <v>1</v>
      </c>
      <c r="H23" s="348">
        <v>1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13" t="s">
        <v>36</v>
      </c>
      <c r="S23" s="325" t="s">
        <v>65</v>
      </c>
      <c r="T23" s="326" t="s">
        <v>332</v>
      </c>
      <c r="U23" s="327">
        <v>3</v>
      </c>
      <c r="V23" s="327">
        <v>2</v>
      </c>
      <c r="W23" s="327">
        <v>0</v>
      </c>
      <c r="X23" s="327">
        <v>4</v>
      </c>
      <c r="Y23" s="410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345" t="s">
        <v>264</v>
      </c>
      <c r="C24" s="346" t="s">
        <v>517</v>
      </c>
      <c r="D24" s="347">
        <v>3</v>
      </c>
      <c r="E24" s="347">
        <v>0</v>
      </c>
      <c r="F24" s="347">
        <v>0</v>
      </c>
      <c r="G24" s="347">
        <v>3</v>
      </c>
      <c r="H24" s="348">
        <v>3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410">
        <v>3</v>
      </c>
      <c r="AA24" s="49"/>
      <c r="AB24" s="41"/>
      <c r="AC24" s="98"/>
      <c r="AD24" s="98"/>
      <c r="AE24" s="98"/>
      <c r="AF24" s="98"/>
      <c r="AG24" s="51"/>
    </row>
    <row r="25" spans="2:33" x14ac:dyDescent="0.2">
      <c r="B25" s="345" t="s">
        <v>518</v>
      </c>
      <c r="C25" s="346" t="s">
        <v>519</v>
      </c>
      <c r="D25" s="347">
        <v>3</v>
      </c>
      <c r="E25" s="347">
        <v>0</v>
      </c>
      <c r="F25" s="347">
        <v>2</v>
      </c>
      <c r="G25" s="347">
        <v>4</v>
      </c>
      <c r="H25" s="348">
        <v>7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410">
        <v>5</v>
      </c>
      <c r="AA25" s="49"/>
      <c r="AB25" s="41"/>
      <c r="AC25" s="176"/>
      <c r="AD25" s="176"/>
      <c r="AE25" s="176"/>
      <c r="AF25" s="176"/>
      <c r="AG25" s="51"/>
    </row>
    <row r="26" spans="2:33" x14ac:dyDescent="0.2">
      <c r="B26" s="345" t="s">
        <v>520</v>
      </c>
      <c r="C26" s="346" t="s">
        <v>521</v>
      </c>
      <c r="D26" s="347">
        <v>3</v>
      </c>
      <c r="E26" s="347">
        <v>0</v>
      </c>
      <c r="F26" s="347">
        <v>0</v>
      </c>
      <c r="G26" s="347">
        <v>3</v>
      </c>
      <c r="H26" s="348">
        <v>5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3" t="s">
        <v>36</v>
      </c>
      <c r="S26" s="325" t="s">
        <v>173</v>
      </c>
      <c r="T26" s="326" t="s">
        <v>174</v>
      </c>
      <c r="U26" s="327">
        <v>2</v>
      </c>
      <c r="V26" s="327">
        <v>0</v>
      </c>
      <c r="W26" s="327">
        <v>2</v>
      </c>
      <c r="X26" s="327">
        <v>3</v>
      </c>
      <c r="Y26" s="410">
        <v>4</v>
      </c>
      <c r="AA26" s="49"/>
      <c r="AB26" s="41"/>
      <c r="AC26" s="98"/>
      <c r="AD26" s="98"/>
      <c r="AE26" s="98"/>
      <c r="AF26" s="98"/>
      <c r="AG26" s="51"/>
    </row>
    <row r="27" spans="2:33" ht="13.5" thickBot="1" x14ac:dyDescent="0.25">
      <c r="B27" s="345" t="s">
        <v>267</v>
      </c>
      <c r="C27" s="346" t="s">
        <v>265</v>
      </c>
      <c r="D27" s="347">
        <v>3</v>
      </c>
      <c r="E27" s="347">
        <v>0</v>
      </c>
      <c r="F27" s="347">
        <v>0</v>
      </c>
      <c r="G27" s="347">
        <v>3</v>
      </c>
      <c r="H27" s="348">
        <v>4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/>
      <c r="S27" s="553" t="s">
        <v>38</v>
      </c>
      <c r="T27" s="553"/>
      <c r="U27" s="141">
        <f>SUM(U23:U26)</f>
        <v>10</v>
      </c>
      <c r="V27" s="141">
        <f>SUM(V23:V26)</f>
        <v>4</v>
      </c>
      <c r="W27" s="141">
        <f>SUM(W23:W26)</f>
        <v>2</v>
      </c>
      <c r="X27" s="141">
        <f>SUM(X23:X26)</f>
        <v>13</v>
      </c>
      <c r="Y27" s="90">
        <f>SUM(Y23:Y26)</f>
        <v>18</v>
      </c>
      <c r="AA27" s="49"/>
      <c r="AB27" s="41"/>
      <c r="AC27" s="98"/>
      <c r="AD27" s="98"/>
      <c r="AE27" s="98"/>
      <c r="AF27" s="98"/>
      <c r="AG27" s="51"/>
    </row>
    <row r="28" spans="2:33" ht="13.5" thickBot="1" x14ac:dyDescent="0.25">
      <c r="B28" s="562" t="s">
        <v>10</v>
      </c>
      <c r="C28" s="563"/>
      <c r="D28" s="354">
        <v>16</v>
      </c>
      <c r="E28" s="354">
        <v>2</v>
      </c>
      <c r="F28" s="354">
        <v>2</v>
      </c>
      <c r="G28" s="354">
        <v>18</v>
      </c>
      <c r="H28" s="355">
        <v>26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415" t="s">
        <v>183</v>
      </c>
      <c r="T28" s="416" t="s">
        <v>49</v>
      </c>
      <c r="U28" s="417">
        <v>3</v>
      </c>
      <c r="V28" s="417">
        <v>0</v>
      </c>
      <c r="W28" s="417">
        <v>0</v>
      </c>
      <c r="X28" s="417">
        <v>3</v>
      </c>
      <c r="Y28" s="418">
        <v>3</v>
      </c>
      <c r="AA28" s="49"/>
      <c r="AB28" s="41"/>
      <c r="AC28" s="98"/>
      <c r="AD28" s="98"/>
      <c r="AE28" s="98"/>
      <c r="AF28" s="98"/>
      <c r="AG28" s="51"/>
    </row>
    <row r="29" spans="2:33" ht="13.5" thickBot="1" x14ac:dyDescent="0.25">
      <c r="B29" s="422"/>
      <c r="C29" s="423"/>
      <c r="D29" s="423"/>
      <c r="E29" s="423"/>
      <c r="F29" s="423"/>
      <c r="G29" s="423"/>
      <c r="H29" s="424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37" t="s">
        <v>67</v>
      </c>
      <c r="T29" s="338" t="s">
        <v>333</v>
      </c>
      <c r="U29" s="336">
        <v>3</v>
      </c>
      <c r="V29" s="336">
        <v>0</v>
      </c>
      <c r="W29" s="336">
        <v>2</v>
      </c>
      <c r="X29" s="336">
        <v>4</v>
      </c>
      <c r="Y29" s="406">
        <v>6</v>
      </c>
      <c r="AA29" s="49"/>
      <c r="AB29" s="41"/>
      <c r="AC29" s="98"/>
      <c r="AD29" s="98"/>
      <c r="AE29" s="98"/>
      <c r="AF29" s="98"/>
      <c r="AG29" s="51"/>
    </row>
    <row r="30" spans="2:33" ht="13.5" thickBot="1" x14ac:dyDescent="0.25">
      <c r="B30" s="564" t="s">
        <v>19</v>
      </c>
      <c r="C30" s="565"/>
      <c r="D30" s="565"/>
      <c r="E30" s="565"/>
      <c r="F30" s="565"/>
      <c r="G30" s="565"/>
      <c r="H30" s="566"/>
      <c r="J30" s="572" t="s">
        <v>62</v>
      </c>
      <c r="K30" s="573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37" t="s">
        <v>18</v>
      </c>
      <c r="T30" s="338" t="s">
        <v>651</v>
      </c>
      <c r="U30" s="336">
        <v>2</v>
      </c>
      <c r="V30" s="336">
        <v>0</v>
      </c>
      <c r="W30" s="336">
        <v>0</v>
      </c>
      <c r="X30" s="336">
        <v>2</v>
      </c>
      <c r="Y30" s="406">
        <v>3</v>
      </c>
      <c r="AA30" s="49"/>
      <c r="AB30" s="41"/>
      <c r="AC30" s="98"/>
      <c r="AD30" s="98"/>
      <c r="AE30" s="98"/>
      <c r="AF30" s="98"/>
      <c r="AG30" s="51"/>
    </row>
    <row r="31" spans="2:33" x14ac:dyDescent="0.2">
      <c r="B31" s="341" t="s">
        <v>1</v>
      </c>
      <c r="C31" s="342" t="s">
        <v>2</v>
      </c>
      <c r="D31" s="343" t="s">
        <v>0</v>
      </c>
      <c r="E31" s="343" t="s">
        <v>3</v>
      </c>
      <c r="F31" s="343" t="s">
        <v>4</v>
      </c>
      <c r="G31" s="343" t="s">
        <v>5</v>
      </c>
      <c r="H31" s="335" t="s">
        <v>6</v>
      </c>
      <c r="J31" s="272"/>
      <c r="K31" s="273"/>
      <c r="L31" s="277"/>
      <c r="M31" s="277"/>
      <c r="N31" s="277"/>
      <c r="O31" s="277"/>
      <c r="P31" s="278"/>
      <c r="R31" s="18" t="s">
        <v>37</v>
      </c>
      <c r="S31" s="415" t="s">
        <v>72</v>
      </c>
      <c r="T31" s="416" t="s">
        <v>184</v>
      </c>
      <c r="U31" s="417">
        <v>0</v>
      </c>
      <c r="V31" s="417">
        <v>2</v>
      </c>
      <c r="W31" s="417">
        <v>0</v>
      </c>
      <c r="X31" s="417">
        <v>1</v>
      </c>
      <c r="Y31" s="418">
        <v>1</v>
      </c>
      <c r="AA31" s="49"/>
      <c r="AB31" s="41"/>
      <c r="AC31" s="98"/>
      <c r="AD31" s="98"/>
      <c r="AE31" s="98"/>
      <c r="AF31" s="98"/>
      <c r="AG31" s="51"/>
    </row>
    <row r="32" spans="2:33" ht="13.5" thickBot="1" x14ac:dyDescent="0.25">
      <c r="B32" s="356" t="s">
        <v>522</v>
      </c>
      <c r="C32" s="357" t="s">
        <v>523</v>
      </c>
      <c r="D32" s="358">
        <v>3</v>
      </c>
      <c r="E32" s="358">
        <v>0</v>
      </c>
      <c r="F32" s="358">
        <v>2</v>
      </c>
      <c r="G32" s="358">
        <v>4</v>
      </c>
      <c r="H32" s="359">
        <v>5</v>
      </c>
      <c r="J32" s="272"/>
      <c r="K32" s="273"/>
      <c r="L32" s="277"/>
      <c r="M32" s="277"/>
      <c r="N32" s="277"/>
      <c r="O32" s="277"/>
      <c r="P32" s="278"/>
      <c r="R32" s="18"/>
      <c r="S32" s="553" t="s">
        <v>39</v>
      </c>
      <c r="T32" s="553"/>
      <c r="U32" s="141">
        <f>SUM(U28:U31)</f>
        <v>8</v>
      </c>
      <c r="V32" s="141">
        <f>SUM(V28:V31)</f>
        <v>2</v>
      </c>
      <c r="W32" s="141">
        <f>SUM(W28:W31)</f>
        <v>2</v>
      </c>
      <c r="X32" s="141">
        <f>SUM(X28:X31)</f>
        <v>10</v>
      </c>
      <c r="Y32" s="88">
        <f>SUM(Y28:Y31)</f>
        <v>13</v>
      </c>
      <c r="AA32" s="101" t="s">
        <v>40</v>
      </c>
      <c r="AB32" s="102"/>
      <c r="AC32" s="30">
        <f>SUM(AC23:AC29)</f>
        <v>3</v>
      </c>
      <c r="AD32" s="30">
        <f>SUM(AD23:AD29)</f>
        <v>0</v>
      </c>
      <c r="AE32" s="30">
        <f>SUM(AE23:AE29)</f>
        <v>0</v>
      </c>
      <c r="AF32" s="30">
        <f>SUM(AF23:AF29)</f>
        <v>3</v>
      </c>
      <c r="AG32" s="50">
        <f>SUM(AG23:AG29)</f>
        <v>3</v>
      </c>
    </row>
    <row r="33" spans="2:33" ht="13.5" thickBot="1" x14ac:dyDescent="0.25">
      <c r="B33" s="360" t="s">
        <v>524</v>
      </c>
      <c r="C33" s="357" t="s">
        <v>525</v>
      </c>
      <c r="D33" s="361">
        <v>3</v>
      </c>
      <c r="E33" s="361">
        <v>0</v>
      </c>
      <c r="F33" s="361">
        <v>2</v>
      </c>
      <c r="G33" s="361">
        <v>4</v>
      </c>
      <c r="H33" s="362">
        <v>7</v>
      </c>
      <c r="J33" s="557" t="s">
        <v>19</v>
      </c>
      <c r="K33" s="558"/>
      <c r="L33" s="558"/>
      <c r="M33" s="558"/>
      <c r="N33" s="558"/>
      <c r="O33" s="558"/>
      <c r="P33" s="559"/>
      <c r="R33" s="18"/>
      <c r="S33" s="567" t="s">
        <v>62</v>
      </c>
      <c r="T33" s="567"/>
      <c r="U33" s="188">
        <f>SUM(U27,U32)</f>
        <v>18</v>
      </c>
      <c r="V33" s="188">
        <f>SUM(V27,V32)</f>
        <v>6</v>
      </c>
      <c r="W33" s="188">
        <f>SUM(W27,W32)</f>
        <v>4</v>
      </c>
      <c r="X33" s="188">
        <f>SUM(X27,X32)</f>
        <v>23</v>
      </c>
      <c r="Y33" s="50">
        <f>SUM(Y27,Y32)</f>
        <v>31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363" t="s">
        <v>266</v>
      </c>
      <c r="C34" s="357" t="s">
        <v>526</v>
      </c>
      <c r="D34" s="361">
        <v>2</v>
      </c>
      <c r="E34" s="361">
        <v>0</v>
      </c>
      <c r="F34" s="361">
        <v>0</v>
      </c>
      <c r="G34" s="361">
        <v>2</v>
      </c>
      <c r="H34" s="362">
        <v>3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"/>
      <c r="T34" s="5"/>
      <c r="U34" s="5"/>
      <c r="V34" s="5"/>
      <c r="W34" s="5"/>
      <c r="X34" s="5"/>
      <c r="Y34" s="17"/>
      <c r="AA34" s="18"/>
      <c r="AB34" s="5"/>
      <c r="AC34" s="5"/>
      <c r="AD34" s="5"/>
      <c r="AE34" s="5"/>
      <c r="AF34" s="5"/>
      <c r="AG34" s="17"/>
    </row>
    <row r="35" spans="2:33" ht="13.5" thickBot="1" x14ac:dyDescent="0.25">
      <c r="B35" s="363" t="s">
        <v>269</v>
      </c>
      <c r="C35" s="357" t="s">
        <v>527</v>
      </c>
      <c r="D35" s="361">
        <v>2</v>
      </c>
      <c r="E35" s="361">
        <v>0</v>
      </c>
      <c r="F35" s="361">
        <v>2</v>
      </c>
      <c r="G35" s="361">
        <v>3</v>
      </c>
      <c r="H35" s="362">
        <v>5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7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356" t="s">
        <v>269</v>
      </c>
      <c r="C36" s="357" t="s">
        <v>528</v>
      </c>
      <c r="D36" s="358">
        <v>2</v>
      </c>
      <c r="E36" s="358">
        <v>0</v>
      </c>
      <c r="F36" s="358">
        <v>2</v>
      </c>
      <c r="G36" s="358">
        <v>3</v>
      </c>
      <c r="H36" s="362">
        <v>5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59"/>
      <c r="S36" s="557" t="s">
        <v>19</v>
      </c>
      <c r="T36" s="558"/>
      <c r="U36" s="558"/>
      <c r="V36" s="558"/>
      <c r="W36" s="558"/>
      <c r="X36" s="558"/>
      <c r="Y36" s="559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356" t="s">
        <v>529</v>
      </c>
      <c r="C37" s="357" t="s">
        <v>48</v>
      </c>
      <c r="D37" s="361">
        <v>3</v>
      </c>
      <c r="E37" s="358">
        <v>0</v>
      </c>
      <c r="F37" s="358">
        <v>0</v>
      </c>
      <c r="G37" s="361">
        <v>3</v>
      </c>
      <c r="H37" s="359">
        <v>5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13"/>
      <c r="S37" s="402" t="s">
        <v>1</v>
      </c>
      <c r="T37" s="402" t="s">
        <v>2</v>
      </c>
      <c r="U37" s="403" t="s">
        <v>0</v>
      </c>
      <c r="V37" s="403" t="s">
        <v>3</v>
      </c>
      <c r="W37" s="403" t="s">
        <v>4</v>
      </c>
      <c r="X37" s="403" t="s">
        <v>5</v>
      </c>
      <c r="Y37" s="404" t="s">
        <v>6</v>
      </c>
      <c r="AA37" s="557" t="s">
        <v>19</v>
      </c>
      <c r="AB37" s="558"/>
      <c r="AC37" s="558"/>
      <c r="AD37" s="558"/>
      <c r="AE37" s="558"/>
      <c r="AF37" s="558"/>
      <c r="AG37" s="559"/>
    </row>
    <row r="38" spans="2:33" x14ac:dyDescent="0.2">
      <c r="B38" s="583" t="s">
        <v>10</v>
      </c>
      <c r="C38" s="584"/>
      <c r="D38" s="364">
        <v>15</v>
      </c>
      <c r="E38" s="364">
        <v>0</v>
      </c>
      <c r="F38" s="364">
        <v>8</v>
      </c>
      <c r="G38" s="364">
        <v>19</v>
      </c>
      <c r="H38" s="365">
        <v>30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 t="s">
        <v>36</v>
      </c>
      <c r="S38" s="325" t="s">
        <v>336</v>
      </c>
      <c r="T38" s="326" t="s">
        <v>337</v>
      </c>
      <c r="U38" s="327">
        <v>2</v>
      </c>
      <c r="V38" s="327">
        <v>2</v>
      </c>
      <c r="W38" s="327">
        <v>0</v>
      </c>
      <c r="X38" s="327">
        <v>3</v>
      </c>
      <c r="Y38" s="340">
        <v>4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ht="13.5" thickBot="1" x14ac:dyDescent="0.25">
      <c r="B39" s="349"/>
      <c r="C39" s="350"/>
      <c r="D39" s="351"/>
      <c r="E39" s="351"/>
      <c r="F39" s="351"/>
      <c r="G39" s="351"/>
      <c r="H39" s="352"/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131</v>
      </c>
      <c r="T39" s="326" t="s">
        <v>201</v>
      </c>
      <c r="U39" s="327">
        <v>2</v>
      </c>
      <c r="V39" s="327">
        <v>2</v>
      </c>
      <c r="W39" s="327">
        <v>0</v>
      </c>
      <c r="X39" s="327">
        <v>3</v>
      </c>
      <c r="Y39" s="340">
        <v>5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ht="13.5" thickBot="1" x14ac:dyDescent="0.25">
      <c r="B40" s="564" t="s">
        <v>20</v>
      </c>
      <c r="C40" s="565"/>
      <c r="D40" s="565"/>
      <c r="E40" s="565"/>
      <c r="F40" s="565"/>
      <c r="G40" s="565"/>
      <c r="H40" s="566"/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/>
      <c r="AB40" s="112"/>
      <c r="AC40" s="113"/>
      <c r="AD40" s="113"/>
      <c r="AE40" s="113"/>
      <c r="AF40" s="113"/>
      <c r="AG40" s="148"/>
    </row>
    <row r="41" spans="2:33" x14ac:dyDescent="0.2">
      <c r="B41" s="366" t="s">
        <v>1</v>
      </c>
      <c r="C41" s="367" t="s">
        <v>2</v>
      </c>
      <c r="D41" s="368" t="s">
        <v>0</v>
      </c>
      <c r="E41" s="368" t="s">
        <v>3</v>
      </c>
      <c r="F41" s="368" t="s">
        <v>4</v>
      </c>
      <c r="G41" s="368" t="s">
        <v>5</v>
      </c>
      <c r="H41" s="369" t="s">
        <v>6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75"/>
      <c r="AB41" s="68"/>
      <c r="AC41" s="69"/>
      <c r="AD41" s="69"/>
      <c r="AE41" s="69"/>
      <c r="AF41" s="69"/>
      <c r="AG41" s="73"/>
    </row>
    <row r="42" spans="2:33" x14ac:dyDescent="0.2">
      <c r="B42" s="356" t="s">
        <v>530</v>
      </c>
      <c r="C42" s="357" t="s">
        <v>531</v>
      </c>
      <c r="D42" s="358">
        <v>3</v>
      </c>
      <c r="E42" s="358">
        <v>0</v>
      </c>
      <c r="F42" s="358">
        <v>2</v>
      </c>
      <c r="G42" s="358">
        <v>4</v>
      </c>
      <c r="H42" s="359">
        <v>5</v>
      </c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56" t="s">
        <v>532</v>
      </c>
      <c r="C43" s="357" t="s">
        <v>533</v>
      </c>
      <c r="D43" s="358">
        <v>3</v>
      </c>
      <c r="E43" s="358">
        <v>0</v>
      </c>
      <c r="F43" s="358">
        <v>2</v>
      </c>
      <c r="G43" s="358">
        <v>4</v>
      </c>
      <c r="H43" s="359">
        <v>7</v>
      </c>
      <c r="J43" s="568"/>
      <c r="K43" s="569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98"/>
      <c r="AD43" s="98"/>
      <c r="AE43" s="98"/>
      <c r="AF43" s="98"/>
      <c r="AG43" s="51"/>
    </row>
    <row r="44" spans="2:33" ht="13.5" thickBot="1" x14ac:dyDescent="0.25">
      <c r="B44" s="356" t="s">
        <v>268</v>
      </c>
      <c r="C44" s="357" t="s">
        <v>534</v>
      </c>
      <c r="D44" s="358">
        <v>2</v>
      </c>
      <c r="E44" s="358">
        <v>0</v>
      </c>
      <c r="F44" s="358">
        <v>0</v>
      </c>
      <c r="G44" s="358">
        <v>2</v>
      </c>
      <c r="H44" s="362">
        <v>3</v>
      </c>
      <c r="J44" s="272"/>
      <c r="K44" s="273"/>
      <c r="L44" s="277"/>
      <c r="M44" s="277"/>
      <c r="N44" s="277"/>
      <c r="O44" s="277"/>
      <c r="P44" s="278"/>
      <c r="R44" s="18"/>
      <c r="S44" s="553" t="s">
        <v>38</v>
      </c>
      <c r="T44" s="553"/>
      <c r="U44" s="141">
        <f>SUM(U38:U43)</f>
        <v>15</v>
      </c>
      <c r="V44" s="141">
        <f>SUM(V38:V43)</f>
        <v>4</v>
      </c>
      <c r="W44" s="141">
        <f>SUM(W38:W43)</f>
        <v>4</v>
      </c>
      <c r="X44" s="141">
        <f>SUM(X38:X43)</f>
        <v>19</v>
      </c>
      <c r="Y44" s="88">
        <f>SUM(Y38:Y43)</f>
        <v>27</v>
      </c>
      <c r="AA44" s="49"/>
      <c r="AB44" s="41"/>
      <c r="AC44" s="98"/>
      <c r="AD44" s="98"/>
      <c r="AE44" s="98"/>
      <c r="AF44" s="98"/>
      <c r="AG44" s="51"/>
    </row>
    <row r="45" spans="2:33" ht="13.5" thickBot="1" x14ac:dyDescent="0.25">
      <c r="B45" s="356" t="s">
        <v>269</v>
      </c>
      <c r="C45" s="357" t="s">
        <v>535</v>
      </c>
      <c r="D45" s="358">
        <v>2</v>
      </c>
      <c r="E45" s="358">
        <v>0</v>
      </c>
      <c r="F45" s="358">
        <v>2</v>
      </c>
      <c r="G45" s="358">
        <v>3</v>
      </c>
      <c r="H45" s="362">
        <v>5</v>
      </c>
      <c r="J45" s="557" t="s">
        <v>20</v>
      </c>
      <c r="K45" s="558"/>
      <c r="L45" s="558"/>
      <c r="M45" s="558"/>
      <c r="N45" s="558"/>
      <c r="O45" s="558"/>
      <c r="P45" s="559"/>
      <c r="R45" s="18" t="s">
        <v>37</v>
      </c>
      <c r="S45" s="415" t="s">
        <v>8</v>
      </c>
      <c r="T45" s="415" t="s">
        <v>118</v>
      </c>
      <c r="U45" s="417">
        <v>2</v>
      </c>
      <c r="V45" s="417">
        <v>0</v>
      </c>
      <c r="W45" s="417">
        <v>0</v>
      </c>
      <c r="X45" s="417">
        <v>2</v>
      </c>
      <c r="Y45" s="421">
        <v>3</v>
      </c>
      <c r="AA45" s="49"/>
      <c r="AB45" s="41"/>
      <c r="AC45" s="98"/>
      <c r="AD45" s="98"/>
      <c r="AE45" s="98"/>
      <c r="AF45" s="98"/>
      <c r="AG45" s="51"/>
    </row>
    <row r="46" spans="2:33" x14ac:dyDescent="0.2">
      <c r="B46" s="363" t="s">
        <v>536</v>
      </c>
      <c r="C46" s="357" t="s">
        <v>401</v>
      </c>
      <c r="D46" s="361">
        <v>2</v>
      </c>
      <c r="E46" s="361">
        <v>0</v>
      </c>
      <c r="F46" s="361">
        <v>0</v>
      </c>
      <c r="G46" s="361">
        <v>2</v>
      </c>
      <c r="H46" s="362">
        <v>3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/>
      <c r="S46" s="553" t="s">
        <v>39</v>
      </c>
      <c r="T46" s="553"/>
      <c r="U46" s="141">
        <f>SUM(U45:U45)</f>
        <v>2</v>
      </c>
      <c r="V46" s="141">
        <f>SUM(V45:V45)</f>
        <v>0</v>
      </c>
      <c r="W46" s="141">
        <f>SUM(W45:W45)</f>
        <v>0</v>
      </c>
      <c r="X46" s="141">
        <f>SUM(X45:X45)</f>
        <v>2</v>
      </c>
      <c r="Y46" s="88">
        <f>SUM(Y45:Y45)</f>
        <v>3</v>
      </c>
      <c r="AA46" s="49"/>
      <c r="AB46" s="41"/>
      <c r="AC46" s="98"/>
      <c r="AD46" s="98"/>
      <c r="AE46" s="98"/>
      <c r="AF46" s="98"/>
      <c r="AG46" s="51"/>
    </row>
    <row r="47" spans="2:33" x14ac:dyDescent="0.2">
      <c r="B47" s="363" t="s">
        <v>537</v>
      </c>
      <c r="C47" s="357" t="s">
        <v>538</v>
      </c>
      <c r="D47" s="247">
        <v>3</v>
      </c>
      <c r="E47" s="247">
        <v>0</v>
      </c>
      <c r="F47" s="247">
        <v>4</v>
      </c>
      <c r="G47" s="247">
        <v>5</v>
      </c>
      <c r="H47" s="370">
        <v>7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67" t="s">
        <v>62</v>
      </c>
      <c r="T47" s="567"/>
      <c r="U47" s="188">
        <f>SUM(U44,U46)</f>
        <v>17</v>
      </c>
      <c r="V47" s="188">
        <f>SUM(V44,V46)</f>
        <v>4</v>
      </c>
      <c r="W47" s="188">
        <f>SUM(W44,W46)</f>
        <v>4</v>
      </c>
      <c r="X47" s="188">
        <f>SUM(X44,X46)</f>
        <v>21</v>
      </c>
      <c r="Y47" s="50">
        <f>SUM(Y44,Y46)</f>
        <v>30</v>
      </c>
      <c r="AA47" s="49"/>
      <c r="AB47" s="41"/>
      <c r="AC47" s="98"/>
      <c r="AD47" s="98"/>
      <c r="AE47" s="98"/>
      <c r="AF47" s="98"/>
      <c r="AG47" s="51"/>
    </row>
    <row r="48" spans="2:33" ht="13.5" thickBot="1" x14ac:dyDescent="0.25">
      <c r="B48" s="371"/>
      <c r="C48" s="372"/>
      <c r="D48" s="361"/>
      <c r="E48" s="361"/>
      <c r="F48" s="361"/>
      <c r="G48" s="361"/>
      <c r="H48" s="362"/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59"/>
      <c r="S48" s="5"/>
      <c r="T48" s="5"/>
      <c r="U48" s="5"/>
      <c r="V48" s="5"/>
      <c r="W48" s="5"/>
      <c r="X48" s="5"/>
      <c r="Y48" s="17"/>
      <c r="AA48" s="101" t="s">
        <v>40</v>
      </c>
      <c r="AB48" s="46"/>
      <c r="AC48" s="30">
        <f>SUM(AC39:AC45)</f>
        <v>3</v>
      </c>
      <c r="AD48" s="30">
        <f>SUM(AD39:AD45)</f>
        <v>0</v>
      </c>
      <c r="AE48" s="30">
        <f>SUM(AE39:AE45)</f>
        <v>2</v>
      </c>
      <c r="AF48" s="30">
        <f>SUM(AF39:AF45)</f>
        <v>4</v>
      </c>
      <c r="AG48" s="50">
        <f>SUM(AG39:AG45)</f>
        <v>6</v>
      </c>
    </row>
    <row r="49" spans="2:33" s="2" customFormat="1" ht="13.5" thickBot="1" x14ac:dyDescent="0.25">
      <c r="B49" s="583" t="s">
        <v>10</v>
      </c>
      <c r="C49" s="584"/>
      <c r="D49" s="373">
        <v>15</v>
      </c>
      <c r="E49" s="373">
        <v>0</v>
      </c>
      <c r="F49" s="373">
        <v>10</v>
      </c>
      <c r="G49" s="373">
        <v>20</v>
      </c>
      <c r="H49" s="374">
        <v>30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57" t="s">
        <v>20</v>
      </c>
      <c r="T49" s="558"/>
      <c r="U49" s="558"/>
      <c r="V49" s="558"/>
      <c r="W49" s="558"/>
      <c r="X49" s="558"/>
      <c r="Y49" s="559"/>
      <c r="AA49" s="103"/>
      <c r="AB49" s="104"/>
      <c r="AC49" s="99"/>
      <c r="AD49" s="99"/>
      <c r="AE49" s="99"/>
      <c r="AF49" s="99"/>
      <c r="AG49" s="100"/>
    </row>
    <row r="50" spans="2:33" ht="13.5" thickBot="1" x14ac:dyDescent="0.25">
      <c r="B50" s="349"/>
      <c r="C50" s="350"/>
      <c r="D50" s="351"/>
      <c r="E50" s="351"/>
      <c r="F50" s="351"/>
      <c r="G50" s="351"/>
      <c r="H50" s="352"/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402" t="s">
        <v>1</v>
      </c>
      <c r="T50" s="402" t="s">
        <v>2</v>
      </c>
      <c r="U50" s="403" t="s">
        <v>0</v>
      </c>
      <c r="V50" s="403" t="s">
        <v>3</v>
      </c>
      <c r="W50" s="403" t="s">
        <v>4</v>
      </c>
      <c r="X50" s="403" t="s">
        <v>5</v>
      </c>
      <c r="Y50" s="404" t="s">
        <v>6</v>
      </c>
      <c r="AA50" s="557" t="s">
        <v>20</v>
      </c>
      <c r="AB50" s="558"/>
      <c r="AC50" s="558"/>
      <c r="AD50" s="558"/>
      <c r="AE50" s="558"/>
      <c r="AF50" s="558"/>
      <c r="AG50" s="559"/>
    </row>
    <row r="51" spans="2:33" ht="13.5" thickBot="1" x14ac:dyDescent="0.25">
      <c r="B51" s="564" t="s">
        <v>21</v>
      </c>
      <c r="C51" s="565"/>
      <c r="D51" s="565"/>
      <c r="E51" s="565"/>
      <c r="F51" s="565"/>
      <c r="G51" s="565"/>
      <c r="H51" s="566"/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 t="s">
        <v>36</v>
      </c>
      <c r="S51" s="325" t="s">
        <v>186</v>
      </c>
      <c r="T51" s="326" t="s">
        <v>343</v>
      </c>
      <c r="U51" s="327">
        <v>3</v>
      </c>
      <c r="V51" s="327">
        <v>0</v>
      </c>
      <c r="W51" s="327">
        <v>0</v>
      </c>
      <c r="X51" s="327">
        <v>3</v>
      </c>
      <c r="Y51" s="340">
        <v>5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366" t="s">
        <v>1</v>
      </c>
      <c r="C52" s="367" t="s">
        <v>2</v>
      </c>
      <c r="D52" s="368" t="s">
        <v>0</v>
      </c>
      <c r="E52" s="368" t="s">
        <v>3</v>
      </c>
      <c r="F52" s="368" t="s">
        <v>4</v>
      </c>
      <c r="G52" s="368" t="s">
        <v>5</v>
      </c>
      <c r="H52" s="369" t="s">
        <v>6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148</v>
      </c>
      <c r="T52" s="326" t="s">
        <v>149</v>
      </c>
      <c r="U52" s="327">
        <v>3</v>
      </c>
      <c r="V52" s="327">
        <v>0</v>
      </c>
      <c r="W52" s="327">
        <v>0</v>
      </c>
      <c r="X52" s="327">
        <v>3</v>
      </c>
      <c r="Y52" s="340">
        <v>6</v>
      </c>
      <c r="AA52" s="147" t="s">
        <v>186</v>
      </c>
      <c r="AB52" s="112" t="s">
        <v>343</v>
      </c>
      <c r="AC52" s="113">
        <v>3</v>
      </c>
      <c r="AD52" s="113">
        <v>0</v>
      </c>
      <c r="AE52" s="113">
        <v>0</v>
      </c>
      <c r="AF52" s="113">
        <v>3</v>
      </c>
      <c r="AG52" s="148">
        <v>5</v>
      </c>
    </row>
    <row r="53" spans="2:33" x14ac:dyDescent="0.2">
      <c r="B53" s="356" t="s">
        <v>539</v>
      </c>
      <c r="C53" s="357" t="s">
        <v>540</v>
      </c>
      <c r="D53" s="358">
        <v>3</v>
      </c>
      <c r="E53" s="358">
        <v>0</v>
      </c>
      <c r="F53" s="358">
        <v>0</v>
      </c>
      <c r="G53" s="358">
        <v>3</v>
      </c>
      <c r="H53" s="359">
        <v>5</v>
      </c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202</v>
      </c>
      <c r="T53" s="326" t="s">
        <v>344</v>
      </c>
      <c r="U53" s="327">
        <v>3</v>
      </c>
      <c r="V53" s="327">
        <v>0</v>
      </c>
      <c r="W53" s="327">
        <v>2</v>
      </c>
      <c r="X53" s="327">
        <v>4</v>
      </c>
      <c r="Y53" s="340">
        <v>6</v>
      </c>
      <c r="AA53" s="147" t="s">
        <v>202</v>
      </c>
      <c r="AB53" s="112" t="s">
        <v>344</v>
      </c>
      <c r="AC53" s="113">
        <v>3</v>
      </c>
      <c r="AD53" s="113">
        <v>0</v>
      </c>
      <c r="AE53" s="113">
        <v>2</v>
      </c>
      <c r="AF53" s="113">
        <v>4</v>
      </c>
      <c r="AG53" s="148">
        <v>6</v>
      </c>
    </row>
    <row r="54" spans="2:33" x14ac:dyDescent="0.2">
      <c r="B54" s="363" t="s">
        <v>541</v>
      </c>
      <c r="C54" s="357" t="s">
        <v>542</v>
      </c>
      <c r="D54" s="361">
        <v>3</v>
      </c>
      <c r="E54" s="361">
        <v>0</v>
      </c>
      <c r="F54" s="361">
        <v>0</v>
      </c>
      <c r="G54" s="361">
        <v>3</v>
      </c>
      <c r="H54" s="375">
        <v>4</v>
      </c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345</v>
      </c>
      <c r="T54" s="326" t="s">
        <v>346</v>
      </c>
      <c r="U54" s="327">
        <v>3</v>
      </c>
      <c r="V54" s="327">
        <v>0</v>
      </c>
      <c r="W54" s="327">
        <v>0</v>
      </c>
      <c r="X54" s="327">
        <v>3</v>
      </c>
      <c r="Y54" s="340">
        <v>5</v>
      </c>
      <c r="AA54" s="49"/>
      <c r="AB54" s="41"/>
      <c r="AC54" s="98"/>
      <c r="AD54" s="98"/>
      <c r="AE54" s="98"/>
      <c r="AF54" s="98"/>
      <c r="AG54" s="51"/>
    </row>
    <row r="55" spans="2:33" x14ac:dyDescent="0.2">
      <c r="B55" s="363" t="s">
        <v>543</v>
      </c>
      <c r="C55" s="357" t="s">
        <v>544</v>
      </c>
      <c r="D55" s="361">
        <v>3</v>
      </c>
      <c r="E55" s="361">
        <v>0</v>
      </c>
      <c r="F55" s="361">
        <v>2</v>
      </c>
      <c r="G55" s="361">
        <v>4</v>
      </c>
      <c r="H55" s="362">
        <v>7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494</v>
      </c>
      <c r="T55" s="326" t="s">
        <v>348</v>
      </c>
      <c r="U55" s="327">
        <v>0</v>
      </c>
      <c r="V55" s="327">
        <v>0</v>
      </c>
      <c r="W55" s="327">
        <v>0</v>
      </c>
      <c r="X55" s="327">
        <v>0</v>
      </c>
      <c r="Y55" s="340">
        <v>5</v>
      </c>
      <c r="AA55" s="49"/>
      <c r="AB55" s="41"/>
      <c r="AC55" s="98"/>
      <c r="AD55" s="98"/>
      <c r="AE55" s="98"/>
      <c r="AF55" s="98"/>
      <c r="AG55" s="51"/>
    </row>
    <row r="56" spans="2:33" ht="13.5" thickBot="1" x14ac:dyDescent="0.25">
      <c r="B56" s="363" t="s">
        <v>269</v>
      </c>
      <c r="C56" s="357" t="s">
        <v>545</v>
      </c>
      <c r="D56" s="361">
        <v>2</v>
      </c>
      <c r="E56" s="361">
        <v>0</v>
      </c>
      <c r="F56" s="361">
        <v>2</v>
      </c>
      <c r="G56" s="361">
        <v>3</v>
      </c>
      <c r="H56" s="362">
        <v>5</v>
      </c>
      <c r="J56" s="18"/>
      <c r="K56" s="5"/>
      <c r="L56" s="5"/>
      <c r="M56" s="5"/>
      <c r="N56" s="5"/>
      <c r="O56" s="5"/>
      <c r="P56" s="17"/>
      <c r="R56" s="18"/>
      <c r="S56" s="553" t="s">
        <v>38</v>
      </c>
      <c r="T56" s="553"/>
      <c r="U56" s="141">
        <f>SUM(U51:U55)</f>
        <v>12</v>
      </c>
      <c r="V56" s="141">
        <f>SUM(V51:V55)</f>
        <v>0</v>
      </c>
      <c r="W56" s="141">
        <f>SUM(W51:W55)</f>
        <v>2</v>
      </c>
      <c r="X56" s="141">
        <f>SUM(X51:X55)</f>
        <v>13</v>
      </c>
      <c r="Y56" s="88">
        <f>SUM(Y51:Y55)</f>
        <v>27</v>
      </c>
      <c r="AA56" s="49"/>
      <c r="AB56" s="41"/>
      <c r="AC56" s="98"/>
      <c r="AD56" s="98"/>
      <c r="AE56" s="98"/>
      <c r="AF56" s="98"/>
      <c r="AG56" s="51"/>
    </row>
    <row r="57" spans="2:33" ht="13.5" thickBot="1" x14ac:dyDescent="0.25">
      <c r="B57" s="363" t="s">
        <v>269</v>
      </c>
      <c r="C57" s="357" t="s">
        <v>546</v>
      </c>
      <c r="D57" s="361">
        <v>2</v>
      </c>
      <c r="E57" s="361">
        <v>0</v>
      </c>
      <c r="F57" s="361">
        <v>2</v>
      </c>
      <c r="G57" s="361">
        <v>3</v>
      </c>
      <c r="H57" s="362">
        <v>5</v>
      </c>
      <c r="J57" s="557" t="s">
        <v>21</v>
      </c>
      <c r="K57" s="558"/>
      <c r="L57" s="558"/>
      <c r="M57" s="558"/>
      <c r="N57" s="558"/>
      <c r="O57" s="558"/>
      <c r="P57" s="559"/>
      <c r="R57" s="18" t="s">
        <v>37</v>
      </c>
      <c r="S57" s="337" t="s">
        <v>95</v>
      </c>
      <c r="T57" s="338" t="s">
        <v>204</v>
      </c>
      <c r="U57" s="336">
        <v>2</v>
      </c>
      <c r="V57" s="336">
        <v>0</v>
      </c>
      <c r="W57" s="336">
        <v>0</v>
      </c>
      <c r="X57" s="336">
        <v>2</v>
      </c>
      <c r="Y57" s="406">
        <v>3</v>
      </c>
      <c r="AA57" s="49"/>
      <c r="AB57" s="41"/>
      <c r="AC57" s="98"/>
      <c r="AD57" s="98"/>
      <c r="AE57" s="98"/>
      <c r="AF57" s="98"/>
      <c r="AG57" s="51"/>
    </row>
    <row r="58" spans="2:33" x14ac:dyDescent="0.2">
      <c r="B58" s="363" t="s">
        <v>24</v>
      </c>
      <c r="C58" s="357" t="s">
        <v>50</v>
      </c>
      <c r="D58" s="361">
        <v>3</v>
      </c>
      <c r="E58" s="361">
        <v>0</v>
      </c>
      <c r="F58" s="361">
        <v>0</v>
      </c>
      <c r="G58" s="361">
        <v>3</v>
      </c>
      <c r="H58" s="362">
        <v>5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37" t="s">
        <v>17</v>
      </c>
      <c r="T58" s="338" t="s">
        <v>347</v>
      </c>
      <c r="U58" s="336">
        <v>2</v>
      </c>
      <c r="V58" s="336">
        <v>0</v>
      </c>
      <c r="W58" s="336">
        <v>0</v>
      </c>
      <c r="X58" s="336">
        <v>2</v>
      </c>
      <c r="Y58" s="420">
        <v>3</v>
      </c>
      <c r="AA58" s="49"/>
      <c r="AB58" s="41"/>
      <c r="AC58" s="98"/>
      <c r="AD58" s="98"/>
      <c r="AE58" s="98"/>
      <c r="AF58" s="98"/>
      <c r="AG58" s="51"/>
    </row>
    <row r="59" spans="2:33" x14ac:dyDescent="0.2">
      <c r="B59" s="599" t="s">
        <v>10</v>
      </c>
      <c r="C59" s="600"/>
      <c r="D59" s="376">
        <v>16</v>
      </c>
      <c r="E59" s="376">
        <v>0</v>
      </c>
      <c r="F59" s="376">
        <v>6</v>
      </c>
      <c r="G59" s="376">
        <v>19</v>
      </c>
      <c r="H59" s="377">
        <v>31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/>
      <c r="S59" s="553" t="s">
        <v>39</v>
      </c>
      <c r="T59" s="553"/>
      <c r="U59" s="141">
        <f t="shared" ref="U59:X59" si="1">SUM(U57:U58)</f>
        <v>4</v>
      </c>
      <c r="V59" s="141">
        <f t="shared" si="1"/>
        <v>0</v>
      </c>
      <c r="W59" s="141">
        <f t="shared" si="1"/>
        <v>0</v>
      </c>
      <c r="X59" s="141">
        <f t="shared" si="1"/>
        <v>4</v>
      </c>
      <c r="Y59" s="88">
        <f>SUM(Y57:Y58)</f>
        <v>6</v>
      </c>
      <c r="AA59" s="49"/>
      <c r="AB59" s="41"/>
      <c r="AC59" s="98"/>
      <c r="AD59" s="98"/>
      <c r="AE59" s="98"/>
      <c r="AF59" s="98"/>
      <c r="AG59" s="51"/>
    </row>
    <row r="60" spans="2:33" ht="13.5" thickBot="1" x14ac:dyDescent="0.25">
      <c r="B60" s="349"/>
      <c r="C60" s="350"/>
      <c r="D60" s="351"/>
      <c r="E60" s="351"/>
      <c r="F60" s="351"/>
      <c r="G60" s="351"/>
      <c r="H60" s="352"/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67" t="s">
        <v>62</v>
      </c>
      <c r="T60" s="567"/>
      <c r="U60" s="188">
        <f>SUM(U56,U59)</f>
        <v>16</v>
      </c>
      <c r="V60" s="188">
        <f>SUM(V56,V59)</f>
        <v>0</v>
      </c>
      <c r="W60" s="188">
        <f>SUM(W56,W59)</f>
        <v>2</v>
      </c>
      <c r="X60" s="188">
        <f>SUM(X56,X59)</f>
        <v>17</v>
      </c>
      <c r="Y60" s="50">
        <f>SUM(Y56,Y59)</f>
        <v>33</v>
      </c>
      <c r="AA60" s="49"/>
      <c r="AB60" s="41"/>
      <c r="AC60" s="98"/>
      <c r="AD60" s="98"/>
      <c r="AE60" s="98"/>
      <c r="AF60" s="98"/>
      <c r="AG60" s="51"/>
    </row>
    <row r="61" spans="2:33" ht="13.5" thickBot="1" x14ac:dyDescent="0.25">
      <c r="B61" s="564" t="s">
        <v>23</v>
      </c>
      <c r="C61" s="565"/>
      <c r="D61" s="565"/>
      <c r="E61" s="565"/>
      <c r="F61" s="565"/>
      <c r="G61" s="565"/>
      <c r="H61" s="566"/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"/>
      <c r="T61" s="5"/>
      <c r="U61" s="5"/>
      <c r="V61" s="5"/>
      <c r="W61" s="5"/>
      <c r="X61" s="5"/>
      <c r="Y61" s="17"/>
      <c r="AA61" s="101" t="s">
        <v>40</v>
      </c>
      <c r="AB61" s="46"/>
      <c r="AC61" s="30">
        <f>SUM(AC52:AC59)</f>
        <v>6</v>
      </c>
      <c r="AD61" s="30">
        <f>SUM(AD52:AD59)</f>
        <v>0</v>
      </c>
      <c r="AE61" s="30">
        <f>SUM(AE52:AE59)</f>
        <v>2</v>
      </c>
      <c r="AF61" s="30">
        <f>SUM(AF52:AF59)</f>
        <v>7</v>
      </c>
      <c r="AG61" s="50">
        <f>SUM(AG52:AG59)</f>
        <v>11</v>
      </c>
    </row>
    <row r="62" spans="2:33" ht="13.5" thickBot="1" x14ac:dyDescent="0.25">
      <c r="B62" s="366" t="s">
        <v>1</v>
      </c>
      <c r="C62" s="367" t="s">
        <v>2</v>
      </c>
      <c r="D62" s="368" t="s">
        <v>0</v>
      </c>
      <c r="E62" s="368" t="s">
        <v>3</v>
      </c>
      <c r="F62" s="368" t="s">
        <v>4</v>
      </c>
      <c r="G62" s="368" t="s">
        <v>5</v>
      </c>
      <c r="H62" s="369" t="s">
        <v>6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79"/>
      <c r="AA62" s="60"/>
      <c r="AB62" s="44"/>
      <c r="AC62" s="45"/>
      <c r="AD62" s="45"/>
      <c r="AE62" s="45"/>
      <c r="AF62" s="45"/>
      <c r="AG62" s="58"/>
    </row>
    <row r="63" spans="2:33" ht="13.5" thickBot="1" x14ac:dyDescent="0.25">
      <c r="B63" s="363" t="s">
        <v>547</v>
      </c>
      <c r="C63" s="357" t="s">
        <v>548</v>
      </c>
      <c r="D63" s="361">
        <v>3</v>
      </c>
      <c r="E63" s="361">
        <v>0</v>
      </c>
      <c r="F63" s="361">
        <v>0</v>
      </c>
      <c r="G63" s="361">
        <v>3</v>
      </c>
      <c r="H63" s="362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57" t="s">
        <v>21</v>
      </c>
      <c r="T63" s="558"/>
      <c r="U63" s="558"/>
      <c r="V63" s="558"/>
      <c r="W63" s="558"/>
      <c r="X63" s="558"/>
      <c r="Y63" s="559"/>
      <c r="AA63" s="103"/>
      <c r="AB63" s="104"/>
      <c r="AC63" s="99"/>
      <c r="AD63" s="99"/>
      <c r="AE63" s="99"/>
      <c r="AF63" s="99"/>
      <c r="AG63" s="100"/>
    </row>
    <row r="64" spans="2:33" s="2" customFormat="1" ht="13.5" thickBot="1" x14ac:dyDescent="0.25">
      <c r="B64" s="363" t="s">
        <v>549</v>
      </c>
      <c r="C64" s="357" t="s">
        <v>550</v>
      </c>
      <c r="D64" s="361">
        <v>2</v>
      </c>
      <c r="E64" s="361">
        <v>2</v>
      </c>
      <c r="F64" s="361">
        <v>0</v>
      </c>
      <c r="G64" s="361">
        <v>3</v>
      </c>
      <c r="H64" s="362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59"/>
      <c r="S64" s="402" t="s">
        <v>1</v>
      </c>
      <c r="T64" s="333" t="s">
        <v>2</v>
      </c>
      <c r="U64" s="405" t="s">
        <v>0</v>
      </c>
      <c r="V64" s="403" t="s">
        <v>3</v>
      </c>
      <c r="W64" s="403" t="s">
        <v>4</v>
      </c>
      <c r="X64" s="403" t="s">
        <v>5</v>
      </c>
      <c r="Y64" s="404" t="s">
        <v>6</v>
      </c>
      <c r="AA64" s="557" t="s">
        <v>21</v>
      </c>
      <c r="AB64" s="558"/>
      <c r="AC64" s="558"/>
      <c r="AD64" s="558"/>
      <c r="AE64" s="558"/>
      <c r="AF64" s="558"/>
      <c r="AG64" s="559"/>
    </row>
    <row r="65" spans="2:34" x14ac:dyDescent="0.2">
      <c r="B65" s="363" t="s">
        <v>551</v>
      </c>
      <c r="C65" s="357" t="s">
        <v>552</v>
      </c>
      <c r="D65" s="361">
        <v>2</v>
      </c>
      <c r="E65" s="361">
        <v>0</v>
      </c>
      <c r="F65" s="361">
        <v>0</v>
      </c>
      <c r="G65" s="361">
        <v>2</v>
      </c>
      <c r="H65" s="362">
        <v>4</v>
      </c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3" t="s">
        <v>36</v>
      </c>
      <c r="S65" s="325" t="s">
        <v>349</v>
      </c>
      <c r="T65" s="326" t="s">
        <v>350</v>
      </c>
      <c r="U65" s="327">
        <v>2</v>
      </c>
      <c r="V65" s="327">
        <v>0</v>
      </c>
      <c r="W65" s="327">
        <v>2</v>
      </c>
      <c r="X65" s="327">
        <v>3</v>
      </c>
      <c r="Y65" s="340">
        <v>5</v>
      </c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34" x14ac:dyDescent="0.2">
      <c r="B66" s="363" t="s">
        <v>269</v>
      </c>
      <c r="C66" s="357" t="s">
        <v>553</v>
      </c>
      <c r="D66" s="361">
        <v>2</v>
      </c>
      <c r="E66" s="361">
        <v>0</v>
      </c>
      <c r="F66" s="361">
        <v>2</v>
      </c>
      <c r="G66" s="361">
        <v>3</v>
      </c>
      <c r="H66" s="362">
        <v>5</v>
      </c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351</v>
      </c>
      <c r="T66" s="326" t="s">
        <v>352</v>
      </c>
      <c r="U66" s="327">
        <v>3</v>
      </c>
      <c r="V66" s="327">
        <v>0</v>
      </c>
      <c r="W66" s="327">
        <v>0</v>
      </c>
      <c r="X66" s="327">
        <v>3</v>
      </c>
      <c r="Y66" s="340">
        <v>5</v>
      </c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</row>
    <row r="67" spans="2:34" ht="13.5" thickBot="1" x14ac:dyDescent="0.25">
      <c r="B67" s="356" t="s">
        <v>269</v>
      </c>
      <c r="C67" s="378" t="s">
        <v>554</v>
      </c>
      <c r="D67" s="358">
        <v>2</v>
      </c>
      <c r="E67" s="358">
        <v>0</v>
      </c>
      <c r="F67" s="358">
        <v>2</v>
      </c>
      <c r="G67" s="358">
        <v>3</v>
      </c>
      <c r="H67" s="359">
        <v>5</v>
      </c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353</v>
      </c>
      <c r="T67" s="326" t="s">
        <v>354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147" t="s">
        <v>351</v>
      </c>
      <c r="AB67" s="112" t="s">
        <v>352</v>
      </c>
      <c r="AC67" s="113">
        <v>3</v>
      </c>
      <c r="AD67" s="113">
        <v>0</v>
      </c>
      <c r="AE67" s="113">
        <v>0</v>
      </c>
      <c r="AF67" s="113">
        <v>3</v>
      </c>
      <c r="AG67" s="148">
        <v>5</v>
      </c>
    </row>
    <row r="68" spans="2:34" ht="13.5" thickBot="1" x14ac:dyDescent="0.25">
      <c r="B68" s="363" t="s">
        <v>24</v>
      </c>
      <c r="C68" s="357" t="s">
        <v>555</v>
      </c>
      <c r="D68" s="361">
        <v>3</v>
      </c>
      <c r="E68" s="361">
        <v>0</v>
      </c>
      <c r="F68" s="361">
        <v>0</v>
      </c>
      <c r="G68" s="361">
        <v>3</v>
      </c>
      <c r="H68" s="362">
        <v>5</v>
      </c>
      <c r="J68" s="557" t="s">
        <v>23</v>
      </c>
      <c r="K68" s="558"/>
      <c r="L68" s="558"/>
      <c r="M68" s="558"/>
      <c r="N68" s="558"/>
      <c r="O68" s="558"/>
      <c r="P68" s="559"/>
      <c r="R68" s="13" t="s">
        <v>36</v>
      </c>
      <c r="S68" s="325" t="s">
        <v>205</v>
      </c>
      <c r="T68" s="326" t="s">
        <v>355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98"/>
      <c r="AD68" s="98"/>
      <c r="AE68" s="98"/>
      <c r="AF68" s="98"/>
      <c r="AG68" s="51"/>
    </row>
    <row r="69" spans="2:34" x14ac:dyDescent="0.2">
      <c r="B69" s="363"/>
      <c r="C69" s="357"/>
      <c r="D69" s="361"/>
      <c r="E69" s="361"/>
      <c r="F69" s="361"/>
      <c r="G69" s="361"/>
      <c r="H69" s="362"/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/>
      <c r="S69" s="553" t="s">
        <v>38</v>
      </c>
      <c r="T69" s="553"/>
      <c r="U69" s="141">
        <f>SUM(U65:U68)</f>
        <v>11</v>
      </c>
      <c r="V69" s="141">
        <f>SUM(V65:V68)</f>
        <v>0</v>
      </c>
      <c r="W69" s="141">
        <f>SUM(W65:W68)</f>
        <v>2</v>
      </c>
      <c r="X69" s="141">
        <f>SUM(X65:X68)</f>
        <v>12</v>
      </c>
      <c r="Y69" s="88">
        <f>SUM(Y65:Y68)</f>
        <v>20</v>
      </c>
      <c r="AA69" s="49"/>
      <c r="AB69" s="41"/>
      <c r="AC69" s="98"/>
      <c r="AD69" s="98"/>
      <c r="AE69" s="98"/>
      <c r="AF69" s="98"/>
      <c r="AG69" s="51"/>
    </row>
    <row r="70" spans="2:34" x14ac:dyDescent="0.2">
      <c r="B70" s="599" t="s">
        <v>10</v>
      </c>
      <c r="C70" s="600"/>
      <c r="D70" s="376">
        <v>14</v>
      </c>
      <c r="E70" s="376">
        <v>2</v>
      </c>
      <c r="F70" s="376">
        <v>4</v>
      </c>
      <c r="G70" s="376">
        <v>17</v>
      </c>
      <c r="H70" s="377">
        <v>29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 t="s">
        <v>37</v>
      </c>
      <c r="S70" s="337" t="s">
        <v>24</v>
      </c>
      <c r="T70" s="338" t="s">
        <v>356</v>
      </c>
      <c r="U70" s="336">
        <v>3</v>
      </c>
      <c r="V70" s="336">
        <v>0</v>
      </c>
      <c r="W70" s="336">
        <v>0</v>
      </c>
      <c r="X70" s="336">
        <v>3</v>
      </c>
      <c r="Y70" s="420">
        <v>5</v>
      </c>
      <c r="AA70" s="49"/>
      <c r="AB70" s="41"/>
      <c r="AC70" s="98"/>
      <c r="AD70" s="98"/>
      <c r="AE70" s="98"/>
      <c r="AF70" s="98"/>
      <c r="AG70" s="51"/>
    </row>
    <row r="71" spans="2:34" ht="13.5" thickBot="1" x14ac:dyDescent="0.25">
      <c r="B71" s="349"/>
      <c r="C71" s="350"/>
      <c r="D71" s="351"/>
      <c r="E71" s="351"/>
      <c r="F71" s="351"/>
      <c r="G71" s="351"/>
      <c r="H71" s="352"/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37" t="s">
        <v>24</v>
      </c>
      <c r="T71" s="338" t="s">
        <v>357</v>
      </c>
      <c r="U71" s="336">
        <v>3</v>
      </c>
      <c r="V71" s="336">
        <v>0</v>
      </c>
      <c r="W71" s="336">
        <v>0</v>
      </c>
      <c r="X71" s="336">
        <v>3</v>
      </c>
      <c r="Y71" s="420">
        <v>5</v>
      </c>
      <c r="AA71" s="49"/>
      <c r="AB71" s="41"/>
      <c r="AC71" s="98"/>
      <c r="AD71" s="98"/>
      <c r="AE71" s="98"/>
      <c r="AF71" s="98"/>
      <c r="AG71" s="51"/>
    </row>
    <row r="72" spans="2:34" ht="13.5" thickBot="1" x14ac:dyDescent="0.25">
      <c r="B72" s="564" t="s">
        <v>25</v>
      </c>
      <c r="C72" s="565"/>
      <c r="D72" s="565"/>
      <c r="E72" s="565"/>
      <c r="F72" s="565"/>
      <c r="G72" s="565"/>
      <c r="H72" s="566"/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/>
      <c r="S72" s="601" t="s">
        <v>39</v>
      </c>
      <c r="T72" s="602"/>
      <c r="U72" s="141">
        <f>SUM(U70:U71)</f>
        <v>6</v>
      </c>
      <c r="V72" s="141">
        <f>SUM(V70:V71)</f>
        <v>0</v>
      </c>
      <c r="W72" s="141">
        <f>SUM(W70:W71)</f>
        <v>0</v>
      </c>
      <c r="X72" s="141">
        <f>SUM(X70:X71)</f>
        <v>6</v>
      </c>
      <c r="Y72" s="88">
        <f>SUM(Y70:Y71)</f>
        <v>10</v>
      </c>
      <c r="AA72" s="49"/>
      <c r="AB72" s="41"/>
      <c r="AC72" s="98"/>
      <c r="AD72" s="98"/>
      <c r="AE72" s="98"/>
      <c r="AF72" s="98"/>
      <c r="AG72" s="51"/>
    </row>
    <row r="73" spans="2:34" x14ac:dyDescent="0.2">
      <c r="B73" s="379" t="s">
        <v>1</v>
      </c>
      <c r="C73" s="380" t="s">
        <v>2</v>
      </c>
      <c r="D73" s="381" t="s">
        <v>0</v>
      </c>
      <c r="E73" s="381" t="s">
        <v>3</v>
      </c>
      <c r="F73" s="381" t="s">
        <v>4</v>
      </c>
      <c r="G73" s="381" t="s">
        <v>5</v>
      </c>
      <c r="H73" s="382" t="s">
        <v>6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67" t="s">
        <v>62</v>
      </c>
      <c r="T73" s="567"/>
      <c r="U73" s="188">
        <f>U69+U72</f>
        <v>17</v>
      </c>
      <c r="V73" s="188">
        <f>SUM(V69,V72)</f>
        <v>0</v>
      </c>
      <c r="W73" s="188">
        <f>SUM(W69,W72)</f>
        <v>2</v>
      </c>
      <c r="X73" s="188">
        <f>SUM(X69,X72)</f>
        <v>18</v>
      </c>
      <c r="Y73" s="50">
        <f>SUM(Y69,Y72)</f>
        <v>30</v>
      </c>
      <c r="AA73" s="49"/>
      <c r="AB73" s="41"/>
      <c r="AC73" s="98"/>
      <c r="AD73" s="98"/>
      <c r="AE73" s="98"/>
      <c r="AF73" s="98"/>
      <c r="AG73" s="51"/>
    </row>
    <row r="74" spans="2:34" x14ac:dyDescent="0.2">
      <c r="B74" s="363" t="s">
        <v>556</v>
      </c>
      <c r="C74" s="357" t="s">
        <v>557</v>
      </c>
      <c r="D74" s="361">
        <v>0</v>
      </c>
      <c r="E74" s="361">
        <v>4</v>
      </c>
      <c r="F74" s="361">
        <v>0</v>
      </c>
      <c r="G74" s="361">
        <v>2</v>
      </c>
      <c r="H74" s="362">
        <v>8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"/>
      <c r="T74" s="5"/>
      <c r="U74" s="5"/>
      <c r="V74" s="5"/>
      <c r="W74" s="5"/>
      <c r="X74" s="5"/>
      <c r="Y74" s="14"/>
      <c r="AA74" s="101" t="s">
        <v>40</v>
      </c>
      <c r="AB74" s="46"/>
      <c r="AC74" s="30">
        <f>SUM(AC66:AC72)</f>
        <v>5</v>
      </c>
      <c r="AD74" s="30">
        <f>SUM(AD66:AD72)</f>
        <v>0</v>
      </c>
      <c r="AE74" s="30">
        <f>SUM(AE66:AE72)</f>
        <v>2</v>
      </c>
      <c r="AF74" s="30">
        <f>SUM(AF66:AF72)</f>
        <v>6</v>
      </c>
      <c r="AG74" s="50">
        <f>SUM(AG66:AG72)</f>
        <v>10</v>
      </c>
      <c r="AH74" s="5"/>
    </row>
    <row r="75" spans="2:34" ht="13.5" thickBot="1" x14ac:dyDescent="0.25">
      <c r="B75" s="363" t="s">
        <v>272</v>
      </c>
      <c r="C75" s="357" t="s">
        <v>558</v>
      </c>
      <c r="D75" s="361">
        <v>0</v>
      </c>
      <c r="E75" s="361">
        <v>4</v>
      </c>
      <c r="F75" s="361">
        <v>0</v>
      </c>
      <c r="G75" s="361">
        <v>2</v>
      </c>
      <c r="H75" s="425">
        <v>4</v>
      </c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273"/>
      <c r="T75" s="273"/>
      <c r="U75" s="277"/>
      <c r="V75" s="277"/>
      <c r="W75" s="277"/>
      <c r="X75" s="277"/>
      <c r="Y75" s="278"/>
      <c r="AA75" s="18"/>
      <c r="AB75" s="5"/>
      <c r="AC75" s="5"/>
      <c r="AD75" s="5"/>
      <c r="AE75" s="5"/>
      <c r="AF75" s="5"/>
      <c r="AG75" s="17"/>
      <c r="AH75" s="5"/>
    </row>
    <row r="76" spans="2:34" ht="13.5" thickBot="1" x14ac:dyDescent="0.25">
      <c r="B76" s="363" t="s">
        <v>559</v>
      </c>
      <c r="C76" s="357" t="s">
        <v>560</v>
      </c>
      <c r="D76" s="361">
        <v>0</v>
      </c>
      <c r="E76" s="361">
        <v>6</v>
      </c>
      <c r="F76" s="361">
        <v>0</v>
      </c>
      <c r="G76" s="361">
        <v>3</v>
      </c>
      <c r="H76" s="362">
        <v>9</v>
      </c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2">SUM(N70:N75)</f>
        <v>0</v>
      </c>
      <c r="O76" s="188">
        <f>SUM(O70:O75)</f>
        <v>14</v>
      </c>
      <c r="P76" s="50">
        <f>SUM(P70:P75)</f>
        <v>28</v>
      </c>
      <c r="R76" s="59"/>
      <c r="S76" s="557" t="s">
        <v>23</v>
      </c>
      <c r="T76" s="558"/>
      <c r="U76" s="558"/>
      <c r="V76" s="558"/>
      <c r="W76" s="558"/>
      <c r="X76" s="558"/>
      <c r="Y76" s="559"/>
      <c r="AA76" s="60"/>
      <c r="AB76" s="44"/>
      <c r="AC76" s="45"/>
      <c r="AD76" s="45"/>
      <c r="AE76" s="45"/>
      <c r="AF76" s="45"/>
      <c r="AG76" s="58"/>
      <c r="AH76" s="5"/>
    </row>
    <row r="77" spans="2:34" ht="13.5" thickBot="1" x14ac:dyDescent="0.25">
      <c r="B77" s="356" t="s">
        <v>269</v>
      </c>
      <c r="C77" s="378" t="s">
        <v>561</v>
      </c>
      <c r="D77" s="358">
        <v>2</v>
      </c>
      <c r="E77" s="358">
        <v>0</v>
      </c>
      <c r="F77" s="358">
        <v>2</v>
      </c>
      <c r="G77" s="358">
        <v>3</v>
      </c>
      <c r="H77" s="359">
        <v>5</v>
      </c>
      <c r="I77" s="1"/>
      <c r="J77" s="568"/>
      <c r="K77" s="569"/>
      <c r="L77" s="283"/>
      <c r="M77" s="283"/>
      <c r="N77" s="283"/>
      <c r="O77" s="283"/>
      <c r="P77" s="284"/>
      <c r="Q77" s="2"/>
      <c r="R77" s="18"/>
      <c r="S77" s="402" t="s">
        <v>1</v>
      </c>
      <c r="T77" s="402" t="s">
        <v>2</v>
      </c>
      <c r="U77" s="403" t="s">
        <v>0</v>
      </c>
      <c r="V77" s="403" t="s">
        <v>3</v>
      </c>
      <c r="W77" s="403" t="s">
        <v>4</v>
      </c>
      <c r="X77" s="403" t="s">
        <v>5</v>
      </c>
      <c r="Y77" s="335" t="s">
        <v>6</v>
      </c>
      <c r="AA77" s="13"/>
      <c r="AB77" s="5"/>
      <c r="AC77" s="5"/>
      <c r="AD77" s="10"/>
      <c r="AE77" s="10"/>
      <c r="AF77" s="10"/>
      <c r="AG77" s="14"/>
      <c r="AH77" s="5"/>
    </row>
    <row r="78" spans="2:34" s="2" customFormat="1" ht="13.5" thickBot="1" x14ac:dyDescent="0.25">
      <c r="B78" s="356" t="s">
        <v>562</v>
      </c>
      <c r="C78" s="378" t="s">
        <v>563</v>
      </c>
      <c r="D78" s="358">
        <v>3</v>
      </c>
      <c r="E78" s="358">
        <v>0</v>
      </c>
      <c r="F78" s="358">
        <v>0</v>
      </c>
      <c r="G78" s="358">
        <v>3</v>
      </c>
      <c r="H78" s="359">
        <v>5</v>
      </c>
      <c r="I78" s="4"/>
      <c r="J78" s="18"/>
      <c r="K78" s="5"/>
      <c r="L78" s="5"/>
      <c r="M78" s="5"/>
      <c r="N78" s="5"/>
      <c r="O78" s="5"/>
      <c r="P78" s="17"/>
      <c r="Q78" s="4"/>
      <c r="R78" s="13" t="s">
        <v>36</v>
      </c>
      <c r="S78" s="325" t="s">
        <v>358</v>
      </c>
      <c r="T78" s="326" t="s">
        <v>359</v>
      </c>
      <c r="U78" s="327">
        <v>3</v>
      </c>
      <c r="V78" s="327">
        <v>0</v>
      </c>
      <c r="W78" s="327">
        <v>0</v>
      </c>
      <c r="X78" s="327">
        <v>3</v>
      </c>
      <c r="Y78" s="410">
        <v>5</v>
      </c>
      <c r="AA78" s="557" t="s">
        <v>23</v>
      </c>
      <c r="AB78" s="558"/>
      <c r="AC78" s="558"/>
      <c r="AD78" s="558"/>
      <c r="AE78" s="558"/>
      <c r="AF78" s="558"/>
      <c r="AG78" s="559"/>
      <c r="AH78" s="3"/>
    </row>
    <row r="79" spans="2:34" ht="13.5" thickBot="1" x14ac:dyDescent="0.25">
      <c r="B79" s="426"/>
      <c r="C79" s="383"/>
      <c r="D79" s="383"/>
      <c r="E79" s="383"/>
      <c r="F79" s="383"/>
      <c r="G79" s="383"/>
      <c r="H79" s="427"/>
      <c r="J79" s="557" t="s">
        <v>25</v>
      </c>
      <c r="K79" s="558"/>
      <c r="L79" s="558"/>
      <c r="M79" s="558"/>
      <c r="N79" s="558"/>
      <c r="O79" s="558"/>
      <c r="P79" s="559"/>
      <c r="R79" s="13" t="s">
        <v>36</v>
      </c>
      <c r="S79" s="325" t="s">
        <v>360</v>
      </c>
      <c r="T79" s="326" t="s">
        <v>361</v>
      </c>
      <c r="U79" s="327">
        <v>2</v>
      </c>
      <c r="V79" s="327">
        <v>0</v>
      </c>
      <c r="W79" s="327">
        <v>0</v>
      </c>
      <c r="X79" s="327">
        <v>2</v>
      </c>
      <c r="Y79" s="410">
        <v>3</v>
      </c>
      <c r="AA79" s="332" t="s">
        <v>1</v>
      </c>
      <c r="AB79" s="333" t="s">
        <v>2</v>
      </c>
      <c r="AC79" s="334" t="s">
        <v>0</v>
      </c>
      <c r="AD79" s="334" t="s">
        <v>3</v>
      </c>
      <c r="AE79" s="334" t="s">
        <v>4</v>
      </c>
      <c r="AF79" s="334" t="s">
        <v>5</v>
      </c>
      <c r="AG79" s="335" t="s">
        <v>6</v>
      </c>
      <c r="AH79" s="5"/>
    </row>
    <row r="80" spans="2:34" x14ac:dyDescent="0.2">
      <c r="B80" s="570" t="s">
        <v>10</v>
      </c>
      <c r="C80" s="571"/>
      <c r="D80" s="384">
        <v>5</v>
      </c>
      <c r="E80" s="384">
        <v>14</v>
      </c>
      <c r="F80" s="384">
        <v>2</v>
      </c>
      <c r="G80" s="384">
        <v>13</v>
      </c>
      <c r="H80" s="385">
        <v>31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205</v>
      </c>
      <c r="T80" s="326" t="s">
        <v>362</v>
      </c>
      <c r="U80" s="327">
        <v>3</v>
      </c>
      <c r="V80" s="327">
        <v>0</v>
      </c>
      <c r="W80" s="327">
        <v>0</v>
      </c>
      <c r="X80" s="327">
        <v>3</v>
      </c>
      <c r="Y80" s="410">
        <v>5</v>
      </c>
      <c r="AA80" s="68"/>
      <c r="AB80" s="68"/>
      <c r="AC80" s="69"/>
      <c r="AD80" s="69"/>
      <c r="AE80" s="69"/>
      <c r="AF80" s="69"/>
      <c r="AG80" s="73"/>
      <c r="AH80" s="5"/>
    </row>
    <row r="81" spans="2:34" ht="13.5" thickBot="1" x14ac:dyDescent="0.25">
      <c r="B81" s="349"/>
      <c r="C81" s="350"/>
      <c r="D81" s="351"/>
      <c r="E81" s="351"/>
      <c r="F81" s="351"/>
      <c r="G81" s="351"/>
      <c r="H81" s="352"/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495</v>
      </c>
      <c r="T81" s="326" t="s">
        <v>365</v>
      </c>
      <c r="U81" s="327">
        <v>0</v>
      </c>
      <c r="V81" s="327">
        <v>0</v>
      </c>
      <c r="W81" s="327">
        <v>0</v>
      </c>
      <c r="X81" s="327">
        <v>0</v>
      </c>
      <c r="Y81" s="410">
        <v>5</v>
      </c>
      <c r="AA81" s="49"/>
      <c r="AB81" s="41"/>
      <c r="AC81" s="98"/>
      <c r="AD81" s="98"/>
      <c r="AE81" s="98"/>
      <c r="AF81" s="98"/>
      <c r="AG81" s="51"/>
      <c r="AH81" s="5"/>
    </row>
    <row r="82" spans="2:34" ht="13.5" thickBot="1" x14ac:dyDescent="0.25">
      <c r="B82" s="564" t="s">
        <v>27</v>
      </c>
      <c r="C82" s="565"/>
      <c r="D82" s="565"/>
      <c r="E82" s="565"/>
      <c r="F82" s="565"/>
      <c r="G82" s="565"/>
      <c r="H82" s="566"/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8"/>
      <c r="S82" s="553" t="s">
        <v>38</v>
      </c>
      <c r="T82" s="553"/>
      <c r="U82" s="141">
        <f>SUM(U78:U81)</f>
        <v>8</v>
      </c>
      <c r="V82" s="141">
        <f>SUM(V78:V81)</f>
        <v>0</v>
      </c>
      <c r="W82" s="141">
        <f>SUM(W78:W81)</f>
        <v>0</v>
      </c>
      <c r="X82" s="141">
        <f>SUM(X78:X81)</f>
        <v>8</v>
      </c>
      <c r="Y82" s="90">
        <f>SUM(Y78:Y81)</f>
        <v>18</v>
      </c>
      <c r="AA82" s="49"/>
      <c r="AB82" s="41"/>
      <c r="AC82" s="98"/>
      <c r="AD82" s="98"/>
      <c r="AE82" s="98"/>
      <c r="AF82" s="98"/>
      <c r="AG82" s="51"/>
      <c r="AH82" s="5"/>
    </row>
    <row r="83" spans="2:34" x14ac:dyDescent="0.2">
      <c r="B83" s="379" t="s">
        <v>1</v>
      </c>
      <c r="C83" s="380" t="s">
        <v>2</v>
      </c>
      <c r="D83" s="381" t="s">
        <v>0</v>
      </c>
      <c r="E83" s="381" t="s">
        <v>3</v>
      </c>
      <c r="F83" s="381" t="s">
        <v>4</v>
      </c>
      <c r="G83" s="381" t="s">
        <v>5</v>
      </c>
      <c r="H83" s="382" t="s">
        <v>6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 t="s">
        <v>37</v>
      </c>
      <c r="S83" s="337" t="s">
        <v>24</v>
      </c>
      <c r="T83" s="338" t="s">
        <v>363</v>
      </c>
      <c r="U83" s="336">
        <v>3</v>
      </c>
      <c r="V83" s="336">
        <v>0</v>
      </c>
      <c r="W83" s="336">
        <v>0</v>
      </c>
      <c r="X83" s="336">
        <v>3</v>
      </c>
      <c r="Y83" s="406">
        <v>5</v>
      </c>
      <c r="AA83" s="49"/>
      <c r="AB83" s="41"/>
      <c r="AC83" s="98"/>
      <c r="AD83" s="98"/>
      <c r="AE83" s="98"/>
      <c r="AF83" s="98"/>
      <c r="AG83" s="51"/>
      <c r="AH83" s="5"/>
    </row>
    <row r="84" spans="2:34" x14ac:dyDescent="0.2">
      <c r="B84" s="356" t="s">
        <v>564</v>
      </c>
      <c r="C84" s="357" t="s">
        <v>565</v>
      </c>
      <c r="D84" s="361">
        <v>0</v>
      </c>
      <c r="E84" s="361">
        <v>4</v>
      </c>
      <c r="F84" s="361">
        <v>0</v>
      </c>
      <c r="G84" s="386">
        <v>2</v>
      </c>
      <c r="H84" s="362">
        <v>8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37" t="s">
        <v>24</v>
      </c>
      <c r="T84" s="338" t="s">
        <v>364</v>
      </c>
      <c r="U84" s="336">
        <v>3</v>
      </c>
      <c r="V84" s="336">
        <v>0</v>
      </c>
      <c r="W84" s="336">
        <v>0</v>
      </c>
      <c r="X84" s="336">
        <v>3</v>
      </c>
      <c r="Y84" s="406">
        <v>5</v>
      </c>
      <c r="AA84" s="49"/>
      <c r="AB84" s="41"/>
      <c r="AC84" s="98"/>
      <c r="AD84" s="98"/>
      <c r="AE84" s="98"/>
      <c r="AF84" s="98"/>
      <c r="AG84" s="51"/>
      <c r="AH84" s="5"/>
    </row>
    <row r="85" spans="2:34" x14ac:dyDescent="0.2">
      <c r="B85" s="356" t="s">
        <v>269</v>
      </c>
      <c r="C85" s="357" t="s">
        <v>566</v>
      </c>
      <c r="D85" s="361">
        <v>2</v>
      </c>
      <c r="E85" s="361">
        <v>0</v>
      </c>
      <c r="F85" s="361">
        <v>2</v>
      </c>
      <c r="G85" s="386">
        <v>3</v>
      </c>
      <c r="H85" s="362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/>
      <c r="S85" s="553" t="s">
        <v>39</v>
      </c>
      <c r="T85" s="553"/>
      <c r="U85" s="141">
        <f t="shared" ref="U85:X85" si="3">SUM(U83:U84)</f>
        <v>6</v>
      </c>
      <c r="V85" s="141">
        <f t="shared" si="3"/>
        <v>0</v>
      </c>
      <c r="W85" s="141">
        <f t="shared" si="3"/>
        <v>0</v>
      </c>
      <c r="X85" s="141">
        <f t="shared" si="3"/>
        <v>6</v>
      </c>
      <c r="Y85" s="90">
        <f>SUM(Y83:Y84)</f>
        <v>10</v>
      </c>
      <c r="AA85" s="49"/>
      <c r="AB85" s="41"/>
      <c r="AC85" s="98"/>
      <c r="AD85" s="98"/>
      <c r="AE85" s="98"/>
      <c r="AF85" s="98"/>
      <c r="AG85" s="51"/>
      <c r="AH85" s="5"/>
    </row>
    <row r="86" spans="2:34" x14ac:dyDescent="0.2">
      <c r="B86" s="363" t="s">
        <v>567</v>
      </c>
      <c r="C86" s="357" t="s">
        <v>568</v>
      </c>
      <c r="D86" s="361">
        <v>0</v>
      </c>
      <c r="E86" s="361">
        <v>6</v>
      </c>
      <c r="F86" s="361">
        <v>0</v>
      </c>
      <c r="G86" s="386">
        <v>3</v>
      </c>
      <c r="H86" s="362">
        <v>9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67" t="s">
        <v>62</v>
      </c>
      <c r="T86" s="567"/>
      <c r="U86" s="188">
        <f>SUM(U82,U85)</f>
        <v>14</v>
      </c>
      <c r="V86" s="188">
        <f>SUM(V82,V85)</f>
        <v>0</v>
      </c>
      <c r="W86" s="188">
        <f>SUM(W82,W85)</f>
        <v>0</v>
      </c>
      <c r="X86" s="188">
        <f>SUM(X82,X85)</f>
        <v>14</v>
      </c>
      <c r="Y86" s="50">
        <f>SUM(Y82,Y85)</f>
        <v>28</v>
      </c>
      <c r="AA86" s="49"/>
      <c r="AB86" s="41"/>
      <c r="AC86" s="98"/>
      <c r="AD86" s="98"/>
      <c r="AE86" s="98"/>
      <c r="AF86" s="98"/>
      <c r="AG86" s="51"/>
      <c r="AH86" s="5"/>
    </row>
    <row r="87" spans="2:34" s="2" customFormat="1" ht="13.5" thickBot="1" x14ac:dyDescent="0.25">
      <c r="B87" s="356" t="s">
        <v>269</v>
      </c>
      <c r="C87" s="378" t="s">
        <v>569</v>
      </c>
      <c r="D87" s="358">
        <v>3</v>
      </c>
      <c r="E87" s="358">
        <v>0</v>
      </c>
      <c r="F87" s="358">
        <v>0</v>
      </c>
      <c r="G87" s="387">
        <v>3</v>
      </c>
      <c r="H87" s="359">
        <v>5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"/>
      <c r="T87" s="5"/>
      <c r="U87" s="5"/>
      <c r="V87" s="5"/>
      <c r="W87" s="5"/>
      <c r="X87" s="5"/>
      <c r="Y87" s="79"/>
      <c r="AA87" s="49"/>
      <c r="AB87" s="41"/>
      <c r="AC87" s="98"/>
      <c r="AD87" s="98"/>
      <c r="AE87" s="98"/>
      <c r="AF87" s="98"/>
      <c r="AG87" s="51"/>
      <c r="AH87" s="3"/>
    </row>
    <row r="88" spans="2:34" ht="13.5" thickBot="1" x14ac:dyDescent="0.25">
      <c r="B88" s="356" t="s">
        <v>273</v>
      </c>
      <c r="C88" s="378" t="s">
        <v>274</v>
      </c>
      <c r="D88" s="358">
        <v>3</v>
      </c>
      <c r="E88" s="358">
        <v>0</v>
      </c>
      <c r="F88" s="358">
        <v>0</v>
      </c>
      <c r="G88" s="387">
        <v>3</v>
      </c>
      <c r="H88" s="359">
        <v>7</v>
      </c>
      <c r="J88" s="595" t="s">
        <v>62</v>
      </c>
      <c r="K88" s="596"/>
      <c r="L88" s="188">
        <f t="shared" ref="L88:N88" si="4">SUM(L81:L87)</f>
        <v>19</v>
      </c>
      <c r="M88" s="188">
        <f t="shared" si="4"/>
        <v>0</v>
      </c>
      <c r="N88" s="188">
        <f t="shared" si="4"/>
        <v>4</v>
      </c>
      <c r="O88" s="188">
        <f>SUM(O81:O87)</f>
        <v>21</v>
      </c>
      <c r="P88" s="50">
        <f>SUM(P81:P87)</f>
        <v>32</v>
      </c>
      <c r="R88" s="13"/>
      <c r="S88" s="557" t="s">
        <v>25</v>
      </c>
      <c r="T88" s="558"/>
      <c r="U88" s="558"/>
      <c r="V88" s="558"/>
      <c r="W88" s="558"/>
      <c r="X88" s="558"/>
      <c r="Y88" s="559"/>
      <c r="AA88" s="101" t="s">
        <v>40</v>
      </c>
      <c r="AB88" s="46"/>
      <c r="AC88" s="30">
        <f>SUM(AC80:AC86)</f>
        <v>0</v>
      </c>
      <c r="AD88" s="30">
        <f>SUM(AD80:AD86)</f>
        <v>0</v>
      </c>
      <c r="AE88" s="30">
        <f>SUM(AE80:AE86)</f>
        <v>0</v>
      </c>
      <c r="AF88" s="30">
        <f>SUM(AF80:AF86)</f>
        <v>0</v>
      </c>
      <c r="AG88" s="50">
        <f>SUM(AG80:AG86)</f>
        <v>0</v>
      </c>
      <c r="AH88" s="5"/>
    </row>
    <row r="89" spans="2:34" ht="13.5" thickBot="1" x14ac:dyDescent="0.25">
      <c r="B89" s="570" t="s">
        <v>10</v>
      </c>
      <c r="C89" s="571"/>
      <c r="D89" s="384">
        <v>8</v>
      </c>
      <c r="E89" s="384">
        <v>10</v>
      </c>
      <c r="F89" s="384">
        <v>2</v>
      </c>
      <c r="G89" s="384">
        <v>14</v>
      </c>
      <c r="H89" s="385">
        <v>34</v>
      </c>
      <c r="J89" s="272"/>
      <c r="K89" s="273"/>
      <c r="L89" s="277"/>
      <c r="M89" s="277"/>
      <c r="N89" s="277"/>
      <c r="O89" s="277"/>
      <c r="P89" s="278"/>
      <c r="R89" s="13"/>
      <c r="S89" s="402" t="s">
        <v>1</v>
      </c>
      <c r="T89" s="402" t="s">
        <v>2</v>
      </c>
      <c r="U89" s="403" t="s">
        <v>0</v>
      </c>
      <c r="V89" s="403" t="s">
        <v>3</v>
      </c>
      <c r="W89" s="403" t="s">
        <v>4</v>
      </c>
      <c r="X89" s="403" t="s">
        <v>5</v>
      </c>
      <c r="Y89" s="335" t="s">
        <v>6</v>
      </c>
      <c r="AA89" s="18"/>
      <c r="AB89" s="5"/>
      <c r="AC89" s="5"/>
      <c r="AD89" s="5"/>
      <c r="AE89" s="5"/>
      <c r="AF89" s="5"/>
      <c r="AG89" s="17"/>
      <c r="AH89" s="5"/>
    </row>
    <row r="90" spans="2:34" ht="13.5" customHeight="1" thickBot="1" x14ac:dyDescent="0.25">
      <c r="B90" s="388"/>
      <c r="C90" s="389"/>
      <c r="D90" s="389"/>
      <c r="E90" s="389"/>
      <c r="F90" s="389"/>
      <c r="G90" s="389"/>
      <c r="H90" s="390"/>
      <c r="J90" s="272"/>
      <c r="K90" s="273"/>
      <c r="L90" s="277"/>
      <c r="M90" s="277"/>
      <c r="N90" s="277"/>
      <c r="O90" s="277"/>
      <c r="P90" s="278"/>
      <c r="R90" s="13" t="s">
        <v>36</v>
      </c>
      <c r="S90" s="325" t="s">
        <v>207</v>
      </c>
      <c r="T90" s="326" t="s">
        <v>105</v>
      </c>
      <c r="U90" s="327">
        <v>2</v>
      </c>
      <c r="V90" s="327">
        <v>0</v>
      </c>
      <c r="W90" s="327">
        <v>4</v>
      </c>
      <c r="X90" s="327">
        <v>4</v>
      </c>
      <c r="Y90" s="410">
        <v>5</v>
      </c>
      <c r="AA90" s="557" t="s">
        <v>25</v>
      </c>
      <c r="AB90" s="558"/>
      <c r="AC90" s="558"/>
      <c r="AD90" s="558"/>
      <c r="AE90" s="558"/>
      <c r="AF90" s="558"/>
      <c r="AG90" s="559"/>
      <c r="AH90" s="5"/>
    </row>
    <row r="91" spans="2:34" ht="15.75" thickBot="1" x14ac:dyDescent="0.25">
      <c r="B91" s="588" t="s">
        <v>570</v>
      </c>
      <c r="C91" s="391" t="s">
        <v>571</v>
      </c>
      <c r="D91" s="591">
        <v>140</v>
      </c>
      <c r="E91" s="591"/>
      <c r="F91" s="591"/>
      <c r="G91" s="591"/>
      <c r="H91" s="392"/>
      <c r="J91" s="557" t="s">
        <v>27</v>
      </c>
      <c r="K91" s="558"/>
      <c r="L91" s="558"/>
      <c r="M91" s="558"/>
      <c r="N91" s="558"/>
      <c r="O91" s="558"/>
      <c r="P91" s="559"/>
      <c r="R91" s="13" t="s">
        <v>36</v>
      </c>
      <c r="S91" s="325" t="s">
        <v>208</v>
      </c>
      <c r="T91" s="326" t="s">
        <v>175</v>
      </c>
      <c r="U91" s="327">
        <v>3</v>
      </c>
      <c r="V91" s="327">
        <v>0</v>
      </c>
      <c r="W91" s="327">
        <v>0</v>
      </c>
      <c r="X91" s="327">
        <v>3</v>
      </c>
      <c r="Y91" s="410">
        <v>5</v>
      </c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34" ht="15" x14ac:dyDescent="0.2">
      <c r="B92" s="589"/>
      <c r="C92" s="393" t="s">
        <v>572</v>
      </c>
      <c r="D92" s="592">
        <v>105</v>
      </c>
      <c r="E92" s="592"/>
      <c r="F92" s="592"/>
      <c r="G92" s="592"/>
      <c r="H92" s="394"/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205</v>
      </c>
      <c r="T92" s="326" t="s">
        <v>366</v>
      </c>
      <c r="U92" s="327">
        <v>3</v>
      </c>
      <c r="V92" s="327">
        <v>0</v>
      </c>
      <c r="W92" s="327">
        <v>0</v>
      </c>
      <c r="X92" s="327">
        <v>3</v>
      </c>
      <c r="Y92" s="410">
        <v>5</v>
      </c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34" ht="15" x14ac:dyDescent="0.2">
      <c r="B93" s="589"/>
      <c r="C93" s="393" t="s">
        <v>573</v>
      </c>
      <c r="D93" s="592">
        <v>30</v>
      </c>
      <c r="E93" s="592"/>
      <c r="F93" s="592"/>
      <c r="G93" s="592"/>
      <c r="H93" s="394"/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367</v>
      </c>
      <c r="U93" s="327">
        <v>3</v>
      </c>
      <c r="V93" s="327">
        <v>0</v>
      </c>
      <c r="W93" s="327">
        <v>0</v>
      </c>
      <c r="X93" s="327">
        <v>3</v>
      </c>
      <c r="Y93" s="410">
        <v>5</v>
      </c>
      <c r="AA93" s="49"/>
      <c r="AB93" s="41"/>
      <c r="AC93" s="98"/>
      <c r="AD93" s="98"/>
      <c r="AE93" s="98"/>
      <c r="AF93" s="98"/>
      <c r="AG93" s="51"/>
      <c r="AH93" s="5"/>
    </row>
    <row r="94" spans="2:34" ht="15" customHeight="1" x14ac:dyDescent="0.2">
      <c r="B94" s="589"/>
      <c r="C94" s="393" t="s">
        <v>574</v>
      </c>
      <c r="D94" s="592">
        <v>40</v>
      </c>
      <c r="E94" s="592"/>
      <c r="F94" s="592"/>
      <c r="G94" s="592"/>
      <c r="H94" s="395"/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3" t="s">
        <v>36</v>
      </c>
      <c r="S94" s="325" t="s">
        <v>190</v>
      </c>
      <c r="T94" s="326" t="s">
        <v>248</v>
      </c>
      <c r="U94" s="327">
        <v>2</v>
      </c>
      <c r="V94" s="327">
        <v>0</v>
      </c>
      <c r="W94" s="327">
        <v>0</v>
      </c>
      <c r="X94" s="327">
        <v>2</v>
      </c>
      <c r="Y94" s="410">
        <v>2</v>
      </c>
      <c r="AA94" s="49"/>
      <c r="AB94" s="41"/>
      <c r="AC94" s="98"/>
      <c r="AD94" s="98"/>
      <c r="AE94" s="98"/>
      <c r="AF94" s="98"/>
      <c r="AG94" s="51"/>
      <c r="AH94" s="5"/>
    </row>
    <row r="95" spans="2:34" ht="15" customHeight="1" x14ac:dyDescent="0.2">
      <c r="B95" s="589"/>
      <c r="C95" s="393" t="s">
        <v>575</v>
      </c>
      <c r="D95" s="592">
        <v>240</v>
      </c>
      <c r="E95" s="592"/>
      <c r="F95" s="592"/>
      <c r="G95" s="592"/>
      <c r="H95" s="396"/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53" t="s">
        <v>38</v>
      </c>
      <c r="T95" s="553"/>
      <c r="U95" s="141">
        <f>SUM(U90:U93)</f>
        <v>11</v>
      </c>
      <c r="V95" s="141">
        <f>SUM(V90:V93)</f>
        <v>0</v>
      </c>
      <c r="W95" s="141">
        <f>SUM(W90:W93)</f>
        <v>4</v>
      </c>
      <c r="X95" s="141">
        <f>SUM(X90:X93)</f>
        <v>13</v>
      </c>
      <c r="Y95" s="90">
        <f>SUM(Y90:Y94)</f>
        <v>22</v>
      </c>
      <c r="AA95" s="49"/>
      <c r="AB95" s="41"/>
      <c r="AC95" s="98"/>
      <c r="AD95" s="98"/>
      <c r="AE95" s="98"/>
      <c r="AF95" s="98"/>
      <c r="AG95" s="51"/>
      <c r="AH95" s="5"/>
    </row>
    <row r="96" spans="2:34" ht="12.75" customHeight="1" x14ac:dyDescent="0.2">
      <c r="B96" s="589"/>
      <c r="C96" s="397" t="s">
        <v>576</v>
      </c>
      <c r="D96" s="593">
        <v>60</v>
      </c>
      <c r="E96" s="593"/>
      <c r="F96" s="593"/>
      <c r="G96" s="593"/>
      <c r="H96" s="394"/>
      <c r="I96" s="1"/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415" t="s">
        <v>24</v>
      </c>
      <c r="T96" s="415" t="s">
        <v>112</v>
      </c>
      <c r="U96" s="417">
        <v>3</v>
      </c>
      <c r="V96" s="417">
        <v>0</v>
      </c>
      <c r="W96" s="417">
        <v>0</v>
      </c>
      <c r="X96" s="417">
        <v>3</v>
      </c>
      <c r="Y96" s="419">
        <v>5</v>
      </c>
      <c r="AA96" s="49"/>
      <c r="AB96" s="41"/>
      <c r="AC96" s="98"/>
      <c r="AD96" s="98"/>
      <c r="AE96" s="98"/>
      <c r="AF96" s="98"/>
      <c r="AG96" s="51"/>
      <c r="AH96" s="5"/>
    </row>
    <row r="97" spans="2:34" ht="15" customHeight="1" thickBot="1" x14ac:dyDescent="0.25">
      <c r="B97" s="590"/>
      <c r="C97" s="398" t="s">
        <v>577</v>
      </c>
      <c r="D97" s="594">
        <v>0.25</v>
      </c>
      <c r="E97" s="594"/>
      <c r="F97" s="594"/>
      <c r="G97" s="594"/>
      <c r="H97" s="399"/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37" t="s">
        <v>176</v>
      </c>
      <c r="T97" s="338" t="s">
        <v>209</v>
      </c>
      <c r="U97" s="336">
        <v>3</v>
      </c>
      <c r="V97" s="336">
        <v>0</v>
      </c>
      <c r="W97" s="336">
        <v>0</v>
      </c>
      <c r="X97" s="336">
        <v>3</v>
      </c>
      <c r="Y97" s="406">
        <v>5</v>
      </c>
      <c r="AA97" s="49"/>
      <c r="AB97" s="41"/>
      <c r="AC97" s="98"/>
      <c r="AD97" s="98"/>
      <c r="AE97" s="98"/>
      <c r="AF97" s="98"/>
      <c r="AG97" s="51"/>
      <c r="AH97" s="5"/>
    </row>
    <row r="98" spans="2:34" ht="15" customHeight="1" x14ac:dyDescent="0.2">
      <c r="B98" s="428"/>
      <c r="C98" s="400"/>
      <c r="D98" s="400"/>
      <c r="E98" s="400"/>
      <c r="F98" s="400"/>
      <c r="G98" s="400"/>
      <c r="H98" s="429"/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/>
      <c r="S98" s="553" t="s">
        <v>39</v>
      </c>
      <c r="T98" s="553"/>
      <c r="U98" s="141">
        <f>SUM(U96:U97)</f>
        <v>6</v>
      </c>
      <c r="V98" s="141">
        <f>SUM(V96:V97)</f>
        <v>0</v>
      </c>
      <c r="W98" s="141">
        <f>SUM(W96:W97)</f>
        <v>0</v>
      </c>
      <c r="X98" s="141">
        <f>SUM(X96:X97)</f>
        <v>6</v>
      </c>
      <c r="Y98" s="88">
        <f>SUM(Y96:Y97)</f>
        <v>10</v>
      </c>
      <c r="AA98" s="49"/>
      <c r="AB98" s="41"/>
      <c r="AC98" s="98"/>
      <c r="AD98" s="98"/>
      <c r="AE98" s="98"/>
      <c r="AF98" s="98"/>
      <c r="AG98" s="51"/>
      <c r="AH98" s="5"/>
    </row>
    <row r="99" spans="2:34" ht="15" customHeight="1" x14ac:dyDescent="0.2">
      <c r="B99" s="430"/>
      <c r="C99" s="615" t="s">
        <v>578</v>
      </c>
      <c r="D99" s="615"/>
      <c r="E99" s="389"/>
      <c r="F99" s="389"/>
      <c r="G99" s="389"/>
      <c r="H99" s="431"/>
      <c r="J99" s="595" t="s">
        <v>62</v>
      </c>
      <c r="K99" s="596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67" t="s">
        <v>62</v>
      </c>
      <c r="T99" s="567"/>
      <c r="U99" s="188">
        <f>SUM(U95,U98)</f>
        <v>17</v>
      </c>
      <c r="V99" s="188">
        <f>SUM(V95,V98)</f>
        <v>0</v>
      </c>
      <c r="W99" s="188">
        <f>SUM(W95,W98)</f>
        <v>4</v>
      </c>
      <c r="X99" s="188">
        <f>SUM(X95,X98)</f>
        <v>19</v>
      </c>
      <c r="Y99" s="50">
        <f>SUM(Y95,Y98)</f>
        <v>32</v>
      </c>
      <c r="AA99" s="101" t="s">
        <v>40</v>
      </c>
      <c r="AB99" s="46"/>
      <c r="AC99" s="30">
        <f>SUM(AC92:AC97)</f>
        <v>3</v>
      </c>
      <c r="AD99" s="30">
        <f>SUM(AD92:AD97)</f>
        <v>0</v>
      </c>
      <c r="AE99" s="30">
        <f>SUM(AE92:AE97)</f>
        <v>0</v>
      </c>
      <c r="AF99" s="30">
        <f>SUM(AF92:AF97)</f>
        <v>3</v>
      </c>
      <c r="AG99" s="50">
        <f>SUM(AG92:AG97)</f>
        <v>5</v>
      </c>
      <c r="AH99" s="5"/>
    </row>
    <row r="100" spans="2:34" ht="15" customHeight="1" thickBot="1" x14ac:dyDescent="0.25">
      <c r="B100" s="432"/>
      <c r="C100" s="433"/>
      <c r="D100" s="433"/>
      <c r="E100" s="433"/>
      <c r="F100" s="433"/>
      <c r="G100" s="433"/>
      <c r="H100" s="434"/>
      <c r="J100" s="568"/>
      <c r="K100" s="569"/>
      <c r="L100" s="283"/>
      <c r="M100" s="283"/>
      <c r="N100" s="283"/>
      <c r="O100" s="283"/>
      <c r="P100" s="284"/>
      <c r="R100" s="18"/>
      <c r="S100" s="5"/>
      <c r="T100" s="5"/>
      <c r="U100" s="5"/>
      <c r="V100" s="5"/>
      <c r="W100" s="5"/>
      <c r="X100" s="5"/>
      <c r="Y100" s="17"/>
      <c r="AA100" s="18"/>
      <c r="AB100" s="5"/>
      <c r="AC100" s="5"/>
      <c r="AD100" s="5"/>
      <c r="AE100" s="5"/>
      <c r="AF100" s="5"/>
      <c r="AG100" s="17"/>
      <c r="AH100" s="5"/>
    </row>
    <row r="101" spans="2:34" ht="15" customHeight="1" thickBot="1" x14ac:dyDescent="0.25">
      <c r="B101" s="432"/>
      <c r="C101" s="433"/>
      <c r="D101" s="433"/>
      <c r="E101" s="433"/>
      <c r="F101" s="433"/>
      <c r="G101" s="433"/>
      <c r="H101" s="434"/>
      <c r="J101" s="53"/>
      <c r="K101" s="5"/>
      <c r="L101" s="5"/>
      <c r="M101" s="5"/>
      <c r="N101" s="5"/>
      <c r="O101" s="5"/>
      <c r="P101" s="17"/>
      <c r="R101" s="13"/>
      <c r="S101" s="557" t="s">
        <v>27</v>
      </c>
      <c r="T101" s="558"/>
      <c r="U101" s="558"/>
      <c r="V101" s="558"/>
      <c r="W101" s="558"/>
      <c r="X101" s="558"/>
      <c r="Y101" s="559"/>
      <c r="AA101" s="18"/>
      <c r="AB101" s="5"/>
      <c r="AC101" s="5"/>
      <c r="AD101" s="5"/>
      <c r="AE101" s="5"/>
      <c r="AF101" s="5"/>
      <c r="AG101" s="17"/>
      <c r="AH101" s="5"/>
    </row>
    <row r="102" spans="2:34" ht="15" customHeight="1" thickBot="1" x14ac:dyDescent="0.25">
      <c r="B102" s="432"/>
      <c r="C102" s="433"/>
      <c r="D102" s="433"/>
      <c r="E102" s="433"/>
      <c r="F102" s="433"/>
      <c r="G102" s="433"/>
      <c r="H102" s="434"/>
      <c r="J102" s="53"/>
      <c r="K102" s="5"/>
      <c r="L102" s="5"/>
      <c r="M102" s="5"/>
      <c r="N102" s="5"/>
      <c r="O102" s="5"/>
      <c r="P102" s="17"/>
      <c r="R102" s="13"/>
      <c r="S102" s="402" t="s">
        <v>1</v>
      </c>
      <c r="T102" s="402" t="s">
        <v>2</v>
      </c>
      <c r="U102" s="403" t="s">
        <v>0</v>
      </c>
      <c r="V102" s="403" t="s">
        <v>3</v>
      </c>
      <c r="W102" s="403" t="s">
        <v>4</v>
      </c>
      <c r="X102" s="403" t="s">
        <v>5</v>
      </c>
      <c r="Y102" s="335" t="s">
        <v>6</v>
      </c>
      <c r="AA102" s="557" t="s">
        <v>27</v>
      </c>
      <c r="AB102" s="558"/>
      <c r="AC102" s="558"/>
      <c r="AD102" s="558"/>
      <c r="AE102" s="558"/>
      <c r="AF102" s="558"/>
      <c r="AG102" s="559"/>
      <c r="AH102" s="5"/>
    </row>
    <row r="103" spans="2:34" ht="15" customHeight="1" thickBot="1" x14ac:dyDescent="0.25">
      <c r="B103" s="432"/>
      <c r="C103" s="433"/>
      <c r="D103" s="433"/>
      <c r="E103" s="433"/>
      <c r="F103" s="433"/>
      <c r="G103" s="433"/>
      <c r="H103" s="434"/>
      <c r="J103" s="53"/>
      <c r="K103" s="5"/>
      <c r="L103" s="5"/>
      <c r="M103" s="5"/>
      <c r="N103" s="5"/>
      <c r="O103" s="5"/>
      <c r="P103" s="17"/>
      <c r="R103" s="13" t="s">
        <v>36</v>
      </c>
      <c r="S103" s="325" t="s">
        <v>210</v>
      </c>
      <c r="T103" s="326" t="s">
        <v>110</v>
      </c>
      <c r="U103" s="327">
        <v>2</v>
      </c>
      <c r="V103" s="327">
        <v>0</v>
      </c>
      <c r="W103" s="327">
        <v>6</v>
      </c>
      <c r="X103" s="327">
        <v>5</v>
      </c>
      <c r="Y103" s="410">
        <v>8</v>
      </c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ht="15" customHeight="1" thickBot="1" x14ac:dyDescent="0.25">
      <c r="B104" s="435"/>
      <c r="C104" s="436"/>
      <c r="D104" s="436"/>
      <c r="E104" s="436"/>
      <c r="F104" s="436"/>
      <c r="G104" s="436"/>
      <c r="H104" s="437"/>
      <c r="J104" s="18"/>
      <c r="K104" s="290" t="s">
        <v>28</v>
      </c>
      <c r="L104" s="609">
        <f>SUM(O17,O30,O42,O54,O65,O76,O88,O99)</f>
        <v>154</v>
      </c>
      <c r="M104" s="610"/>
      <c r="N104" s="610"/>
      <c r="O104" s="611"/>
      <c r="P104" s="54"/>
      <c r="R104" s="13" t="s">
        <v>36</v>
      </c>
      <c r="S104" s="325" t="s">
        <v>369</v>
      </c>
      <c r="T104" s="326" t="s">
        <v>370</v>
      </c>
      <c r="U104" s="327">
        <v>3</v>
      </c>
      <c r="V104" s="327">
        <v>0</v>
      </c>
      <c r="W104" s="327">
        <v>0</v>
      </c>
      <c r="X104" s="327">
        <v>3</v>
      </c>
      <c r="Y104" s="410">
        <v>5</v>
      </c>
      <c r="AA104" s="49"/>
      <c r="AB104" s="41"/>
      <c r="AC104" s="98"/>
      <c r="AD104" s="98"/>
      <c r="AE104" s="98"/>
      <c r="AF104" s="98"/>
      <c r="AG104" s="51"/>
      <c r="AH104" s="5"/>
    </row>
    <row r="105" spans="2:34" ht="14.25" customHeight="1" thickBot="1" x14ac:dyDescent="0.25">
      <c r="J105" s="13"/>
      <c r="K105" s="291" t="s">
        <v>6</v>
      </c>
      <c r="L105" s="612">
        <f>SUM(P99,P88,P76,P65,P54,P42,P30,P17)</f>
        <v>244</v>
      </c>
      <c r="M105" s="613"/>
      <c r="N105" s="613"/>
      <c r="O105" s="614"/>
      <c r="P105" s="14"/>
      <c r="R105" s="13" t="s">
        <v>36</v>
      </c>
      <c r="S105" s="325" t="s">
        <v>371</v>
      </c>
      <c r="T105" s="326" t="s">
        <v>372</v>
      </c>
      <c r="U105" s="327">
        <v>3</v>
      </c>
      <c r="V105" s="327">
        <v>0</v>
      </c>
      <c r="W105" s="327">
        <v>0</v>
      </c>
      <c r="X105" s="327">
        <v>3</v>
      </c>
      <c r="Y105" s="410">
        <v>5</v>
      </c>
      <c r="AA105" s="49"/>
      <c r="AB105" s="41"/>
      <c r="AC105" s="98"/>
      <c r="AD105" s="98"/>
      <c r="AE105" s="98"/>
      <c r="AF105" s="98"/>
      <c r="AG105" s="51"/>
      <c r="AH105" s="5"/>
    </row>
    <row r="106" spans="2:34" ht="15" customHeight="1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205</v>
      </c>
      <c r="T106" s="326" t="s">
        <v>373</v>
      </c>
      <c r="U106" s="327">
        <v>3</v>
      </c>
      <c r="V106" s="327">
        <v>0</v>
      </c>
      <c r="W106" s="327">
        <v>0</v>
      </c>
      <c r="X106" s="327">
        <v>3</v>
      </c>
      <c r="Y106" s="410">
        <v>5</v>
      </c>
      <c r="AA106" s="49"/>
      <c r="AB106" s="41"/>
      <c r="AC106" s="98"/>
      <c r="AD106" s="98"/>
      <c r="AE106" s="98"/>
      <c r="AF106" s="98"/>
      <c r="AG106" s="51"/>
      <c r="AH106" s="5"/>
    </row>
    <row r="107" spans="2:34" s="2" customFormat="1" ht="13.5" thickBot="1" x14ac:dyDescent="0.25">
      <c r="B107"/>
      <c r="C107"/>
      <c r="D107"/>
      <c r="E107"/>
      <c r="F107"/>
      <c r="G107"/>
      <c r="H107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374</v>
      </c>
      <c r="U107" s="327">
        <v>3</v>
      </c>
      <c r="V107" s="327">
        <v>0</v>
      </c>
      <c r="W107" s="327">
        <v>0</v>
      </c>
      <c r="X107" s="327">
        <v>3</v>
      </c>
      <c r="Y107" s="410">
        <v>5</v>
      </c>
      <c r="AA107" s="49"/>
      <c r="AB107" s="41"/>
      <c r="AC107" s="98"/>
      <c r="AD107" s="98"/>
      <c r="AE107" s="98"/>
      <c r="AF107" s="98"/>
      <c r="AG107" s="51"/>
      <c r="AH107" s="3"/>
    </row>
    <row r="108" spans="2:34" x14ac:dyDescent="0.2">
      <c r="R108" s="13" t="s">
        <v>36</v>
      </c>
      <c r="S108" s="325" t="s">
        <v>193</v>
      </c>
      <c r="T108" s="326" t="s">
        <v>375</v>
      </c>
      <c r="U108" s="327">
        <v>2</v>
      </c>
      <c r="V108" s="327">
        <v>0</v>
      </c>
      <c r="W108" s="327">
        <v>0</v>
      </c>
      <c r="X108" s="327">
        <v>2</v>
      </c>
      <c r="Y108" s="410">
        <v>2</v>
      </c>
      <c r="AA108" s="49"/>
      <c r="AB108" s="41"/>
      <c r="AC108" s="98"/>
      <c r="AD108" s="98"/>
      <c r="AE108" s="98"/>
      <c r="AF108" s="98"/>
      <c r="AG108" s="51"/>
      <c r="AH108" s="5"/>
    </row>
    <row r="109" spans="2:34" x14ac:dyDescent="0.2">
      <c r="R109" s="18"/>
      <c r="S109" s="553" t="s">
        <v>38</v>
      </c>
      <c r="T109" s="553"/>
      <c r="U109" s="141">
        <f>SUM(U103:U108)</f>
        <v>16</v>
      </c>
      <c r="V109" s="141">
        <f>SUM(V103:V108)</f>
        <v>0</v>
      </c>
      <c r="W109" s="141">
        <f>SUM(W103:W108)</f>
        <v>6</v>
      </c>
      <c r="X109" s="141">
        <f>SUM(X103:X108)</f>
        <v>19</v>
      </c>
      <c r="Y109" s="90">
        <f>SUM(Y103:Y108)</f>
        <v>30</v>
      </c>
      <c r="AA109" s="49"/>
      <c r="AB109" s="41"/>
      <c r="AC109" s="98"/>
      <c r="AD109" s="98"/>
      <c r="AE109" s="98"/>
      <c r="AF109" s="98"/>
      <c r="AG109" s="51"/>
      <c r="AH109" s="5"/>
    </row>
    <row r="110" spans="2:34" x14ac:dyDescent="0.2">
      <c r="R110" s="18" t="s">
        <v>37</v>
      </c>
      <c r="S110" s="415"/>
      <c r="T110" s="415"/>
      <c r="U110" s="417"/>
      <c r="V110" s="417"/>
      <c r="W110" s="417"/>
      <c r="X110" s="417"/>
      <c r="Y110" s="552"/>
      <c r="AA110" s="49"/>
      <c r="AB110" s="41"/>
      <c r="AC110" s="98"/>
      <c r="AD110" s="98"/>
      <c r="AE110" s="98"/>
      <c r="AF110" s="98"/>
      <c r="AG110" s="51"/>
      <c r="AH110" s="5"/>
    </row>
    <row r="111" spans="2:34" x14ac:dyDescent="0.2">
      <c r="I111" s="1"/>
      <c r="Q111" s="2"/>
      <c r="R111" s="18"/>
      <c r="S111" s="601" t="s">
        <v>39</v>
      </c>
      <c r="T111" s="602"/>
      <c r="U111" s="141">
        <f>SUM(U110:U110)</f>
        <v>0</v>
      </c>
      <c r="V111" s="141">
        <f>SUM(V110:V110)</f>
        <v>0</v>
      </c>
      <c r="W111" s="141">
        <f>SUM(W110:W110)</f>
        <v>0</v>
      </c>
      <c r="X111" s="141">
        <f>SUM(X110:X110)</f>
        <v>0</v>
      </c>
      <c r="Y111" s="88">
        <f>SUM(Y110:Y110)</f>
        <v>0</v>
      </c>
      <c r="AA111" s="49"/>
      <c r="AB111" s="41"/>
      <c r="AC111" s="98"/>
      <c r="AD111" s="98"/>
      <c r="AE111" s="98"/>
      <c r="AF111" s="98"/>
      <c r="AG111" s="51"/>
      <c r="AH111" s="5"/>
    </row>
    <row r="112" spans="2:34" x14ac:dyDescent="0.2">
      <c r="I112" s="1"/>
      <c r="Q112" s="2"/>
      <c r="R112" s="18"/>
      <c r="S112" s="567" t="s">
        <v>62</v>
      </c>
      <c r="T112" s="56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101" t="s">
        <v>40</v>
      </c>
      <c r="AB112" s="46"/>
      <c r="AC112" s="30">
        <f>SUM(AC104:AC110)</f>
        <v>0</v>
      </c>
      <c r="AD112" s="30">
        <f>SUM(AD104:AD110)</f>
        <v>0</v>
      </c>
      <c r="AE112" s="30">
        <f>SUM(AE104:AE110)</f>
        <v>0</v>
      </c>
      <c r="AF112" s="30">
        <f>SUM(AF104:AF110)</f>
        <v>0</v>
      </c>
      <c r="AG112" s="50">
        <f>SUM(AG104:AG110)</f>
        <v>0</v>
      </c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103"/>
      <c r="AB113" s="76"/>
      <c r="AC113" s="99"/>
      <c r="AD113" s="99"/>
      <c r="AE113" s="99"/>
      <c r="AF113" s="99"/>
      <c r="AG113" s="77"/>
      <c r="AH113" s="5"/>
    </row>
    <row r="114" spans="17:34" ht="13.5" thickBot="1" x14ac:dyDescent="0.25">
      <c r="R114" s="18"/>
      <c r="S114" s="620" t="s">
        <v>42</v>
      </c>
      <c r="T114" s="621" t="s">
        <v>42</v>
      </c>
      <c r="U114" s="625">
        <f>SUM(X109,X95,X82,X69,X56,X44,X27,X11)</f>
        <v>101</v>
      </c>
      <c r="V114" s="626"/>
      <c r="W114" s="626"/>
      <c r="X114" s="627"/>
      <c r="Y114" s="278"/>
      <c r="AA114" s="61"/>
      <c r="AB114" s="8"/>
      <c r="AC114" s="3"/>
      <c r="AD114" s="9"/>
      <c r="AE114" s="9"/>
      <c r="AF114" s="9"/>
      <c r="AG114" s="62"/>
      <c r="AH114" s="5"/>
    </row>
    <row r="115" spans="17:34" x14ac:dyDescent="0.2">
      <c r="R115" s="18"/>
      <c r="S115" s="618" t="s">
        <v>28</v>
      </c>
      <c r="T115" s="619" t="s">
        <v>28</v>
      </c>
      <c r="U115" s="628">
        <f>SUM(X112,X99,X86,X73,X60,X47,X33,X19)</f>
        <v>152</v>
      </c>
      <c r="V115" s="629"/>
      <c r="W115" s="629"/>
      <c r="X115" s="630"/>
      <c r="Y115" s="14"/>
      <c r="AA115" s="13"/>
      <c r="AB115" s="543" t="s">
        <v>211</v>
      </c>
      <c r="AC115" s="606">
        <f>AF19+AF32+AF48+AF61+AF74+AF88+AF99+AF112</f>
        <v>23</v>
      </c>
      <c r="AD115" s="607"/>
      <c r="AE115" s="607"/>
      <c r="AF115" s="608"/>
      <c r="AG115" s="14"/>
      <c r="AH115" s="5"/>
    </row>
    <row r="116" spans="17:34" ht="13.5" thickBot="1" x14ac:dyDescent="0.25">
      <c r="R116" s="18"/>
      <c r="S116" s="618" t="s">
        <v>319</v>
      </c>
      <c r="T116" s="619"/>
      <c r="U116" s="628">
        <f>SUM(Y109,Y95,Y82,Y69,Y56,Y44,Y27,Y11)</f>
        <v>168</v>
      </c>
      <c r="V116" s="629"/>
      <c r="W116" s="629"/>
      <c r="X116" s="630"/>
      <c r="Y116" s="14"/>
      <c r="AA116" s="13"/>
      <c r="AB116" s="544" t="s">
        <v>212</v>
      </c>
      <c r="AC116" s="603">
        <f>AG19+AG32+AG48+AG61+AG74+AG88+AG99+AG112</f>
        <v>35</v>
      </c>
      <c r="AD116" s="604"/>
      <c r="AE116" s="604"/>
      <c r="AF116" s="605"/>
      <c r="AG116" s="14"/>
      <c r="AH116" s="5"/>
    </row>
    <row r="117" spans="17:34" ht="13.5" thickBot="1" x14ac:dyDescent="0.25">
      <c r="R117" s="18"/>
      <c r="S117" s="616" t="s">
        <v>6</v>
      </c>
      <c r="T117" s="617" t="s">
        <v>6</v>
      </c>
      <c r="U117" s="622">
        <f>Y112+Y99+Y86+Y73+Y60+Y47+Y33+Y19</f>
        <v>244</v>
      </c>
      <c r="V117" s="623"/>
      <c r="W117" s="623"/>
      <c r="X117" s="624"/>
      <c r="Y117" s="14"/>
      <c r="AA117" s="18"/>
      <c r="AB117" s="5"/>
      <c r="AC117" s="5"/>
      <c r="AD117" s="5"/>
      <c r="AE117" s="5"/>
      <c r="AF117" s="5"/>
      <c r="AG117" s="17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25"/>
      <c r="AB118" s="26"/>
      <c r="AC118" s="26"/>
      <c r="AD118" s="26"/>
      <c r="AE118" s="26"/>
      <c r="AF118" s="26"/>
      <c r="AG118" s="27"/>
    </row>
    <row r="125" spans="17:34" x14ac:dyDescent="0.2">
      <c r="S125" s="93"/>
      <c r="T125" s="93"/>
      <c r="U125" s="94"/>
      <c r="V125" s="94"/>
      <c r="W125" s="94"/>
      <c r="X125" s="94"/>
      <c r="Y125" s="94"/>
    </row>
    <row r="126" spans="17:34" x14ac:dyDescent="0.2">
      <c r="S126" s="37"/>
      <c r="T126" s="5"/>
      <c r="U126" s="5"/>
      <c r="V126" s="5"/>
      <c r="W126" s="5"/>
      <c r="X126" s="5"/>
      <c r="Y126" s="5"/>
    </row>
    <row r="127" spans="17:34" x14ac:dyDescent="0.2">
      <c r="S127" s="5"/>
      <c r="Y127" s="39"/>
    </row>
    <row r="128" spans="17:34" x14ac:dyDescent="0.2">
      <c r="S128" s="6"/>
      <c r="Y128" s="10"/>
    </row>
  </sheetData>
  <mergeCells count="107">
    <mergeCell ref="S99:T99"/>
    <mergeCell ref="S117:T117"/>
    <mergeCell ref="S116:T116"/>
    <mergeCell ref="S114:T114"/>
    <mergeCell ref="S101:Y101"/>
    <mergeCell ref="S115:T115"/>
    <mergeCell ref="U117:X117"/>
    <mergeCell ref="U114:X114"/>
    <mergeCell ref="U115:X115"/>
    <mergeCell ref="U116:X116"/>
    <mergeCell ref="S112:T112"/>
    <mergeCell ref="S76:Y76"/>
    <mergeCell ref="B38:C38"/>
    <mergeCell ref="B40:H40"/>
    <mergeCell ref="B49:C49"/>
    <mergeCell ref="J65:K65"/>
    <mergeCell ref="AA78:AG78"/>
    <mergeCell ref="AC116:AF116"/>
    <mergeCell ref="AA102:AG102"/>
    <mergeCell ref="S109:T109"/>
    <mergeCell ref="S111:T111"/>
    <mergeCell ref="AC115:AF115"/>
    <mergeCell ref="L104:O104"/>
    <mergeCell ref="L105:O105"/>
    <mergeCell ref="J99:K99"/>
    <mergeCell ref="J100:K100"/>
    <mergeCell ref="B61:H61"/>
    <mergeCell ref="S63:Y63"/>
    <mergeCell ref="B51:H51"/>
    <mergeCell ref="B59:C59"/>
    <mergeCell ref="J57:P57"/>
    <mergeCell ref="J68:P68"/>
    <mergeCell ref="J43:K43"/>
    <mergeCell ref="J45:P45"/>
    <mergeCell ref="C99:D99"/>
    <mergeCell ref="B19:H19"/>
    <mergeCell ref="J42:K42"/>
    <mergeCell ref="S88:Y88"/>
    <mergeCell ref="AA90:AG90"/>
    <mergeCell ref="S98:T98"/>
    <mergeCell ref="S95:T95"/>
    <mergeCell ref="B89:C89"/>
    <mergeCell ref="B91:B97"/>
    <mergeCell ref="D91:G91"/>
    <mergeCell ref="D92:G92"/>
    <mergeCell ref="D93:G93"/>
    <mergeCell ref="D94:G94"/>
    <mergeCell ref="D95:G95"/>
    <mergeCell ref="D96:G96"/>
    <mergeCell ref="D97:G97"/>
    <mergeCell ref="J88:K88"/>
    <mergeCell ref="J91:P91"/>
    <mergeCell ref="S86:T86"/>
    <mergeCell ref="J54:K54"/>
    <mergeCell ref="S82:T82"/>
    <mergeCell ref="S85:T85"/>
    <mergeCell ref="S69:T69"/>
    <mergeCell ref="B70:C70"/>
    <mergeCell ref="S72:T72"/>
    <mergeCell ref="AA37:AG37"/>
    <mergeCell ref="J77:K77"/>
    <mergeCell ref="B72:H72"/>
    <mergeCell ref="B80:C80"/>
    <mergeCell ref="B82:H82"/>
    <mergeCell ref="J76:K76"/>
    <mergeCell ref="J79:P79"/>
    <mergeCell ref="S73:T73"/>
    <mergeCell ref="B1:AG1"/>
    <mergeCell ref="J3:P3"/>
    <mergeCell ref="B3:H3"/>
    <mergeCell ref="J4:P4"/>
    <mergeCell ref="J20:P20"/>
    <mergeCell ref="J30:K30"/>
    <mergeCell ref="J33:P33"/>
    <mergeCell ref="B4:H4"/>
    <mergeCell ref="J5:P5"/>
    <mergeCell ref="J6:P6"/>
    <mergeCell ref="B5:H5"/>
    <mergeCell ref="J8:P8"/>
    <mergeCell ref="B17:C17"/>
    <mergeCell ref="J17:K17"/>
    <mergeCell ref="B6:H6"/>
    <mergeCell ref="B8:H8"/>
    <mergeCell ref="S44:T44"/>
    <mergeCell ref="AA5:AG6"/>
    <mergeCell ref="AA8:AG8"/>
    <mergeCell ref="S18:T18"/>
    <mergeCell ref="S5:Y6"/>
    <mergeCell ref="S8:Y8"/>
    <mergeCell ref="B28:C28"/>
    <mergeCell ref="B30:H30"/>
    <mergeCell ref="AA64:AG64"/>
    <mergeCell ref="S46:T46"/>
    <mergeCell ref="S49:Y49"/>
    <mergeCell ref="AA50:AG50"/>
    <mergeCell ref="S56:T56"/>
    <mergeCell ref="S59:T59"/>
    <mergeCell ref="S11:T11"/>
    <mergeCell ref="S21:Y21"/>
    <mergeCell ref="S27:T27"/>
    <mergeCell ref="S19:T19"/>
    <mergeCell ref="AA21:AG21"/>
    <mergeCell ref="S33:T33"/>
    <mergeCell ref="S47:T47"/>
    <mergeCell ref="S60:T60"/>
    <mergeCell ref="S36:Y36"/>
    <mergeCell ref="S32:T32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AH128"/>
  <sheetViews>
    <sheetView tabSelected="1" zoomScale="80" zoomScaleNormal="80" workbookViewId="0">
      <selection activeCell="T79" sqref="T79"/>
    </sheetView>
  </sheetViews>
  <sheetFormatPr defaultRowHeight="12.75" x14ac:dyDescent="0.2"/>
  <cols>
    <col min="1" max="1" width="7.7109375" style="4" customWidth="1"/>
    <col min="2" max="2" width="9.5703125" style="321" bestFit="1" customWidth="1"/>
    <col min="3" max="3" width="48.85546875" style="321" bestFit="1" customWidth="1"/>
    <col min="4" max="4" width="3.42578125" style="321" bestFit="1" customWidth="1"/>
    <col min="5" max="5" width="2.42578125" style="321" bestFit="1" customWidth="1"/>
    <col min="6" max="6" width="2.28515625" style="321" bestFit="1" customWidth="1"/>
    <col min="7" max="7" width="3.42578125" style="321" bestFit="1" customWidth="1"/>
    <col min="8" max="8" width="5.28515625" style="321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4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69" customHeight="1" thickBot="1" x14ac:dyDescent="0.25">
      <c r="B1" s="574" t="s">
        <v>493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33" ht="13.5" thickBot="1" x14ac:dyDescent="0.25">
      <c r="B2" s="292"/>
      <c r="C2" s="292"/>
      <c r="D2" s="292"/>
      <c r="E2" s="292"/>
      <c r="F2" s="292"/>
      <c r="G2" s="292"/>
      <c r="H2" s="292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577" t="s">
        <v>29</v>
      </c>
      <c r="C3" s="578"/>
      <c r="D3" s="578"/>
      <c r="E3" s="578"/>
      <c r="F3" s="578"/>
      <c r="G3" s="578"/>
      <c r="H3" s="579"/>
      <c r="J3" s="577" t="s">
        <v>29</v>
      </c>
      <c r="K3" s="578"/>
      <c r="L3" s="578"/>
      <c r="M3" s="578"/>
      <c r="N3" s="578"/>
      <c r="O3" s="578"/>
      <c r="P3" s="579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580" t="s">
        <v>30</v>
      </c>
      <c r="C4" s="581"/>
      <c r="D4" s="581"/>
      <c r="E4" s="581"/>
      <c r="F4" s="581"/>
      <c r="G4" s="581"/>
      <c r="H4" s="582"/>
      <c r="J4" s="580" t="s">
        <v>30</v>
      </c>
      <c r="K4" s="581"/>
      <c r="L4" s="581"/>
      <c r="M4" s="581"/>
      <c r="N4" s="581"/>
      <c r="O4" s="581"/>
      <c r="P4" s="582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x14ac:dyDescent="0.2">
      <c r="B5" s="580" t="s">
        <v>496</v>
      </c>
      <c r="C5" s="581"/>
      <c r="D5" s="581"/>
      <c r="E5" s="581"/>
      <c r="F5" s="581"/>
      <c r="G5" s="581"/>
      <c r="H5" s="582"/>
      <c r="J5" s="580" t="s">
        <v>177</v>
      </c>
      <c r="K5" s="581"/>
      <c r="L5" s="581"/>
      <c r="M5" s="581"/>
      <c r="N5" s="581"/>
      <c r="O5" s="581"/>
      <c r="P5" s="582"/>
      <c r="R5" s="19"/>
      <c r="S5" s="560" t="s">
        <v>34</v>
      </c>
      <c r="T5" s="560"/>
      <c r="U5" s="560"/>
      <c r="V5" s="560"/>
      <c r="W5" s="560"/>
      <c r="X5" s="560"/>
      <c r="Y5" s="561"/>
      <c r="AA5" s="554" t="s">
        <v>35</v>
      </c>
      <c r="AB5" s="555"/>
      <c r="AC5" s="555"/>
      <c r="AD5" s="555"/>
      <c r="AE5" s="555"/>
      <c r="AF5" s="555"/>
      <c r="AG5" s="556"/>
    </row>
    <row r="6" spans="2:33" s="1" customFormat="1" x14ac:dyDescent="0.2">
      <c r="B6" s="580" t="s">
        <v>497</v>
      </c>
      <c r="C6" s="581"/>
      <c r="D6" s="581"/>
      <c r="E6" s="581"/>
      <c r="F6" s="581"/>
      <c r="G6" s="581"/>
      <c r="H6" s="582"/>
      <c r="J6" s="580" t="s">
        <v>31</v>
      </c>
      <c r="K6" s="581"/>
      <c r="L6" s="581"/>
      <c r="M6" s="581"/>
      <c r="N6" s="581"/>
      <c r="O6" s="581"/>
      <c r="P6" s="582"/>
      <c r="R6" s="19"/>
      <c r="S6" s="560"/>
      <c r="T6" s="560"/>
      <c r="U6" s="560"/>
      <c r="V6" s="560"/>
      <c r="W6" s="560"/>
      <c r="X6" s="560"/>
      <c r="Y6" s="561"/>
      <c r="AA6" s="554"/>
      <c r="AB6" s="555"/>
      <c r="AC6" s="555"/>
      <c r="AD6" s="555"/>
      <c r="AE6" s="555"/>
      <c r="AF6" s="555"/>
      <c r="AG6" s="556"/>
    </row>
    <row r="7" spans="2:33" s="1" customFormat="1" ht="13.5" thickBot="1" x14ac:dyDescent="0.25">
      <c r="B7" s="293"/>
      <c r="C7" s="294"/>
      <c r="D7" s="294"/>
      <c r="E7" s="294"/>
      <c r="F7" s="294"/>
      <c r="G7" s="294"/>
      <c r="H7" s="295"/>
      <c r="J7" s="19"/>
      <c r="K7" s="20"/>
      <c r="L7" s="20"/>
      <c r="M7" s="20"/>
      <c r="N7" s="20"/>
      <c r="O7" s="20"/>
      <c r="P7" s="12"/>
      <c r="R7" s="19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638" t="s">
        <v>11</v>
      </c>
      <c r="C8" s="639"/>
      <c r="D8" s="639"/>
      <c r="E8" s="639"/>
      <c r="F8" s="639"/>
      <c r="G8" s="639"/>
      <c r="H8" s="640"/>
      <c r="J8" s="557" t="s">
        <v>11</v>
      </c>
      <c r="K8" s="558"/>
      <c r="L8" s="558"/>
      <c r="M8" s="558"/>
      <c r="N8" s="558"/>
      <c r="O8" s="558"/>
      <c r="P8" s="559"/>
      <c r="R8" s="19"/>
      <c r="S8" s="557" t="s">
        <v>11</v>
      </c>
      <c r="T8" s="558"/>
      <c r="U8" s="558"/>
      <c r="V8" s="558"/>
      <c r="W8" s="558"/>
      <c r="X8" s="558"/>
      <c r="Y8" s="559"/>
      <c r="AA8" s="557" t="s">
        <v>11</v>
      </c>
      <c r="AB8" s="558"/>
      <c r="AC8" s="558"/>
      <c r="AD8" s="558"/>
      <c r="AE8" s="558"/>
      <c r="AF8" s="558"/>
      <c r="AG8" s="559"/>
    </row>
    <row r="9" spans="2:33" s="2" customFormat="1" x14ac:dyDescent="0.2">
      <c r="B9" s="328" t="s">
        <v>1</v>
      </c>
      <c r="C9" s="329" t="s">
        <v>2</v>
      </c>
      <c r="D9" s="330" t="s">
        <v>0</v>
      </c>
      <c r="E9" s="330" t="s">
        <v>3</v>
      </c>
      <c r="F9" s="330" t="s">
        <v>4</v>
      </c>
      <c r="G9" s="330" t="s">
        <v>5</v>
      </c>
      <c r="H9" s="331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296" t="s">
        <v>213</v>
      </c>
      <c r="C10" s="190" t="s">
        <v>116</v>
      </c>
      <c r="D10" s="191">
        <v>3</v>
      </c>
      <c r="E10" s="191">
        <v>0</v>
      </c>
      <c r="F10" s="191">
        <v>2</v>
      </c>
      <c r="G10" s="191">
        <v>4</v>
      </c>
      <c r="H10" s="297">
        <v>6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296" t="s">
        <v>214</v>
      </c>
      <c r="C11" s="190" t="s">
        <v>115</v>
      </c>
      <c r="D11" s="191">
        <v>3</v>
      </c>
      <c r="E11" s="191">
        <v>2</v>
      </c>
      <c r="F11" s="191">
        <v>0</v>
      </c>
      <c r="G11" s="191">
        <v>4</v>
      </c>
      <c r="H11" s="297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296" t="s">
        <v>215</v>
      </c>
      <c r="C12" s="190" t="s">
        <v>58</v>
      </c>
      <c r="D12" s="191">
        <v>3</v>
      </c>
      <c r="E12" s="191">
        <v>0</v>
      </c>
      <c r="F12" s="191">
        <v>2</v>
      </c>
      <c r="G12" s="191">
        <v>4</v>
      </c>
      <c r="H12" s="297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296" t="s">
        <v>379</v>
      </c>
      <c r="C13" s="190" t="s">
        <v>203</v>
      </c>
      <c r="D13" s="243">
        <v>2</v>
      </c>
      <c r="E13" s="243">
        <v>0</v>
      </c>
      <c r="F13" s="243">
        <v>2</v>
      </c>
      <c r="G13" s="243">
        <v>3</v>
      </c>
      <c r="H13" s="297">
        <v>4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296" t="s">
        <v>217</v>
      </c>
      <c r="C14" s="190" t="s">
        <v>119</v>
      </c>
      <c r="D14" s="191">
        <v>3</v>
      </c>
      <c r="E14" s="191">
        <v>0</v>
      </c>
      <c r="F14" s="191">
        <v>0</v>
      </c>
      <c r="G14" s="191">
        <v>3</v>
      </c>
      <c r="H14" s="297">
        <v>5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296" t="s">
        <v>218</v>
      </c>
      <c r="C15" s="190" t="s">
        <v>179</v>
      </c>
      <c r="D15" s="191">
        <v>0</v>
      </c>
      <c r="E15" s="191">
        <v>2</v>
      </c>
      <c r="F15" s="191">
        <v>0</v>
      </c>
      <c r="G15" s="191">
        <v>1</v>
      </c>
      <c r="H15" s="297">
        <v>1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641" t="s">
        <v>62</v>
      </c>
      <c r="C16" s="642"/>
      <c r="D16" s="298">
        <f>SUM(D10:D15)</f>
        <v>14</v>
      </c>
      <c r="E16" s="298">
        <f>SUM(E10:E15)</f>
        <v>4</v>
      </c>
      <c r="F16" s="298">
        <f>SUM(F10:F15)</f>
        <v>6</v>
      </c>
      <c r="G16" s="298">
        <f>SUM(G10:G15)</f>
        <v>19</v>
      </c>
      <c r="H16" s="305">
        <f>SUM(H10:H15)</f>
        <v>28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652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299"/>
      <c r="C17" s="300"/>
      <c r="D17" s="300"/>
      <c r="E17" s="300"/>
      <c r="F17" s="300"/>
      <c r="G17" s="300"/>
      <c r="H17" s="301"/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275"/>
      <c r="AD17" s="275"/>
      <c r="AE17" s="275"/>
      <c r="AF17" s="275"/>
      <c r="AG17" s="51"/>
    </row>
    <row r="18" spans="2:33" ht="13.5" thickBot="1" x14ac:dyDescent="0.25">
      <c r="B18" s="302"/>
      <c r="C18" s="300"/>
      <c r="D18" s="303"/>
      <c r="E18" s="303"/>
      <c r="F18" s="303"/>
      <c r="G18" s="303"/>
      <c r="H18" s="304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638" t="s">
        <v>12</v>
      </c>
      <c r="C19" s="639"/>
      <c r="D19" s="639"/>
      <c r="E19" s="639"/>
      <c r="F19" s="639"/>
      <c r="G19" s="639"/>
      <c r="H19" s="640"/>
      <c r="J19" s="272"/>
      <c r="K19" s="273"/>
      <c r="L19" s="277"/>
      <c r="M19" s="277"/>
      <c r="N19" s="277"/>
      <c r="O19" s="277"/>
      <c r="P19" s="278"/>
      <c r="R19" s="18"/>
      <c r="S19" s="553" t="s">
        <v>39</v>
      </c>
      <c r="T19" s="553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1" t="s">
        <v>62</v>
      </c>
      <c r="AB19" s="56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328" t="s">
        <v>1</v>
      </c>
      <c r="C20" s="329" t="s">
        <v>2</v>
      </c>
      <c r="D20" s="330" t="s">
        <v>0</v>
      </c>
      <c r="E20" s="330" t="s">
        <v>3</v>
      </c>
      <c r="F20" s="330" t="s">
        <v>4</v>
      </c>
      <c r="G20" s="330" t="s">
        <v>5</v>
      </c>
      <c r="H20" s="331" t="s">
        <v>6</v>
      </c>
      <c r="J20" s="557" t="s">
        <v>12</v>
      </c>
      <c r="K20" s="558"/>
      <c r="L20" s="558"/>
      <c r="M20" s="558"/>
      <c r="N20" s="558"/>
      <c r="O20" s="558"/>
      <c r="P20" s="559"/>
      <c r="R20" s="18"/>
      <c r="S20" s="567" t="s">
        <v>62</v>
      </c>
      <c r="T20" s="56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272"/>
      <c r="AB20" s="273"/>
      <c r="AC20" s="277"/>
      <c r="AD20" s="277"/>
      <c r="AE20" s="277"/>
      <c r="AF20" s="277"/>
      <c r="AG20" s="278"/>
    </row>
    <row r="21" spans="2:33" ht="13.5" thickBot="1" x14ac:dyDescent="0.25">
      <c r="B21" s="296" t="s">
        <v>219</v>
      </c>
      <c r="C21" s="190" t="s">
        <v>124</v>
      </c>
      <c r="D21" s="191">
        <v>3</v>
      </c>
      <c r="E21" s="191">
        <v>0</v>
      </c>
      <c r="F21" s="191">
        <v>2</v>
      </c>
      <c r="G21" s="191">
        <v>4</v>
      </c>
      <c r="H21" s="297">
        <v>6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479"/>
      <c r="AB21" s="480"/>
      <c r="AC21" s="480"/>
      <c r="AD21" s="481"/>
      <c r="AE21" s="481"/>
      <c r="AF21" s="481"/>
      <c r="AG21" s="482"/>
    </row>
    <row r="22" spans="2:33" ht="13.5" thickBot="1" x14ac:dyDescent="0.25">
      <c r="B22" s="296" t="s">
        <v>220</v>
      </c>
      <c r="C22" s="190" t="s">
        <v>123</v>
      </c>
      <c r="D22" s="191">
        <v>3</v>
      </c>
      <c r="E22" s="191">
        <v>2</v>
      </c>
      <c r="F22" s="191">
        <v>0</v>
      </c>
      <c r="G22" s="191">
        <v>4</v>
      </c>
      <c r="H22" s="297">
        <v>6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57" t="s">
        <v>12</v>
      </c>
      <c r="T22" s="558"/>
      <c r="U22" s="558"/>
      <c r="V22" s="558"/>
      <c r="W22" s="558"/>
      <c r="X22" s="558"/>
      <c r="Y22" s="559"/>
      <c r="AA22" s="557" t="s">
        <v>12</v>
      </c>
      <c r="AB22" s="558"/>
      <c r="AC22" s="558"/>
      <c r="AD22" s="558"/>
      <c r="AE22" s="558"/>
      <c r="AF22" s="558"/>
      <c r="AG22" s="559"/>
    </row>
    <row r="23" spans="2:33" s="2" customFormat="1" x14ac:dyDescent="0.2">
      <c r="B23" s="296" t="s">
        <v>380</v>
      </c>
      <c r="C23" s="190" t="s">
        <v>381</v>
      </c>
      <c r="D23" s="191">
        <v>3</v>
      </c>
      <c r="E23" s="191">
        <v>0</v>
      </c>
      <c r="F23" s="191">
        <v>0</v>
      </c>
      <c r="G23" s="191">
        <v>3</v>
      </c>
      <c r="H23" s="297">
        <v>4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333" t="s">
        <v>1</v>
      </c>
      <c r="T23" s="333" t="s">
        <v>2</v>
      </c>
      <c r="U23" s="334" t="s">
        <v>0</v>
      </c>
      <c r="V23" s="334" t="s">
        <v>3</v>
      </c>
      <c r="W23" s="334" t="s">
        <v>4</v>
      </c>
      <c r="X23" s="334" t="s">
        <v>5</v>
      </c>
      <c r="Y23" s="335" t="s">
        <v>6</v>
      </c>
      <c r="AA23" s="332" t="s">
        <v>1</v>
      </c>
      <c r="AB23" s="333" t="s">
        <v>2</v>
      </c>
      <c r="AC23" s="334" t="s">
        <v>0</v>
      </c>
      <c r="AD23" s="334" t="s">
        <v>3</v>
      </c>
      <c r="AE23" s="334" t="s">
        <v>4</v>
      </c>
      <c r="AF23" s="334" t="s">
        <v>5</v>
      </c>
      <c r="AG23" s="335" t="s">
        <v>6</v>
      </c>
    </row>
    <row r="24" spans="2:33" x14ac:dyDescent="0.2">
      <c r="B24" s="296" t="s">
        <v>251</v>
      </c>
      <c r="C24" s="190" t="s">
        <v>252</v>
      </c>
      <c r="D24" s="191">
        <v>3</v>
      </c>
      <c r="E24" s="191">
        <v>0</v>
      </c>
      <c r="F24" s="191">
        <v>2</v>
      </c>
      <c r="G24" s="191">
        <v>4</v>
      </c>
      <c r="H24" s="297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147" t="s">
        <v>334</v>
      </c>
      <c r="AB24" s="112" t="s">
        <v>195</v>
      </c>
      <c r="AC24" s="113">
        <v>3</v>
      </c>
      <c r="AD24" s="113">
        <v>0</v>
      </c>
      <c r="AE24" s="113">
        <v>0</v>
      </c>
      <c r="AF24" s="113">
        <v>3</v>
      </c>
      <c r="AG24" s="148">
        <v>3</v>
      </c>
    </row>
    <row r="25" spans="2:33" x14ac:dyDescent="0.2">
      <c r="B25" s="296" t="s">
        <v>498</v>
      </c>
      <c r="C25" s="67" t="s">
        <v>158</v>
      </c>
      <c r="D25" s="171">
        <v>2</v>
      </c>
      <c r="E25" s="171">
        <v>0</v>
      </c>
      <c r="F25" s="171">
        <v>2</v>
      </c>
      <c r="G25" s="171">
        <v>3</v>
      </c>
      <c r="H25" s="297">
        <v>4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340">
        <v>5</v>
      </c>
      <c r="AA25" s="49"/>
      <c r="AB25" s="41"/>
      <c r="AC25" s="185"/>
      <c r="AD25" s="185"/>
      <c r="AE25" s="185"/>
      <c r="AF25" s="185"/>
      <c r="AG25" s="51"/>
    </row>
    <row r="26" spans="2:33" x14ac:dyDescent="0.2">
      <c r="B26" s="296" t="s">
        <v>120</v>
      </c>
      <c r="C26" s="244" t="s">
        <v>180</v>
      </c>
      <c r="D26" s="208">
        <v>2</v>
      </c>
      <c r="E26" s="208">
        <v>0</v>
      </c>
      <c r="F26" s="208">
        <v>2</v>
      </c>
      <c r="G26" s="208">
        <v>3</v>
      </c>
      <c r="H26" s="297">
        <v>4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/>
      <c r="S26" s="553" t="s">
        <v>38</v>
      </c>
      <c r="T26" s="553"/>
      <c r="U26" s="141">
        <f t="shared" ref="U26:X26" si="0">SUM(U24:U25)</f>
        <v>5</v>
      </c>
      <c r="V26" s="141">
        <f t="shared" si="0"/>
        <v>2</v>
      </c>
      <c r="W26" s="141">
        <f t="shared" si="0"/>
        <v>0</v>
      </c>
      <c r="X26" s="141">
        <f t="shared" si="0"/>
        <v>6</v>
      </c>
      <c r="Y26" s="88">
        <f>SUM(Y24:Y25)</f>
        <v>8</v>
      </c>
      <c r="AA26" s="49"/>
      <c r="AB26" s="41"/>
      <c r="AC26" s="185"/>
      <c r="AD26" s="185"/>
      <c r="AE26" s="185"/>
      <c r="AF26" s="185"/>
      <c r="AG26" s="51"/>
    </row>
    <row r="27" spans="2:33" x14ac:dyDescent="0.2">
      <c r="B27" s="296" t="s">
        <v>197</v>
      </c>
      <c r="C27" s="190" t="s">
        <v>184</v>
      </c>
      <c r="D27" s="191">
        <v>0</v>
      </c>
      <c r="E27" s="191">
        <v>2</v>
      </c>
      <c r="F27" s="191">
        <v>0</v>
      </c>
      <c r="G27" s="191">
        <v>1</v>
      </c>
      <c r="H27" s="297">
        <v>1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65</v>
      </c>
      <c r="T27" s="323" t="s">
        <v>332</v>
      </c>
      <c r="U27" s="324">
        <v>3</v>
      </c>
      <c r="V27" s="324">
        <v>2</v>
      </c>
      <c r="W27" s="324">
        <v>0</v>
      </c>
      <c r="X27" s="324">
        <v>4</v>
      </c>
      <c r="Y27" s="339">
        <v>6</v>
      </c>
      <c r="AA27" s="49"/>
      <c r="AB27" s="41"/>
      <c r="AC27" s="185"/>
      <c r="AD27" s="185"/>
      <c r="AE27" s="185"/>
      <c r="AF27" s="185"/>
      <c r="AG27" s="51"/>
    </row>
    <row r="28" spans="2:33" x14ac:dyDescent="0.2">
      <c r="B28" s="641" t="s">
        <v>62</v>
      </c>
      <c r="C28" s="642"/>
      <c r="D28" s="298">
        <f>SUM(D21:D27)</f>
        <v>16</v>
      </c>
      <c r="E28" s="298">
        <f>SUM(E21:E27)</f>
        <v>4</v>
      </c>
      <c r="F28" s="298">
        <f>SUM(F21:F27)</f>
        <v>8</v>
      </c>
      <c r="G28" s="298">
        <f>SUM(G21:G27)</f>
        <v>22</v>
      </c>
      <c r="H28" s="305">
        <f>SUM(H21:H27)</f>
        <v>31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67</v>
      </c>
      <c r="T28" s="323" t="s">
        <v>333</v>
      </c>
      <c r="U28" s="324">
        <v>3</v>
      </c>
      <c r="V28" s="324">
        <v>0</v>
      </c>
      <c r="W28" s="324">
        <v>2</v>
      </c>
      <c r="X28" s="324">
        <v>4</v>
      </c>
      <c r="Y28" s="339">
        <v>6</v>
      </c>
      <c r="AA28" s="49"/>
      <c r="AB28" s="41"/>
      <c r="AC28" s="185"/>
      <c r="AD28" s="185"/>
      <c r="AE28" s="185"/>
      <c r="AF28" s="185"/>
      <c r="AG28" s="51"/>
    </row>
    <row r="29" spans="2:33" x14ac:dyDescent="0.2">
      <c r="B29" s="302"/>
      <c r="C29" s="300"/>
      <c r="D29" s="300"/>
      <c r="E29" s="300"/>
      <c r="F29" s="300"/>
      <c r="G29" s="300"/>
      <c r="H29" s="301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71</v>
      </c>
      <c r="T29" s="323" t="s">
        <v>335</v>
      </c>
      <c r="U29" s="324">
        <v>3</v>
      </c>
      <c r="V29" s="324">
        <v>0</v>
      </c>
      <c r="W29" s="324">
        <v>0</v>
      </c>
      <c r="X29" s="324">
        <v>3</v>
      </c>
      <c r="Y29" s="339">
        <v>3</v>
      </c>
      <c r="AA29" s="49"/>
      <c r="AB29" s="41"/>
      <c r="AC29" s="185"/>
      <c r="AD29" s="185"/>
      <c r="AE29" s="185"/>
      <c r="AF29" s="185"/>
      <c r="AG29" s="51"/>
    </row>
    <row r="30" spans="2:33" ht="13.5" thickBot="1" x14ac:dyDescent="0.25">
      <c r="B30" s="302"/>
      <c r="C30" s="300"/>
      <c r="D30" s="303"/>
      <c r="E30" s="303"/>
      <c r="F30" s="303"/>
      <c r="G30" s="303"/>
      <c r="H30" s="304"/>
      <c r="J30" s="572" t="s">
        <v>62</v>
      </c>
      <c r="K30" s="573"/>
      <c r="L30" s="188">
        <f t="shared" ref="L30:O30" si="1">SUM(L22:L29)</f>
        <v>18</v>
      </c>
      <c r="M30" s="188">
        <f t="shared" si="1"/>
        <v>6</v>
      </c>
      <c r="N30" s="188">
        <f t="shared" si="1"/>
        <v>4</v>
      </c>
      <c r="O30" s="188">
        <f t="shared" si="1"/>
        <v>23</v>
      </c>
      <c r="P30" s="50">
        <f>SUM(P22:P29)</f>
        <v>31</v>
      </c>
      <c r="R30" s="18" t="s">
        <v>37</v>
      </c>
      <c r="S30" s="322" t="s">
        <v>18</v>
      </c>
      <c r="T30" s="323" t="s">
        <v>651</v>
      </c>
      <c r="U30" s="324">
        <v>2</v>
      </c>
      <c r="V30" s="324">
        <v>0</v>
      </c>
      <c r="W30" s="324">
        <v>0</v>
      </c>
      <c r="X30" s="324">
        <v>2</v>
      </c>
      <c r="Y30" s="339">
        <v>3</v>
      </c>
      <c r="AA30" s="49"/>
      <c r="AB30" s="41"/>
      <c r="AC30" s="185"/>
      <c r="AD30" s="185"/>
      <c r="AE30" s="185"/>
      <c r="AF30" s="185"/>
      <c r="AG30" s="51"/>
    </row>
    <row r="31" spans="2:33" ht="13.5" thickBot="1" x14ac:dyDescent="0.25">
      <c r="B31" s="638" t="s">
        <v>19</v>
      </c>
      <c r="C31" s="639"/>
      <c r="D31" s="639"/>
      <c r="E31" s="639"/>
      <c r="F31" s="639"/>
      <c r="G31" s="639"/>
      <c r="H31" s="640"/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173</v>
      </c>
      <c r="T31" s="323" t="s">
        <v>174</v>
      </c>
      <c r="U31" s="324">
        <v>2</v>
      </c>
      <c r="V31" s="324">
        <v>0</v>
      </c>
      <c r="W31" s="324">
        <v>2</v>
      </c>
      <c r="X31" s="324">
        <v>3</v>
      </c>
      <c r="Y31" s="339">
        <v>4</v>
      </c>
      <c r="AA31" s="49"/>
      <c r="AB31" s="41"/>
      <c r="AC31" s="185"/>
      <c r="AD31" s="185"/>
      <c r="AE31" s="185"/>
      <c r="AF31" s="185"/>
      <c r="AG31" s="51"/>
    </row>
    <row r="32" spans="2:33" ht="13.5" thickBot="1" x14ac:dyDescent="0.25">
      <c r="B32" s="328" t="s">
        <v>1</v>
      </c>
      <c r="C32" s="329" t="s">
        <v>2</v>
      </c>
      <c r="D32" s="330" t="s">
        <v>0</v>
      </c>
      <c r="E32" s="330" t="s">
        <v>3</v>
      </c>
      <c r="F32" s="330" t="s">
        <v>4</v>
      </c>
      <c r="G32" s="330" t="s">
        <v>5</v>
      </c>
      <c r="H32" s="331" t="s">
        <v>6</v>
      </c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49"/>
      <c r="AB32" s="41"/>
      <c r="AC32" s="185"/>
      <c r="AD32" s="185"/>
      <c r="AE32" s="185"/>
      <c r="AF32" s="185"/>
      <c r="AG32" s="51"/>
    </row>
    <row r="33" spans="2:33" ht="13.5" thickBot="1" x14ac:dyDescent="0.25">
      <c r="B33" s="296" t="s">
        <v>233</v>
      </c>
      <c r="C33" s="190" t="s">
        <v>96</v>
      </c>
      <c r="D33" s="191">
        <v>2</v>
      </c>
      <c r="E33" s="191">
        <v>0</v>
      </c>
      <c r="F33" s="191">
        <v>0</v>
      </c>
      <c r="G33" s="191">
        <v>2</v>
      </c>
      <c r="H33" s="297">
        <v>3</v>
      </c>
      <c r="J33" s="557" t="s">
        <v>19</v>
      </c>
      <c r="K33" s="558"/>
      <c r="L33" s="558"/>
      <c r="M33" s="558"/>
      <c r="N33" s="558"/>
      <c r="O33" s="558"/>
      <c r="P33" s="559"/>
      <c r="R33" s="18"/>
      <c r="S33" s="553" t="s">
        <v>39</v>
      </c>
      <c r="T33" s="553"/>
      <c r="U33" s="40">
        <f>SUM(U27:U32)</f>
        <v>13</v>
      </c>
      <c r="V33" s="40">
        <f>SUM(V27:V32)</f>
        <v>4</v>
      </c>
      <c r="W33" s="40">
        <f>SUM(W27:W32)</f>
        <v>4</v>
      </c>
      <c r="X33" s="40">
        <f>SUM(X27:X32)</f>
        <v>17</v>
      </c>
      <c r="Y33" s="88">
        <f>SUM(Y27:Y32)</f>
        <v>23</v>
      </c>
      <c r="AA33" s="631" t="s">
        <v>62</v>
      </c>
      <c r="AB33" s="567"/>
      <c r="AC33" s="188">
        <f>SUM(AC24:AC30)</f>
        <v>3</v>
      </c>
      <c r="AD33" s="188">
        <f>SUM(AD24:AD30)</f>
        <v>0</v>
      </c>
      <c r="AE33" s="188">
        <f>SUM(AE24:AE30)</f>
        <v>0</v>
      </c>
      <c r="AF33" s="188">
        <f>SUM(AF24:AF30)</f>
        <v>3</v>
      </c>
      <c r="AG33" s="50">
        <f>SUM(AG24:AG30)</f>
        <v>3</v>
      </c>
    </row>
    <row r="34" spans="2:33" x14ac:dyDescent="0.2">
      <c r="B34" s="296" t="s">
        <v>226</v>
      </c>
      <c r="C34" s="190" t="s">
        <v>160</v>
      </c>
      <c r="D34" s="191">
        <v>3</v>
      </c>
      <c r="E34" s="191">
        <v>0</v>
      </c>
      <c r="F34" s="191">
        <v>0</v>
      </c>
      <c r="G34" s="191">
        <v>3</v>
      </c>
      <c r="H34" s="297">
        <v>4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67" t="s">
        <v>62</v>
      </c>
      <c r="T34" s="567"/>
      <c r="U34" s="188">
        <f>SUM(U26,U33)</f>
        <v>18</v>
      </c>
      <c r="V34" s="188">
        <f>SUM(V26,V33)</f>
        <v>6</v>
      </c>
      <c r="W34" s="188">
        <f>SUM(W26,W33)</f>
        <v>4</v>
      </c>
      <c r="X34" s="188">
        <f>SUM(X26,X33)</f>
        <v>23</v>
      </c>
      <c r="Y34" s="50">
        <f>SUM(Y26,Y33)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296" t="s">
        <v>224</v>
      </c>
      <c r="C35" s="190" t="s">
        <v>163</v>
      </c>
      <c r="D35" s="191">
        <v>3</v>
      </c>
      <c r="E35" s="191">
        <v>0</v>
      </c>
      <c r="F35" s="191">
        <v>0</v>
      </c>
      <c r="G35" s="191">
        <v>3</v>
      </c>
      <c r="H35" s="297">
        <v>4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296" t="s">
        <v>227</v>
      </c>
      <c r="C36" s="190" t="s">
        <v>78</v>
      </c>
      <c r="D36" s="191">
        <v>1</v>
      </c>
      <c r="E36" s="191">
        <v>0</v>
      </c>
      <c r="F36" s="191">
        <v>2</v>
      </c>
      <c r="G36" s="191">
        <v>2</v>
      </c>
      <c r="H36" s="297">
        <v>3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7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296" t="s">
        <v>228</v>
      </c>
      <c r="C37" s="190" t="s">
        <v>652</v>
      </c>
      <c r="D37" s="191">
        <v>2</v>
      </c>
      <c r="E37" s="191">
        <v>0</v>
      </c>
      <c r="F37" s="191">
        <v>0</v>
      </c>
      <c r="G37" s="191">
        <v>2</v>
      </c>
      <c r="H37" s="297">
        <v>3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57" t="s">
        <v>19</v>
      </c>
      <c r="T37" s="558"/>
      <c r="U37" s="558"/>
      <c r="V37" s="558"/>
      <c r="W37" s="558"/>
      <c r="X37" s="558"/>
      <c r="Y37" s="559"/>
      <c r="AA37" s="557" t="s">
        <v>19</v>
      </c>
      <c r="AB37" s="558"/>
      <c r="AC37" s="558"/>
      <c r="AD37" s="558"/>
      <c r="AE37" s="558"/>
      <c r="AF37" s="558"/>
      <c r="AG37" s="559"/>
    </row>
    <row r="38" spans="2:33" x14ac:dyDescent="0.2">
      <c r="B38" s="296" t="s">
        <v>216</v>
      </c>
      <c r="C38" s="190" t="s">
        <v>118</v>
      </c>
      <c r="D38" s="191">
        <v>2</v>
      </c>
      <c r="E38" s="191">
        <v>0</v>
      </c>
      <c r="F38" s="191">
        <v>0</v>
      </c>
      <c r="G38" s="191">
        <v>2</v>
      </c>
      <c r="H38" s="297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296" t="s">
        <v>178</v>
      </c>
      <c r="C39" s="190" t="s">
        <v>7</v>
      </c>
      <c r="D39" s="191">
        <v>3</v>
      </c>
      <c r="E39" s="191">
        <v>0</v>
      </c>
      <c r="F39" s="191">
        <v>0</v>
      </c>
      <c r="G39" s="191">
        <v>3</v>
      </c>
      <c r="H39" s="297">
        <v>3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296" t="s">
        <v>231</v>
      </c>
      <c r="C40" s="190" t="s">
        <v>161</v>
      </c>
      <c r="D40" s="192">
        <v>3</v>
      </c>
      <c r="E40" s="192">
        <v>0</v>
      </c>
      <c r="F40" s="192">
        <v>0</v>
      </c>
      <c r="G40" s="192">
        <v>3</v>
      </c>
      <c r="H40" s="297">
        <v>4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296" t="s">
        <v>24</v>
      </c>
      <c r="C41" s="190" t="s">
        <v>165</v>
      </c>
      <c r="D41" s="191">
        <v>3</v>
      </c>
      <c r="E41" s="191">
        <v>0</v>
      </c>
      <c r="F41" s="191">
        <v>0</v>
      </c>
      <c r="G41" s="191">
        <v>3</v>
      </c>
      <c r="H41" s="297">
        <v>5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338</v>
      </c>
      <c r="T41" s="326" t="s">
        <v>339</v>
      </c>
      <c r="U41" s="327">
        <v>3</v>
      </c>
      <c r="V41" s="327">
        <v>0</v>
      </c>
      <c r="W41" s="327">
        <v>0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641" t="s">
        <v>62</v>
      </c>
      <c r="C42" s="642"/>
      <c r="D42" s="298">
        <f>SUM(D33:D41)</f>
        <v>22</v>
      </c>
      <c r="E42" s="298">
        <f>SUM(E33:E41)</f>
        <v>0</v>
      </c>
      <c r="F42" s="298">
        <f>SUM(F33:F41)</f>
        <v>2</v>
      </c>
      <c r="G42" s="298">
        <f>SUM(G33:G41)</f>
        <v>23</v>
      </c>
      <c r="H42" s="305">
        <f>SUM(H33:H41)</f>
        <v>32</v>
      </c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8"/>
      <c r="S42" s="553" t="s">
        <v>38</v>
      </c>
      <c r="T42" s="553"/>
      <c r="U42" s="141">
        <f>SUM(U39:U41)</f>
        <v>8</v>
      </c>
      <c r="V42" s="141">
        <f>SUM(V39:V41)</f>
        <v>2</v>
      </c>
      <c r="W42" s="141">
        <f>SUM(W39:W41)</f>
        <v>2</v>
      </c>
      <c r="X42" s="141">
        <f>SUM(X39:X41)</f>
        <v>10</v>
      </c>
      <c r="Y42" s="88">
        <f>SUM(Y39:Y41)</f>
        <v>14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02"/>
      <c r="C43" s="300"/>
      <c r="D43" s="303"/>
      <c r="E43" s="303"/>
      <c r="F43" s="303"/>
      <c r="G43" s="303"/>
      <c r="H43" s="304"/>
      <c r="J43" s="568"/>
      <c r="K43" s="569"/>
      <c r="L43" s="277"/>
      <c r="M43" s="277"/>
      <c r="N43" s="277"/>
      <c r="O43" s="277"/>
      <c r="P43" s="278"/>
      <c r="R43" s="18" t="s">
        <v>37</v>
      </c>
      <c r="S43" s="322" t="s">
        <v>198</v>
      </c>
      <c r="T43" s="323" t="s">
        <v>203</v>
      </c>
      <c r="U43" s="324">
        <v>2</v>
      </c>
      <c r="V43" s="324">
        <v>0</v>
      </c>
      <c r="W43" s="324">
        <v>2</v>
      </c>
      <c r="X43" s="324">
        <v>3</v>
      </c>
      <c r="Y43" s="339">
        <v>4</v>
      </c>
      <c r="AA43" s="49"/>
      <c r="AB43" s="41"/>
      <c r="AC43" s="185"/>
      <c r="AD43" s="185"/>
      <c r="AE43" s="185"/>
      <c r="AF43" s="185"/>
      <c r="AG43" s="51"/>
    </row>
    <row r="44" spans="2:33" ht="13.5" thickBot="1" x14ac:dyDescent="0.25">
      <c r="B44" s="302"/>
      <c r="C44" s="300"/>
      <c r="D44" s="303"/>
      <c r="E44" s="303"/>
      <c r="F44" s="303"/>
      <c r="G44" s="303"/>
      <c r="H44" s="304"/>
      <c r="J44" s="272"/>
      <c r="K44" s="273"/>
      <c r="L44" s="277"/>
      <c r="M44" s="277"/>
      <c r="N44" s="277"/>
      <c r="O44" s="277"/>
      <c r="P44" s="278"/>
      <c r="R44" s="18" t="s">
        <v>37</v>
      </c>
      <c r="S44" s="322" t="s">
        <v>131</v>
      </c>
      <c r="T44" s="323" t="s">
        <v>201</v>
      </c>
      <c r="U44" s="324">
        <v>2</v>
      </c>
      <c r="V44" s="324">
        <v>2</v>
      </c>
      <c r="W44" s="324">
        <v>0</v>
      </c>
      <c r="X44" s="324">
        <v>3</v>
      </c>
      <c r="Y44" s="339">
        <v>5</v>
      </c>
      <c r="AA44" s="49"/>
      <c r="AB44" s="41"/>
      <c r="AC44" s="185"/>
      <c r="AD44" s="185"/>
      <c r="AE44" s="185"/>
      <c r="AF44" s="185"/>
      <c r="AG44" s="51"/>
    </row>
    <row r="45" spans="2:33" ht="13.5" thickBot="1" x14ac:dyDescent="0.25">
      <c r="B45" s="638" t="s">
        <v>20</v>
      </c>
      <c r="C45" s="639"/>
      <c r="D45" s="639"/>
      <c r="E45" s="639"/>
      <c r="F45" s="639"/>
      <c r="G45" s="639"/>
      <c r="H45" s="640"/>
      <c r="J45" s="557" t="s">
        <v>20</v>
      </c>
      <c r="K45" s="558"/>
      <c r="L45" s="558"/>
      <c r="M45" s="558"/>
      <c r="N45" s="558"/>
      <c r="O45" s="558"/>
      <c r="P45" s="559"/>
      <c r="R45" s="18" t="s">
        <v>37</v>
      </c>
      <c r="S45" s="322" t="s">
        <v>341</v>
      </c>
      <c r="T45" s="323" t="s">
        <v>342</v>
      </c>
      <c r="U45" s="324">
        <v>3</v>
      </c>
      <c r="V45" s="324">
        <v>0</v>
      </c>
      <c r="W45" s="324">
        <v>0</v>
      </c>
      <c r="X45" s="324">
        <v>3</v>
      </c>
      <c r="Y45" s="339">
        <v>4</v>
      </c>
      <c r="AA45" s="49"/>
      <c r="AB45" s="41"/>
      <c r="AC45" s="185"/>
      <c r="AD45" s="185"/>
      <c r="AE45" s="185"/>
      <c r="AF45" s="185"/>
      <c r="AG45" s="51"/>
    </row>
    <row r="46" spans="2:33" x14ac:dyDescent="0.2">
      <c r="B46" s="328" t="s">
        <v>1</v>
      </c>
      <c r="C46" s="329" t="s">
        <v>2</v>
      </c>
      <c r="D46" s="330" t="s">
        <v>0</v>
      </c>
      <c r="E46" s="330" t="s">
        <v>3</v>
      </c>
      <c r="F46" s="330" t="s">
        <v>4</v>
      </c>
      <c r="G46" s="330" t="s">
        <v>5</v>
      </c>
      <c r="H46" s="331" t="s">
        <v>6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322" t="s">
        <v>8</v>
      </c>
      <c r="T46" s="323" t="s">
        <v>340</v>
      </c>
      <c r="U46" s="324">
        <v>2</v>
      </c>
      <c r="V46" s="324">
        <v>0</v>
      </c>
      <c r="W46" s="324">
        <v>0</v>
      </c>
      <c r="X46" s="324">
        <v>2</v>
      </c>
      <c r="Y46" s="339">
        <v>3</v>
      </c>
      <c r="AA46" s="49"/>
      <c r="AB46" s="41"/>
      <c r="AC46" s="185"/>
      <c r="AD46" s="185"/>
      <c r="AE46" s="185"/>
      <c r="AF46" s="185"/>
      <c r="AG46" s="51"/>
    </row>
    <row r="47" spans="2:33" x14ac:dyDescent="0.2">
      <c r="B47" s="296" t="s">
        <v>229</v>
      </c>
      <c r="C47" s="306" t="s">
        <v>164</v>
      </c>
      <c r="D47" s="307">
        <v>3</v>
      </c>
      <c r="E47" s="307">
        <v>0</v>
      </c>
      <c r="F47" s="307">
        <v>0</v>
      </c>
      <c r="G47" s="307">
        <v>3</v>
      </c>
      <c r="H47" s="297">
        <v>5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3" t="s">
        <v>39</v>
      </c>
      <c r="T47" s="553"/>
      <c r="U47" s="141">
        <f>SUM(U43:U46)</f>
        <v>9</v>
      </c>
      <c r="V47" s="141">
        <f>SUM(V43:V46)</f>
        <v>2</v>
      </c>
      <c r="W47" s="141">
        <f>SUM(W43:W46)</f>
        <v>2</v>
      </c>
      <c r="X47" s="141">
        <f>SUM(X43:X46)</f>
        <v>11</v>
      </c>
      <c r="Y47" s="88">
        <f>SUM(Y43:Y46)</f>
        <v>16</v>
      </c>
      <c r="AA47" s="49"/>
      <c r="AB47" s="41"/>
      <c r="AC47" s="185"/>
      <c r="AD47" s="185"/>
      <c r="AE47" s="185"/>
      <c r="AF47" s="185"/>
      <c r="AG47" s="51"/>
    </row>
    <row r="48" spans="2:33" x14ac:dyDescent="0.2">
      <c r="B48" s="296" t="s">
        <v>382</v>
      </c>
      <c r="C48" s="306" t="s">
        <v>253</v>
      </c>
      <c r="D48" s="307">
        <v>2</v>
      </c>
      <c r="E48" s="307">
        <v>2</v>
      </c>
      <c r="F48" s="307">
        <v>0</v>
      </c>
      <c r="G48" s="307">
        <v>3</v>
      </c>
      <c r="H48" s="297">
        <v>5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67" t="s">
        <v>62</v>
      </c>
      <c r="T48" s="567"/>
      <c r="U48" s="188">
        <f>SUM(U42,U47)</f>
        <v>17</v>
      </c>
      <c r="V48" s="188">
        <f>SUM(V42,V47)</f>
        <v>4</v>
      </c>
      <c r="W48" s="188">
        <f>SUM(W42,W47)</f>
        <v>4</v>
      </c>
      <c r="X48" s="188">
        <f>SUM(X42,X47)</f>
        <v>21</v>
      </c>
      <c r="Y48" s="50">
        <f>SUM(Y42,Y47)</f>
        <v>30</v>
      </c>
      <c r="AA48" s="631" t="s">
        <v>62</v>
      </c>
      <c r="AB48" s="567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s="2" customFormat="1" ht="13.5" thickBot="1" x14ac:dyDescent="0.25">
      <c r="B49" s="296" t="s">
        <v>232</v>
      </c>
      <c r="C49" s="306" t="s">
        <v>651</v>
      </c>
      <c r="D49" s="307">
        <v>2</v>
      </c>
      <c r="E49" s="307">
        <v>0</v>
      </c>
      <c r="F49" s="307">
        <v>0</v>
      </c>
      <c r="G49" s="307">
        <v>2</v>
      </c>
      <c r="H49" s="297">
        <v>3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59"/>
      <c r="S49" s="5"/>
      <c r="T49" s="5"/>
      <c r="U49" s="5"/>
      <c r="V49" s="5"/>
      <c r="W49" s="5"/>
      <c r="X49" s="5"/>
      <c r="Y49" s="17"/>
      <c r="AA49" s="183"/>
      <c r="AB49" s="184"/>
      <c r="AC49" s="181"/>
      <c r="AD49" s="181"/>
      <c r="AE49" s="181"/>
      <c r="AF49" s="181"/>
      <c r="AG49" s="182"/>
    </row>
    <row r="50" spans="2:33" ht="13.5" thickBot="1" x14ac:dyDescent="0.25">
      <c r="B50" s="296" t="s">
        <v>222</v>
      </c>
      <c r="C50" s="306" t="s">
        <v>125</v>
      </c>
      <c r="D50" s="307">
        <v>2</v>
      </c>
      <c r="E50" s="307">
        <v>0</v>
      </c>
      <c r="F50" s="307">
        <v>0</v>
      </c>
      <c r="G50" s="307">
        <v>2</v>
      </c>
      <c r="H50" s="297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57" t="s">
        <v>20</v>
      </c>
      <c r="T50" s="558"/>
      <c r="U50" s="558"/>
      <c r="V50" s="558"/>
      <c r="W50" s="558"/>
      <c r="X50" s="558"/>
      <c r="Y50" s="559"/>
      <c r="AA50" s="557" t="s">
        <v>20</v>
      </c>
      <c r="AB50" s="558"/>
      <c r="AC50" s="558"/>
      <c r="AD50" s="558"/>
      <c r="AE50" s="558"/>
      <c r="AF50" s="558"/>
      <c r="AG50" s="559"/>
    </row>
    <row r="51" spans="2:33" x14ac:dyDescent="0.2">
      <c r="B51" s="296" t="s">
        <v>183</v>
      </c>
      <c r="C51" s="306" t="s">
        <v>16</v>
      </c>
      <c r="D51" s="307">
        <v>3</v>
      </c>
      <c r="E51" s="307">
        <v>0</v>
      </c>
      <c r="F51" s="307">
        <v>0</v>
      </c>
      <c r="G51" s="307">
        <v>3</v>
      </c>
      <c r="H51" s="297">
        <v>3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296" t="s">
        <v>499</v>
      </c>
      <c r="C52" s="306" t="s">
        <v>138</v>
      </c>
      <c r="D52" s="307">
        <v>0</v>
      </c>
      <c r="E52" s="307">
        <v>0</v>
      </c>
      <c r="F52" s="307">
        <v>0</v>
      </c>
      <c r="G52" s="307">
        <v>0</v>
      </c>
      <c r="H52" s="297">
        <v>5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148</v>
      </c>
      <c r="T52" s="326" t="s">
        <v>149</v>
      </c>
      <c r="U52" s="327">
        <v>3</v>
      </c>
      <c r="V52" s="327">
        <v>0</v>
      </c>
      <c r="W52" s="327">
        <v>0</v>
      </c>
      <c r="X52" s="327">
        <v>3</v>
      </c>
      <c r="Y52" s="340">
        <v>6</v>
      </c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296" t="s">
        <v>221</v>
      </c>
      <c r="C53" s="306" t="s">
        <v>85</v>
      </c>
      <c r="D53" s="307">
        <v>3</v>
      </c>
      <c r="E53" s="307">
        <v>0</v>
      </c>
      <c r="F53" s="307">
        <v>2</v>
      </c>
      <c r="G53" s="307">
        <v>4</v>
      </c>
      <c r="H53" s="297">
        <v>6</v>
      </c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202</v>
      </c>
      <c r="T53" s="326" t="s">
        <v>344</v>
      </c>
      <c r="U53" s="327">
        <v>3</v>
      </c>
      <c r="V53" s="327">
        <v>0</v>
      </c>
      <c r="W53" s="327">
        <v>2</v>
      </c>
      <c r="X53" s="327">
        <v>4</v>
      </c>
      <c r="Y53" s="340">
        <v>6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641" t="s">
        <v>62</v>
      </c>
      <c r="C54" s="642"/>
      <c r="D54" s="307">
        <f>SUM(D47:D53)</f>
        <v>15</v>
      </c>
      <c r="E54" s="307">
        <f>SUM(E47:E53)</f>
        <v>2</v>
      </c>
      <c r="F54" s="307">
        <f>SUM(F47:F53)</f>
        <v>2</v>
      </c>
      <c r="G54" s="307">
        <f>SUM(G47:G53)</f>
        <v>17</v>
      </c>
      <c r="H54" s="297">
        <f>SUM(H47:H53)</f>
        <v>30</v>
      </c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345</v>
      </c>
      <c r="T54" s="326" t="s">
        <v>346</v>
      </c>
      <c r="U54" s="327">
        <v>3</v>
      </c>
      <c r="V54" s="327">
        <v>0</v>
      </c>
      <c r="W54" s="327">
        <v>0</v>
      </c>
      <c r="X54" s="327">
        <v>3</v>
      </c>
      <c r="Y54" s="340">
        <v>5</v>
      </c>
      <c r="AA54" s="49"/>
      <c r="AB54" s="41"/>
      <c r="AC54" s="185"/>
      <c r="AD54" s="185"/>
      <c r="AE54" s="185"/>
      <c r="AF54" s="185"/>
      <c r="AG54" s="51"/>
    </row>
    <row r="55" spans="2:33" x14ac:dyDescent="0.2">
      <c r="B55" s="132"/>
      <c r="C55" s="133"/>
      <c r="D55" s="133"/>
      <c r="E55" s="133"/>
      <c r="F55" s="133"/>
      <c r="G55" s="133"/>
      <c r="H55" s="134"/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494</v>
      </c>
      <c r="T55" s="326" t="s">
        <v>348</v>
      </c>
      <c r="U55" s="327">
        <v>0</v>
      </c>
      <c r="V55" s="327">
        <v>0</v>
      </c>
      <c r="W55" s="327">
        <v>0</v>
      </c>
      <c r="X55" s="327">
        <v>0</v>
      </c>
      <c r="Y55" s="340">
        <v>5</v>
      </c>
      <c r="AA55" s="49"/>
      <c r="AB55" s="41"/>
      <c r="AC55" s="185"/>
      <c r="AD55" s="185"/>
      <c r="AE55" s="185"/>
      <c r="AF55" s="185"/>
      <c r="AG55" s="51"/>
    </row>
    <row r="56" spans="2:33" ht="13.5" thickBot="1" x14ac:dyDescent="0.25">
      <c r="B56" s="302"/>
      <c r="C56" s="300"/>
      <c r="D56" s="122"/>
      <c r="E56" s="122"/>
      <c r="F56" s="122"/>
      <c r="G56" s="122"/>
      <c r="H56" s="123"/>
      <c r="J56" s="18"/>
      <c r="K56" s="5"/>
      <c r="L56" s="5"/>
      <c r="M56" s="5"/>
      <c r="N56" s="5"/>
      <c r="O56" s="5"/>
      <c r="P56" s="17"/>
      <c r="R56" s="18"/>
      <c r="S56" s="553" t="s">
        <v>38</v>
      </c>
      <c r="T56" s="553"/>
      <c r="U56" s="141">
        <f>SUM(U52:U55)</f>
        <v>9</v>
      </c>
      <c r="V56" s="141">
        <f>SUM(V52:V55)</f>
        <v>0</v>
      </c>
      <c r="W56" s="141">
        <f>SUM(W52:W55)</f>
        <v>2</v>
      </c>
      <c r="X56" s="141">
        <f>SUM(X52:X55)</f>
        <v>10</v>
      </c>
      <c r="Y56" s="88">
        <f>SUM(Y52:Y55)</f>
        <v>22</v>
      </c>
      <c r="AA56" s="49"/>
      <c r="AB56" s="41"/>
      <c r="AC56" s="185"/>
      <c r="AD56" s="185"/>
      <c r="AE56" s="185"/>
      <c r="AF56" s="185"/>
      <c r="AG56" s="51"/>
    </row>
    <row r="57" spans="2:33" ht="13.5" thickBot="1" x14ac:dyDescent="0.25">
      <c r="B57" s="638" t="s">
        <v>21</v>
      </c>
      <c r="C57" s="639"/>
      <c r="D57" s="639"/>
      <c r="E57" s="639"/>
      <c r="F57" s="639"/>
      <c r="G57" s="639"/>
      <c r="H57" s="640"/>
      <c r="J57" s="557" t="s">
        <v>21</v>
      </c>
      <c r="K57" s="558"/>
      <c r="L57" s="558"/>
      <c r="M57" s="558"/>
      <c r="N57" s="558"/>
      <c r="O57" s="558"/>
      <c r="P57" s="559"/>
      <c r="R57" s="18" t="s">
        <v>37</v>
      </c>
      <c r="S57" s="322" t="s">
        <v>186</v>
      </c>
      <c r="T57" s="323" t="s">
        <v>343</v>
      </c>
      <c r="U57" s="324">
        <v>3</v>
      </c>
      <c r="V57" s="324">
        <v>0</v>
      </c>
      <c r="W57" s="324">
        <v>0</v>
      </c>
      <c r="X57" s="324">
        <v>3</v>
      </c>
      <c r="Y57" s="339">
        <v>5</v>
      </c>
      <c r="AA57" s="49"/>
      <c r="AB57" s="41"/>
      <c r="AC57" s="185"/>
      <c r="AD57" s="185"/>
      <c r="AE57" s="185"/>
      <c r="AF57" s="185"/>
      <c r="AG57" s="51"/>
    </row>
    <row r="58" spans="2:33" x14ac:dyDescent="0.2">
      <c r="B58" s="328" t="s">
        <v>1</v>
      </c>
      <c r="C58" s="329" t="s">
        <v>2</v>
      </c>
      <c r="D58" s="330" t="s">
        <v>0</v>
      </c>
      <c r="E58" s="330" t="s">
        <v>3</v>
      </c>
      <c r="F58" s="330" t="s">
        <v>4</v>
      </c>
      <c r="G58" s="330" t="s">
        <v>5</v>
      </c>
      <c r="H58" s="331" t="s">
        <v>6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95</v>
      </c>
      <c r="T58" s="323" t="s">
        <v>204</v>
      </c>
      <c r="U58" s="324">
        <v>2</v>
      </c>
      <c r="V58" s="324">
        <v>0</v>
      </c>
      <c r="W58" s="324">
        <v>0</v>
      </c>
      <c r="X58" s="324">
        <v>2</v>
      </c>
      <c r="Y58" s="339">
        <v>3</v>
      </c>
      <c r="AA58" s="49"/>
      <c r="AB58" s="41"/>
      <c r="AC58" s="185"/>
      <c r="AD58" s="185"/>
      <c r="AE58" s="185"/>
      <c r="AF58" s="185"/>
      <c r="AG58" s="51"/>
    </row>
    <row r="59" spans="2:33" x14ac:dyDescent="0.2">
      <c r="B59" s="296" t="s">
        <v>383</v>
      </c>
      <c r="C59" s="306" t="s">
        <v>342</v>
      </c>
      <c r="D59" s="307">
        <v>3</v>
      </c>
      <c r="E59" s="307">
        <v>0</v>
      </c>
      <c r="F59" s="307">
        <v>0</v>
      </c>
      <c r="G59" s="307">
        <v>3</v>
      </c>
      <c r="H59" s="297">
        <v>4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185"/>
      <c r="AD59" s="185"/>
      <c r="AE59" s="185"/>
      <c r="AF59" s="185"/>
      <c r="AG59" s="51"/>
    </row>
    <row r="60" spans="2:33" x14ac:dyDescent="0.2">
      <c r="B60" s="296" t="s">
        <v>384</v>
      </c>
      <c r="C60" s="306" t="s">
        <v>385</v>
      </c>
      <c r="D60" s="307">
        <v>2</v>
      </c>
      <c r="E60" s="307">
        <v>2</v>
      </c>
      <c r="F60" s="307">
        <v>0</v>
      </c>
      <c r="G60" s="307">
        <v>3</v>
      </c>
      <c r="H60" s="297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53" t="s">
        <v>39</v>
      </c>
      <c r="T60" s="553"/>
      <c r="U60" s="141">
        <f>SUM(U57:U59)</f>
        <v>7</v>
      </c>
      <c r="V60" s="141">
        <f>SUM(V57:V59)</f>
        <v>0</v>
      </c>
      <c r="W60" s="141">
        <f>SUM(W57:W59)</f>
        <v>0</v>
      </c>
      <c r="X60" s="141">
        <f>SUM(X57:X59)</f>
        <v>7</v>
      </c>
      <c r="Y60" s="88">
        <f>SUM(Y57:Y59)</f>
        <v>11</v>
      </c>
      <c r="AA60" s="631" t="s">
        <v>62</v>
      </c>
      <c r="AB60" s="567"/>
      <c r="AC60" s="188">
        <f>SUM(AC52:AC58)</f>
        <v>3</v>
      </c>
      <c r="AD60" s="188">
        <f>SUM(AD52:AD58)</f>
        <v>0</v>
      </c>
      <c r="AE60" s="188">
        <f>SUM(AE52:AE58)</f>
        <v>2</v>
      </c>
      <c r="AF60" s="188">
        <f>SUM(AF52:AF58)</f>
        <v>4</v>
      </c>
      <c r="AG60" s="50">
        <f>SUM(AG52:AG58)</f>
        <v>6</v>
      </c>
    </row>
    <row r="61" spans="2:33" x14ac:dyDescent="0.2">
      <c r="B61" s="296" t="s">
        <v>500</v>
      </c>
      <c r="C61" s="306" t="s">
        <v>386</v>
      </c>
      <c r="D61" s="307">
        <v>3</v>
      </c>
      <c r="E61" s="307">
        <v>0</v>
      </c>
      <c r="F61" s="307">
        <v>0</v>
      </c>
      <c r="G61" s="307">
        <v>3</v>
      </c>
      <c r="H61" s="297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67" t="s">
        <v>62</v>
      </c>
      <c r="T61" s="567"/>
      <c r="U61" s="188">
        <f>SUM(U56,U60)</f>
        <v>16</v>
      </c>
      <c r="V61" s="188">
        <f>SUM(V56,V60)</f>
        <v>0</v>
      </c>
      <c r="W61" s="188">
        <f>SUM(W56,W60)</f>
        <v>2</v>
      </c>
      <c r="X61" s="188">
        <f>SUM(X56,X60)</f>
        <v>17</v>
      </c>
      <c r="Y61" s="50">
        <f>SUM(Y56,Y60)</f>
        <v>33</v>
      </c>
      <c r="AA61" s="60"/>
      <c r="AB61" s="44"/>
      <c r="AC61" s="45"/>
      <c r="AD61" s="45"/>
      <c r="AE61" s="45"/>
      <c r="AF61" s="45"/>
      <c r="AG61" s="58"/>
    </row>
    <row r="62" spans="2:33" ht="13.5" thickBot="1" x14ac:dyDescent="0.25">
      <c r="B62" s="296" t="s">
        <v>387</v>
      </c>
      <c r="C62" s="306" t="s">
        <v>146</v>
      </c>
      <c r="D62" s="307">
        <v>3</v>
      </c>
      <c r="E62" s="307">
        <v>0</v>
      </c>
      <c r="F62" s="307">
        <v>0</v>
      </c>
      <c r="G62" s="307">
        <v>3</v>
      </c>
      <c r="H62" s="297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183"/>
      <c r="AB62" s="184"/>
      <c r="AC62" s="181"/>
      <c r="AD62" s="181"/>
      <c r="AE62" s="181"/>
      <c r="AF62" s="181"/>
      <c r="AG62" s="182"/>
    </row>
    <row r="63" spans="2:33" ht="13.5" thickBot="1" x14ac:dyDescent="0.25">
      <c r="B63" s="296" t="s">
        <v>24</v>
      </c>
      <c r="C63" s="306" t="s">
        <v>156</v>
      </c>
      <c r="D63" s="307">
        <v>3</v>
      </c>
      <c r="E63" s="307">
        <v>0</v>
      </c>
      <c r="F63" s="307">
        <v>0</v>
      </c>
      <c r="G63" s="307">
        <v>3</v>
      </c>
      <c r="H63" s="297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79"/>
      <c r="AA63" s="557" t="s">
        <v>21</v>
      </c>
      <c r="AB63" s="558"/>
      <c r="AC63" s="558"/>
      <c r="AD63" s="558"/>
      <c r="AE63" s="558"/>
      <c r="AF63" s="558"/>
      <c r="AG63" s="559"/>
    </row>
    <row r="64" spans="2:33" s="2" customFormat="1" ht="13.5" thickBot="1" x14ac:dyDescent="0.25">
      <c r="B64" s="296" t="s">
        <v>24</v>
      </c>
      <c r="C64" s="306" t="s">
        <v>167</v>
      </c>
      <c r="D64" s="307">
        <v>3</v>
      </c>
      <c r="E64" s="307">
        <v>0</v>
      </c>
      <c r="F64" s="307">
        <v>0</v>
      </c>
      <c r="G64" s="307">
        <v>3</v>
      </c>
      <c r="H64" s="297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59"/>
      <c r="S64" s="557" t="s">
        <v>21</v>
      </c>
      <c r="T64" s="558"/>
      <c r="U64" s="558"/>
      <c r="V64" s="558"/>
      <c r="W64" s="558"/>
      <c r="X64" s="558"/>
      <c r="Y64" s="559"/>
      <c r="AA64" s="332" t="s">
        <v>1</v>
      </c>
      <c r="AB64" s="333" t="s">
        <v>2</v>
      </c>
      <c r="AC64" s="334" t="s">
        <v>0</v>
      </c>
      <c r="AD64" s="334" t="s">
        <v>3</v>
      </c>
      <c r="AE64" s="334" t="s">
        <v>4</v>
      </c>
      <c r="AF64" s="334" t="s">
        <v>5</v>
      </c>
      <c r="AG64" s="335" t="s">
        <v>6</v>
      </c>
    </row>
    <row r="65" spans="2:34" x14ac:dyDescent="0.2">
      <c r="B65" s="664" t="s">
        <v>62</v>
      </c>
      <c r="C65" s="665"/>
      <c r="D65" s="188">
        <f>SUM(D59:D64)</f>
        <v>17</v>
      </c>
      <c r="E65" s="188">
        <f>SUM(E59:E64)</f>
        <v>2</v>
      </c>
      <c r="F65" s="188">
        <f>SUM(F59:F64)</f>
        <v>0</v>
      </c>
      <c r="G65" s="188">
        <f>SUM(G59:G64)</f>
        <v>18</v>
      </c>
      <c r="H65" s="50">
        <f>SUM(H59:H64)</f>
        <v>29</v>
      </c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3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147" t="s">
        <v>349</v>
      </c>
      <c r="AB65" s="112" t="s">
        <v>350</v>
      </c>
      <c r="AC65" s="113">
        <v>2</v>
      </c>
      <c r="AD65" s="113">
        <v>0</v>
      </c>
      <c r="AE65" s="113">
        <v>2</v>
      </c>
      <c r="AF65" s="113">
        <v>3</v>
      </c>
      <c r="AG65" s="148">
        <v>5</v>
      </c>
    </row>
    <row r="66" spans="2:34" x14ac:dyDescent="0.2">
      <c r="B66" s="302"/>
      <c r="C66" s="300"/>
      <c r="D66" s="300"/>
      <c r="E66" s="300"/>
      <c r="F66" s="300"/>
      <c r="G66" s="300"/>
      <c r="H66" s="304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351</v>
      </c>
      <c r="AB66" s="112" t="s">
        <v>352</v>
      </c>
      <c r="AC66" s="113">
        <v>3</v>
      </c>
      <c r="AD66" s="113">
        <v>0</v>
      </c>
      <c r="AE66" s="113">
        <v>0</v>
      </c>
      <c r="AF66" s="113">
        <v>3</v>
      </c>
      <c r="AG66" s="148">
        <v>5</v>
      </c>
    </row>
    <row r="67" spans="2:34" ht="13.5" thickBot="1" x14ac:dyDescent="0.25">
      <c r="B67" s="302"/>
      <c r="C67" s="300"/>
      <c r="D67" s="303"/>
      <c r="E67" s="303"/>
      <c r="F67" s="303"/>
      <c r="G67" s="303"/>
      <c r="H67" s="304"/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185"/>
      <c r="AD67" s="185"/>
      <c r="AE67" s="185"/>
      <c r="AF67" s="185"/>
      <c r="AG67" s="51"/>
    </row>
    <row r="68" spans="2:34" ht="13.5" thickBot="1" x14ac:dyDescent="0.25">
      <c r="B68" s="638" t="s">
        <v>23</v>
      </c>
      <c r="C68" s="639"/>
      <c r="D68" s="639"/>
      <c r="E68" s="639"/>
      <c r="F68" s="639"/>
      <c r="G68" s="639"/>
      <c r="H68" s="640"/>
      <c r="J68" s="557" t="s">
        <v>23</v>
      </c>
      <c r="K68" s="558"/>
      <c r="L68" s="558"/>
      <c r="M68" s="558"/>
      <c r="N68" s="558"/>
      <c r="O68" s="558"/>
      <c r="P68" s="559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185"/>
      <c r="AD68" s="185"/>
      <c r="AE68" s="185"/>
      <c r="AF68" s="185"/>
      <c r="AG68" s="51"/>
    </row>
    <row r="69" spans="2:34" x14ac:dyDescent="0.2">
      <c r="B69" s="328" t="s">
        <v>1</v>
      </c>
      <c r="C69" s="329" t="s">
        <v>2</v>
      </c>
      <c r="D69" s="330" t="s">
        <v>0</v>
      </c>
      <c r="E69" s="330" t="s">
        <v>3</v>
      </c>
      <c r="F69" s="330" t="s">
        <v>4</v>
      </c>
      <c r="G69" s="330" t="s">
        <v>5</v>
      </c>
      <c r="H69" s="331" t="s">
        <v>6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185"/>
      <c r="AD69" s="185"/>
      <c r="AE69" s="185"/>
      <c r="AF69" s="185"/>
      <c r="AG69" s="51"/>
    </row>
    <row r="70" spans="2:34" x14ac:dyDescent="0.2">
      <c r="B70" s="296" t="s">
        <v>331</v>
      </c>
      <c r="C70" s="306" t="s">
        <v>162</v>
      </c>
      <c r="D70" s="307">
        <v>3</v>
      </c>
      <c r="E70" s="307">
        <v>0</v>
      </c>
      <c r="F70" s="307">
        <v>0</v>
      </c>
      <c r="G70" s="307">
        <v>3</v>
      </c>
      <c r="H70" s="297">
        <v>5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/>
      <c r="S70" s="553" t="s">
        <v>38</v>
      </c>
      <c r="T70" s="553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185"/>
      <c r="AD70" s="185"/>
      <c r="AE70" s="185"/>
      <c r="AF70" s="185"/>
      <c r="AG70" s="51"/>
    </row>
    <row r="71" spans="2:34" x14ac:dyDescent="0.2">
      <c r="B71" s="296" t="s">
        <v>501</v>
      </c>
      <c r="C71" s="306" t="s">
        <v>388</v>
      </c>
      <c r="D71" s="307">
        <v>3</v>
      </c>
      <c r="E71" s="307">
        <v>0</v>
      </c>
      <c r="F71" s="307">
        <v>0</v>
      </c>
      <c r="G71" s="307">
        <v>3</v>
      </c>
      <c r="H71" s="297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356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185"/>
      <c r="AD71" s="185"/>
      <c r="AE71" s="185"/>
      <c r="AF71" s="185"/>
      <c r="AG71" s="51"/>
    </row>
    <row r="72" spans="2:34" x14ac:dyDescent="0.2">
      <c r="B72" s="296" t="s">
        <v>387</v>
      </c>
      <c r="C72" s="306" t="s">
        <v>147</v>
      </c>
      <c r="D72" s="307">
        <v>3</v>
      </c>
      <c r="E72" s="307">
        <v>0</v>
      </c>
      <c r="F72" s="307">
        <v>0</v>
      </c>
      <c r="G72" s="307">
        <v>3</v>
      </c>
      <c r="H72" s="297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49"/>
      <c r="AB72" s="41"/>
      <c r="AC72" s="185"/>
      <c r="AD72" s="185"/>
      <c r="AE72" s="185"/>
      <c r="AF72" s="185"/>
      <c r="AG72" s="51"/>
    </row>
    <row r="73" spans="2:34" x14ac:dyDescent="0.2">
      <c r="B73" s="296" t="s">
        <v>389</v>
      </c>
      <c r="C73" s="306" t="s">
        <v>390</v>
      </c>
      <c r="D73" s="307">
        <v>0</v>
      </c>
      <c r="E73" s="307">
        <v>0</v>
      </c>
      <c r="F73" s="307">
        <v>4</v>
      </c>
      <c r="G73" s="307">
        <v>2</v>
      </c>
      <c r="H73" s="297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53" t="s">
        <v>39</v>
      </c>
      <c r="T73" s="553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631" t="s">
        <v>62</v>
      </c>
      <c r="AB73" s="567"/>
      <c r="AC73" s="188">
        <f>SUM(AC65:AC71)</f>
        <v>5</v>
      </c>
      <c r="AD73" s="188">
        <f>SUM(AD65:AD71)</f>
        <v>0</v>
      </c>
      <c r="AE73" s="188">
        <f>SUM(AE65:AE71)</f>
        <v>2</v>
      </c>
      <c r="AF73" s="188">
        <f>SUM(AF65:AF71)</f>
        <v>6</v>
      </c>
      <c r="AG73" s="50">
        <f>SUM(AG65:AG71)</f>
        <v>10</v>
      </c>
    </row>
    <row r="74" spans="2:34" x14ac:dyDescent="0.2">
      <c r="B74" s="296" t="s">
        <v>391</v>
      </c>
      <c r="C74" s="306" t="s">
        <v>187</v>
      </c>
      <c r="D74" s="307">
        <v>3</v>
      </c>
      <c r="E74" s="307">
        <v>0</v>
      </c>
      <c r="F74" s="307">
        <v>0</v>
      </c>
      <c r="G74" s="307">
        <v>3</v>
      </c>
      <c r="H74" s="297">
        <v>5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67" t="s">
        <v>62</v>
      </c>
      <c r="T74" s="567"/>
      <c r="U74" s="188">
        <f>U70+U73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18"/>
      <c r="AB74" s="5"/>
      <c r="AC74" s="5"/>
      <c r="AD74" s="5"/>
      <c r="AE74" s="5"/>
      <c r="AF74" s="5"/>
      <c r="AG74" s="17"/>
      <c r="AH74" s="5"/>
    </row>
    <row r="75" spans="2:34" x14ac:dyDescent="0.2">
      <c r="B75" s="296" t="s">
        <v>502</v>
      </c>
      <c r="C75" s="306" t="s">
        <v>151</v>
      </c>
      <c r="D75" s="307">
        <v>0</v>
      </c>
      <c r="E75" s="307">
        <v>0</v>
      </c>
      <c r="F75" s="307">
        <v>0</v>
      </c>
      <c r="G75" s="307">
        <v>0</v>
      </c>
      <c r="H75" s="297">
        <v>5</v>
      </c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60"/>
      <c r="AB75" s="44"/>
      <c r="AC75" s="45"/>
      <c r="AD75" s="45"/>
      <c r="AE75" s="45"/>
      <c r="AF75" s="45"/>
      <c r="AG75" s="58"/>
      <c r="AH75" s="5"/>
    </row>
    <row r="76" spans="2:34" ht="13.5" thickBot="1" x14ac:dyDescent="0.25">
      <c r="B76" s="641" t="s">
        <v>62</v>
      </c>
      <c r="C76" s="642"/>
      <c r="D76" s="69">
        <f>SUM(D70:D75)</f>
        <v>12</v>
      </c>
      <c r="E76" s="69">
        <f>SUM(E70:E75)</f>
        <v>0</v>
      </c>
      <c r="F76" s="69">
        <f>SUM(F70:F75)</f>
        <v>4</v>
      </c>
      <c r="G76" s="69">
        <f>SUM(G70:G75)</f>
        <v>14</v>
      </c>
      <c r="H76" s="308">
        <f>SUM(H70:H75)</f>
        <v>30</v>
      </c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2">SUM(N70:N75)</f>
        <v>0</v>
      </c>
      <c r="O76" s="188">
        <f>SUM(O70:O75)</f>
        <v>14</v>
      </c>
      <c r="P76" s="50">
        <f>SUM(P70:P75)</f>
        <v>28</v>
      </c>
      <c r="R76" s="59"/>
      <c r="S76" s="273"/>
      <c r="T76" s="273"/>
      <c r="U76" s="277"/>
      <c r="V76" s="277"/>
      <c r="W76" s="277"/>
      <c r="X76" s="277"/>
      <c r="Y76" s="278"/>
      <c r="AA76" s="13"/>
      <c r="AB76" s="5"/>
      <c r="AC76" s="5"/>
      <c r="AD76" s="10"/>
      <c r="AE76" s="10"/>
      <c r="AF76" s="10"/>
      <c r="AG76" s="14"/>
      <c r="AH76" s="5"/>
    </row>
    <row r="77" spans="2:34" ht="13.5" thickBot="1" x14ac:dyDescent="0.25">
      <c r="B77" s="132"/>
      <c r="C77" s="133"/>
      <c r="D77" s="133"/>
      <c r="E77" s="133"/>
      <c r="F77" s="133"/>
      <c r="G77" s="133"/>
      <c r="H77" s="134"/>
      <c r="I77" s="1"/>
      <c r="J77" s="568"/>
      <c r="K77" s="569"/>
      <c r="L77" s="283"/>
      <c r="M77" s="283"/>
      <c r="N77" s="283"/>
      <c r="O77" s="283"/>
      <c r="P77" s="284"/>
      <c r="Q77" s="2"/>
      <c r="R77" s="18"/>
      <c r="S77" s="557" t="s">
        <v>23</v>
      </c>
      <c r="T77" s="558"/>
      <c r="U77" s="558"/>
      <c r="V77" s="558"/>
      <c r="W77" s="558"/>
      <c r="X77" s="558"/>
      <c r="Y77" s="559"/>
      <c r="AA77" s="557" t="s">
        <v>23</v>
      </c>
      <c r="AB77" s="558"/>
      <c r="AC77" s="558"/>
      <c r="AD77" s="558"/>
      <c r="AE77" s="558"/>
      <c r="AF77" s="558"/>
      <c r="AG77" s="559"/>
      <c r="AH77" s="5"/>
    </row>
    <row r="78" spans="2:34" s="2" customFormat="1" ht="13.5" thickBot="1" x14ac:dyDescent="0.25">
      <c r="B78" s="132"/>
      <c r="C78" s="133"/>
      <c r="D78" s="133"/>
      <c r="E78" s="133"/>
      <c r="F78" s="133"/>
      <c r="G78" s="133"/>
      <c r="H78" s="134"/>
      <c r="I78" s="4"/>
      <c r="J78" s="18"/>
      <c r="K78" s="5"/>
      <c r="L78" s="5"/>
      <c r="M78" s="5"/>
      <c r="N78" s="5"/>
      <c r="O78" s="5"/>
      <c r="P78" s="17"/>
      <c r="Q78" s="4"/>
      <c r="R78" s="13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332" t="s">
        <v>1</v>
      </c>
      <c r="AB78" s="333" t="s">
        <v>2</v>
      </c>
      <c r="AC78" s="334" t="s">
        <v>0</v>
      </c>
      <c r="AD78" s="334" t="s">
        <v>3</v>
      </c>
      <c r="AE78" s="334" t="s">
        <v>4</v>
      </c>
      <c r="AF78" s="334" t="s">
        <v>5</v>
      </c>
      <c r="AG78" s="335" t="s">
        <v>6</v>
      </c>
      <c r="AH78" s="3"/>
    </row>
    <row r="79" spans="2:34" ht="13.5" thickBot="1" x14ac:dyDescent="0.25">
      <c r="B79" s="638" t="s">
        <v>25</v>
      </c>
      <c r="C79" s="639"/>
      <c r="D79" s="639"/>
      <c r="E79" s="639"/>
      <c r="F79" s="639"/>
      <c r="G79" s="639"/>
      <c r="H79" s="640"/>
      <c r="J79" s="557" t="s">
        <v>25</v>
      </c>
      <c r="K79" s="558"/>
      <c r="L79" s="558"/>
      <c r="M79" s="558"/>
      <c r="N79" s="558"/>
      <c r="O79" s="558"/>
      <c r="P79" s="559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75"/>
      <c r="AB79" s="68"/>
      <c r="AC79" s="69"/>
      <c r="AD79" s="69"/>
      <c r="AE79" s="69"/>
      <c r="AF79" s="69"/>
      <c r="AG79" s="73"/>
      <c r="AH79" s="5"/>
    </row>
    <row r="80" spans="2:34" x14ac:dyDescent="0.2">
      <c r="B80" s="328" t="s">
        <v>1</v>
      </c>
      <c r="C80" s="329" t="s">
        <v>2</v>
      </c>
      <c r="D80" s="330" t="s">
        <v>0</v>
      </c>
      <c r="E80" s="330" t="s">
        <v>3</v>
      </c>
      <c r="F80" s="330" t="s">
        <v>4</v>
      </c>
      <c r="G80" s="330" t="s">
        <v>5</v>
      </c>
      <c r="H80" s="331" t="s">
        <v>6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275"/>
      <c r="AD80" s="275"/>
      <c r="AE80" s="275"/>
      <c r="AF80" s="275"/>
      <c r="AG80" s="51"/>
      <c r="AH80" s="5"/>
    </row>
    <row r="81" spans="2:34" x14ac:dyDescent="0.2">
      <c r="B81" s="296" t="s">
        <v>392</v>
      </c>
      <c r="C81" s="306" t="s">
        <v>105</v>
      </c>
      <c r="D81" s="307">
        <v>2</v>
      </c>
      <c r="E81" s="307">
        <v>2</v>
      </c>
      <c r="F81" s="307">
        <v>0</v>
      </c>
      <c r="G81" s="307">
        <v>3</v>
      </c>
      <c r="H81" s="297">
        <v>5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296" t="s">
        <v>393</v>
      </c>
      <c r="C82" s="306" t="s">
        <v>102</v>
      </c>
      <c r="D82" s="307">
        <v>3</v>
      </c>
      <c r="E82" s="307">
        <v>0</v>
      </c>
      <c r="F82" s="307">
        <v>0</v>
      </c>
      <c r="G82" s="307">
        <v>3</v>
      </c>
      <c r="H82" s="297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495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296" t="s">
        <v>387</v>
      </c>
      <c r="C83" s="306" t="s">
        <v>108</v>
      </c>
      <c r="D83" s="307">
        <v>3</v>
      </c>
      <c r="E83" s="307">
        <v>0</v>
      </c>
      <c r="F83" s="307">
        <v>0</v>
      </c>
      <c r="G83" s="307">
        <v>3</v>
      </c>
      <c r="H83" s="297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53" t="s">
        <v>38</v>
      </c>
      <c r="T83" s="553"/>
      <c r="U83" s="141">
        <f>SUM(U79:U82)</f>
        <v>8</v>
      </c>
      <c r="V83" s="141">
        <f>SUM(V79:V82)</f>
        <v>0</v>
      </c>
      <c r="W83" s="141">
        <f>SUM(W79:W82)</f>
        <v>0</v>
      </c>
      <c r="X83" s="141">
        <f>SUM(X79:X82)</f>
        <v>8</v>
      </c>
      <c r="Y83" s="88">
        <f>SUM(Y79:Y82)</f>
        <v>18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296" t="s">
        <v>503</v>
      </c>
      <c r="C84" s="306" t="s">
        <v>168</v>
      </c>
      <c r="D84" s="307">
        <v>3</v>
      </c>
      <c r="E84" s="307">
        <v>0</v>
      </c>
      <c r="F84" s="307">
        <v>0</v>
      </c>
      <c r="G84" s="307">
        <v>3</v>
      </c>
      <c r="H84" s="297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296" t="s">
        <v>24</v>
      </c>
      <c r="C85" s="306" t="s">
        <v>171</v>
      </c>
      <c r="D85" s="307">
        <v>3</v>
      </c>
      <c r="E85" s="307">
        <v>0</v>
      </c>
      <c r="F85" s="307">
        <v>0</v>
      </c>
      <c r="G85" s="307">
        <v>3</v>
      </c>
      <c r="H85" s="297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296" t="s">
        <v>394</v>
      </c>
      <c r="C86" s="306" t="s">
        <v>395</v>
      </c>
      <c r="D86" s="307">
        <v>0</v>
      </c>
      <c r="E86" s="307">
        <v>0</v>
      </c>
      <c r="F86" s="307">
        <v>4</v>
      </c>
      <c r="G86" s="307">
        <v>2</v>
      </c>
      <c r="H86" s="297">
        <v>5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53" t="s">
        <v>39</v>
      </c>
      <c r="T86" s="553"/>
      <c r="U86" s="141">
        <f>SUM(U84:U85)</f>
        <v>6</v>
      </c>
      <c r="V86" s="141">
        <f>SUM(V84:V85)</f>
        <v>0</v>
      </c>
      <c r="W86" s="141">
        <f>SUM(W84:W85)</f>
        <v>0</v>
      </c>
      <c r="X86" s="141">
        <f>SUM(X84:X85)</f>
        <v>6</v>
      </c>
      <c r="Y86" s="88">
        <f>SUM(Y84:Y85)</f>
        <v>10</v>
      </c>
      <c r="AA86" s="49"/>
      <c r="AB86" s="41"/>
      <c r="AC86" s="275"/>
      <c r="AD86" s="275"/>
      <c r="AE86" s="275"/>
      <c r="AF86" s="275"/>
      <c r="AG86" s="51"/>
      <c r="AH86" s="5"/>
    </row>
    <row r="87" spans="2:34" s="2" customFormat="1" x14ac:dyDescent="0.2">
      <c r="B87" s="296" t="s">
        <v>235</v>
      </c>
      <c r="C87" s="306" t="s">
        <v>254</v>
      </c>
      <c r="D87" s="307">
        <v>2</v>
      </c>
      <c r="E87" s="307">
        <v>0</v>
      </c>
      <c r="F87" s="307">
        <v>0</v>
      </c>
      <c r="G87" s="307">
        <v>2</v>
      </c>
      <c r="H87" s="297">
        <v>2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67" t="s">
        <v>62</v>
      </c>
      <c r="T87" s="567"/>
      <c r="U87" s="188">
        <f>SUM(U83,U86)</f>
        <v>14</v>
      </c>
      <c r="V87" s="188">
        <f>SUM(V83,V86)</f>
        <v>0</v>
      </c>
      <c r="W87" s="188">
        <f>SUM(W83,W86)</f>
        <v>0</v>
      </c>
      <c r="X87" s="188">
        <f>SUM(X83,X86)</f>
        <v>14</v>
      </c>
      <c r="Y87" s="50">
        <f>SUM(Y83,Y86)</f>
        <v>28</v>
      </c>
      <c r="AA87" s="631" t="s">
        <v>62</v>
      </c>
      <c r="AB87" s="567"/>
      <c r="AC87" s="188">
        <f>SUM(AC79:AC85)</f>
        <v>0</v>
      </c>
      <c r="AD87" s="188">
        <f>SUM(AD79:AD85)</f>
        <v>0</v>
      </c>
      <c r="AE87" s="188">
        <f>SUM(AE79:AE85)</f>
        <v>0</v>
      </c>
      <c r="AF87" s="188">
        <f>SUM(AF79:AF85)</f>
        <v>0</v>
      </c>
      <c r="AG87" s="50">
        <f>SUM(AG79:AG85)</f>
        <v>0</v>
      </c>
      <c r="AH87" s="3"/>
    </row>
    <row r="88" spans="2:34" ht="13.5" thickBot="1" x14ac:dyDescent="0.25">
      <c r="B88" s="641" t="s">
        <v>62</v>
      </c>
      <c r="C88" s="642"/>
      <c r="D88" s="309">
        <f>SUM(D81:D87)</f>
        <v>16</v>
      </c>
      <c r="E88" s="309">
        <f>SUM(E81:E87)</f>
        <v>2</v>
      </c>
      <c r="F88" s="309">
        <f>SUM(F81:F87)</f>
        <v>4</v>
      </c>
      <c r="G88" s="309">
        <f>SUM(G81:G87)</f>
        <v>19</v>
      </c>
      <c r="H88" s="310">
        <f>SUM(H81:H87)</f>
        <v>32</v>
      </c>
      <c r="J88" s="595" t="s">
        <v>62</v>
      </c>
      <c r="K88" s="596"/>
      <c r="L88" s="188">
        <f t="shared" ref="L88:N88" si="3">SUM(L81:L87)</f>
        <v>19</v>
      </c>
      <c r="M88" s="188">
        <f t="shared" si="3"/>
        <v>0</v>
      </c>
      <c r="N88" s="188">
        <f t="shared" si="3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79"/>
      <c r="AA88" s="282"/>
      <c r="AB88" s="277"/>
      <c r="AC88" s="277"/>
      <c r="AD88" s="277"/>
      <c r="AE88" s="277"/>
      <c r="AF88" s="277"/>
      <c r="AG88" s="278"/>
      <c r="AH88" s="5"/>
    </row>
    <row r="89" spans="2:34" ht="13.5" thickBot="1" x14ac:dyDescent="0.25">
      <c r="B89" s="302"/>
      <c r="C89" s="300"/>
      <c r="D89" s="303"/>
      <c r="E89" s="303"/>
      <c r="F89" s="303"/>
      <c r="G89" s="303"/>
      <c r="H89" s="304"/>
      <c r="J89" s="272"/>
      <c r="K89" s="273"/>
      <c r="L89" s="277"/>
      <c r="M89" s="277"/>
      <c r="N89" s="277"/>
      <c r="O89" s="277"/>
      <c r="P89" s="278"/>
      <c r="R89" s="18"/>
      <c r="S89" s="557" t="s">
        <v>25</v>
      </c>
      <c r="T89" s="558"/>
      <c r="U89" s="558"/>
      <c r="V89" s="558"/>
      <c r="W89" s="558"/>
      <c r="X89" s="558"/>
      <c r="Y89" s="559"/>
      <c r="AA89" s="25"/>
      <c r="AB89" s="26"/>
      <c r="AC89" s="26"/>
      <c r="AD89" s="26"/>
      <c r="AE89" s="26"/>
      <c r="AF89" s="26"/>
      <c r="AG89" s="27"/>
      <c r="AH89" s="5"/>
    </row>
    <row r="90" spans="2:34" ht="13.5" thickBot="1" x14ac:dyDescent="0.25">
      <c r="B90" s="302"/>
      <c r="C90" s="300"/>
      <c r="D90" s="303"/>
      <c r="E90" s="303"/>
      <c r="F90" s="303"/>
      <c r="G90" s="303"/>
      <c r="H90" s="304"/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557" t="s">
        <v>25</v>
      </c>
      <c r="AB90" s="558"/>
      <c r="AC90" s="558"/>
      <c r="AD90" s="558"/>
      <c r="AE90" s="558"/>
      <c r="AF90" s="558"/>
      <c r="AG90" s="559"/>
      <c r="AH90" s="5"/>
    </row>
    <row r="91" spans="2:34" ht="13.5" thickBot="1" x14ac:dyDescent="0.25">
      <c r="B91" s="638" t="s">
        <v>27</v>
      </c>
      <c r="C91" s="639"/>
      <c r="D91" s="639"/>
      <c r="E91" s="639"/>
      <c r="F91" s="639"/>
      <c r="G91" s="639"/>
      <c r="H91" s="640"/>
      <c r="J91" s="557" t="s">
        <v>27</v>
      </c>
      <c r="K91" s="558"/>
      <c r="L91" s="558"/>
      <c r="M91" s="558"/>
      <c r="N91" s="558"/>
      <c r="O91" s="558"/>
      <c r="P91" s="559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340">
        <v>5</v>
      </c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34" x14ac:dyDescent="0.2">
      <c r="B92" s="328" t="s">
        <v>1</v>
      </c>
      <c r="C92" s="329" t="s">
        <v>2</v>
      </c>
      <c r="D92" s="330" t="s">
        <v>0</v>
      </c>
      <c r="E92" s="330" t="s">
        <v>3</v>
      </c>
      <c r="F92" s="330" t="s">
        <v>4</v>
      </c>
      <c r="G92" s="330" t="s">
        <v>5</v>
      </c>
      <c r="H92" s="331" t="s">
        <v>6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340">
        <v>5</v>
      </c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34" x14ac:dyDescent="0.2">
      <c r="B93" s="296" t="s">
        <v>396</v>
      </c>
      <c r="C93" s="190" t="s">
        <v>170</v>
      </c>
      <c r="D93" s="191">
        <v>1</v>
      </c>
      <c r="E93" s="191">
        <v>8</v>
      </c>
      <c r="F93" s="191">
        <v>0</v>
      </c>
      <c r="G93" s="191">
        <v>5</v>
      </c>
      <c r="H93" s="297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185"/>
      <c r="AD93" s="185"/>
      <c r="AE93" s="185"/>
      <c r="AF93" s="185"/>
      <c r="AG93" s="51"/>
      <c r="AH93" s="5"/>
    </row>
    <row r="94" spans="2:34" x14ac:dyDescent="0.2">
      <c r="B94" s="296" t="s">
        <v>387</v>
      </c>
      <c r="C94" s="190" t="s">
        <v>154</v>
      </c>
      <c r="D94" s="191">
        <v>3</v>
      </c>
      <c r="E94" s="191">
        <v>0</v>
      </c>
      <c r="F94" s="191">
        <v>0</v>
      </c>
      <c r="G94" s="191">
        <v>3</v>
      </c>
      <c r="H94" s="297">
        <v>5</v>
      </c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185"/>
      <c r="AD94" s="185"/>
      <c r="AE94" s="185"/>
      <c r="AF94" s="185"/>
      <c r="AG94" s="51"/>
      <c r="AH94" s="5"/>
    </row>
    <row r="95" spans="2:34" x14ac:dyDescent="0.2">
      <c r="B95" s="296" t="s">
        <v>387</v>
      </c>
      <c r="C95" s="190" t="s">
        <v>155</v>
      </c>
      <c r="D95" s="191">
        <v>3</v>
      </c>
      <c r="E95" s="191">
        <v>0</v>
      </c>
      <c r="F95" s="191">
        <v>0</v>
      </c>
      <c r="G95" s="191">
        <v>3</v>
      </c>
      <c r="H95" s="297">
        <v>5</v>
      </c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53" t="s">
        <v>38</v>
      </c>
      <c r="T95" s="553"/>
      <c r="U95" s="141">
        <f>SUM(U91:U94)</f>
        <v>11</v>
      </c>
      <c r="V95" s="141">
        <f>SUM(V91:V94)</f>
        <v>0</v>
      </c>
      <c r="W95" s="141">
        <f>SUM(W91:W94)</f>
        <v>4</v>
      </c>
      <c r="X95" s="141">
        <f>SUM(X91:X94)</f>
        <v>13</v>
      </c>
      <c r="Y95" s="88">
        <f>SUM(Y91:Y94)</f>
        <v>20</v>
      </c>
      <c r="AA95" s="49"/>
      <c r="AB95" s="41"/>
      <c r="AC95" s="185"/>
      <c r="AD95" s="185"/>
      <c r="AE95" s="185"/>
      <c r="AF95" s="185"/>
      <c r="AG95" s="51"/>
      <c r="AH95" s="5"/>
    </row>
    <row r="96" spans="2:34" x14ac:dyDescent="0.2">
      <c r="B96" s="296" t="s">
        <v>24</v>
      </c>
      <c r="C96" s="190" t="s">
        <v>172</v>
      </c>
      <c r="D96" s="191">
        <v>3</v>
      </c>
      <c r="E96" s="191">
        <v>0</v>
      </c>
      <c r="F96" s="191">
        <v>0</v>
      </c>
      <c r="G96" s="191">
        <v>3</v>
      </c>
      <c r="H96" s="297">
        <v>5</v>
      </c>
      <c r="I96" s="1"/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339">
        <v>5</v>
      </c>
      <c r="AA96" s="49"/>
      <c r="AB96" s="41"/>
      <c r="AC96" s="185"/>
      <c r="AD96" s="185"/>
      <c r="AE96" s="185"/>
      <c r="AF96" s="185"/>
      <c r="AG96" s="51"/>
      <c r="AH96" s="5"/>
    </row>
    <row r="97" spans="2:34" x14ac:dyDescent="0.2">
      <c r="B97" s="296" t="s">
        <v>24</v>
      </c>
      <c r="C97" s="190" t="s">
        <v>237</v>
      </c>
      <c r="D97" s="191">
        <v>3</v>
      </c>
      <c r="E97" s="191">
        <v>0</v>
      </c>
      <c r="F97" s="191">
        <v>0</v>
      </c>
      <c r="G97" s="191">
        <v>3</v>
      </c>
      <c r="H97" s="297">
        <v>5</v>
      </c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339">
        <v>2</v>
      </c>
      <c r="AA97" s="49"/>
      <c r="AB97" s="41"/>
      <c r="AC97" s="185"/>
      <c r="AD97" s="185"/>
      <c r="AE97" s="185"/>
      <c r="AF97" s="185"/>
      <c r="AG97" s="51"/>
      <c r="AH97" s="5"/>
    </row>
    <row r="98" spans="2:34" x14ac:dyDescent="0.2">
      <c r="B98" s="296" t="s">
        <v>238</v>
      </c>
      <c r="C98" s="190" t="s">
        <v>255</v>
      </c>
      <c r="D98" s="191">
        <v>2</v>
      </c>
      <c r="E98" s="191">
        <v>0</v>
      </c>
      <c r="F98" s="191">
        <v>0</v>
      </c>
      <c r="G98" s="191">
        <v>2</v>
      </c>
      <c r="H98" s="297">
        <v>2</v>
      </c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339">
        <v>5</v>
      </c>
      <c r="AA98" s="49"/>
      <c r="AB98" s="41"/>
      <c r="AC98" s="185"/>
      <c r="AD98" s="185"/>
      <c r="AE98" s="185"/>
      <c r="AF98" s="185"/>
      <c r="AG98" s="51"/>
      <c r="AH98" s="5"/>
    </row>
    <row r="99" spans="2:34" x14ac:dyDescent="0.2">
      <c r="B99" s="296" t="s">
        <v>24</v>
      </c>
      <c r="C99" s="190" t="s">
        <v>169</v>
      </c>
      <c r="D99" s="191">
        <v>3</v>
      </c>
      <c r="E99" s="191">
        <v>0</v>
      </c>
      <c r="F99" s="191">
        <v>0</v>
      </c>
      <c r="G99" s="191">
        <v>3</v>
      </c>
      <c r="H99" s="297">
        <v>5</v>
      </c>
      <c r="J99" s="595" t="s">
        <v>62</v>
      </c>
      <c r="K99" s="596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53" t="s">
        <v>39</v>
      </c>
      <c r="T99" s="553"/>
      <c r="U99" s="141">
        <f>SUM(U96:U98)</f>
        <v>8</v>
      </c>
      <c r="V99" s="141">
        <f>SUM(V96:V98)</f>
        <v>0</v>
      </c>
      <c r="W99" s="141">
        <f>SUM(W96:W98)</f>
        <v>0</v>
      </c>
      <c r="X99" s="141">
        <f>SUM(X96:X98)</f>
        <v>8</v>
      </c>
      <c r="Y99" s="88">
        <f>SUM(Y96:Y98)</f>
        <v>12</v>
      </c>
      <c r="AA99" s="631" t="s">
        <v>62</v>
      </c>
      <c r="AB99" s="567"/>
      <c r="AC99" s="188">
        <f>SUM(AC92:AC97)</f>
        <v>3</v>
      </c>
      <c r="AD99" s="188">
        <f>SUM(AD92:AD97)</f>
        <v>0</v>
      </c>
      <c r="AE99" s="188">
        <f>SUM(AE92:AE97)</f>
        <v>0</v>
      </c>
      <c r="AF99" s="188">
        <f>SUM(AF92:AF97)</f>
        <v>3</v>
      </c>
      <c r="AG99" s="50">
        <f>SUM(AG92:AG97)</f>
        <v>5</v>
      </c>
      <c r="AH99" s="5"/>
    </row>
    <row r="100" spans="2:34" x14ac:dyDescent="0.2">
      <c r="B100" s="641" t="s">
        <v>62</v>
      </c>
      <c r="C100" s="642"/>
      <c r="D100" s="311">
        <f>SUM(D93:D99)</f>
        <v>18</v>
      </c>
      <c r="E100" s="311">
        <f>SUM(E93:E99)</f>
        <v>8</v>
      </c>
      <c r="F100" s="311">
        <f>SUM(F93:F99)</f>
        <v>0</v>
      </c>
      <c r="G100" s="311">
        <f>SUM(G93:G99)</f>
        <v>22</v>
      </c>
      <c r="H100" s="305">
        <f>SUM(H93:H99)</f>
        <v>32</v>
      </c>
      <c r="J100" s="568"/>
      <c r="K100" s="569"/>
      <c r="L100" s="283"/>
      <c r="M100" s="283"/>
      <c r="N100" s="283"/>
      <c r="O100" s="283"/>
      <c r="P100" s="284"/>
      <c r="R100" s="18"/>
      <c r="S100" s="567" t="s">
        <v>62</v>
      </c>
      <c r="T100" s="567"/>
      <c r="U100" s="188">
        <f>SUM(U95,U99)</f>
        <v>19</v>
      </c>
      <c r="V100" s="188">
        <f>SUM(V95,V99)</f>
        <v>0</v>
      </c>
      <c r="W100" s="188">
        <f>SUM(W95,W99)</f>
        <v>4</v>
      </c>
      <c r="X100" s="188">
        <f>SUM(X95,X99)</f>
        <v>21</v>
      </c>
      <c r="Y100" s="50">
        <f>SUM(Y95,Y99)</f>
        <v>32</v>
      </c>
      <c r="AA100" s="282"/>
      <c r="AB100" s="277"/>
      <c r="AC100" s="277"/>
      <c r="AD100" s="277"/>
      <c r="AE100" s="277"/>
      <c r="AF100" s="277"/>
      <c r="AG100" s="278"/>
      <c r="AH100" s="5"/>
    </row>
    <row r="101" spans="2:34" ht="13.5" thickBot="1" x14ac:dyDescent="0.25">
      <c r="B101" s="312"/>
      <c r="C101" s="133"/>
      <c r="D101" s="133"/>
      <c r="E101" s="133"/>
      <c r="F101" s="133"/>
      <c r="G101" s="133"/>
      <c r="H101" s="134"/>
      <c r="J101" s="53"/>
      <c r="K101" s="5"/>
      <c r="L101" s="5"/>
      <c r="M101" s="5"/>
      <c r="N101" s="5"/>
      <c r="O101" s="5"/>
      <c r="P101" s="17"/>
      <c r="R101" s="18"/>
      <c r="S101" s="273"/>
      <c r="T101" s="273"/>
      <c r="U101" s="277"/>
      <c r="V101" s="277"/>
      <c r="W101" s="277"/>
      <c r="X101" s="277"/>
      <c r="Y101" s="278"/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 s="312"/>
      <c r="C102" s="133"/>
      <c r="D102" s="133"/>
      <c r="E102" s="133"/>
      <c r="F102" s="133"/>
      <c r="G102" s="133"/>
      <c r="H102" s="134"/>
      <c r="J102" s="53"/>
      <c r="K102" s="5"/>
      <c r="L102" s="5"/>
      <c r="M102" s="5"/>
      <c r="N102" s="5"/>
      <c r="O102" s="5"/>
      <c r="P102" s="17"/>
      <c r="R102" s="13"/>
      <c r="S102" s="557" t="s">
        <v>27</v>
      </c>
      <c r="T102" s="558"/>
      <c r="U102" s="558"/>
      <c r="V102" s="558"/>
      <c r="W102" s="558"/>
      <c r="X102" s="558"/>
      <c r="Y102" s="559"/>
      <c r="AA102" s="18"/>
      <c r="AB102" s="5"/>
      <c r="AC102" s="5"/>
      <c r="AD102" s="5"/>
      <c r="AE102" s="5"/>
      <c r="AF102" s="5"/>
      <c r="AG102" s="17"/>
      <c r="AH102" s="5"/>
    </row>
    <row r="103" spans="2:34" ht="13.5" thickBot="1" x14ac:dyDescent="0.25">
      <c r="B103" s="312"/>
      <c r="C103" s="133"/>
      <c r="D103" s="133"/>
      <c r="E103" s="133"/>
      <c r="F103" s="133"/>
      <c r="G103" s="133"/>
      <c r="H103" s="134"/>
      <c r="J103" s="53"/>
      <c r="K103" s="5"/>
      <c r="L103" s="5"/>
      <c r="M103" s="5"/>
      <c r="N103" s="5"/>
      <c r="O103" s="5"/>
      <c r="P103" s="17"/>
      <c r="R103" s="13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557" t="s">
        <v>27</v>
      </c>
      <c r="AB103" s="558"/>
      <c r="AC103" s="558"/>
      <c r="AD103" s="558"/>
      <c r="AE103" s="558"/>
      <c r="AF103" s="558"/>
      <c r="AG103" s="559"/>
      <c r="AH103" s="5"/>
    </row>
    <row r="104" spans="2:34" x14ac:dyDescent="0.2">
      <c r="B104" s="132"/>
      <c r="C104" s="313" t="s">
        <v>28</v>
      </c>
      <c r="D104" s="632">
        <f>SUM(G100+G88+G76+G65+G54+G42+G28+G16)</f>
        <v>154</v>
      </c>
      <c r="E104" s="633"/>
      <c r="F104" s="633"/>
      <c r="G104" s="634"/>
      <c r="H104" s="314"/>
      <c r="J104" s="18"/>
      <c r="K104" s="290" t="s">
        <v>28</v>
      </c>
      <c r="L104" s="609">
        <f>SUM(O17,O30,O42,O54,O65,O76,O88,O99)</f>
        <v>154</v>
      </c>
      <c r="M104" s="610"/>
      <c r="N104" s="610"/>
      <c r="O104" s="611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332" t="s">
        <v>1</v>
      </c>
      <c r="AB104" s="333" t="s">
        <v>2</v>
      </c>
      <c r="AC104" s="334" t="s">
        <v>0</v>
      </c>
      <c r="AD104" s="334" t="s">
        <v>3</v>
      </c>
      <c r="AE104" s="334" t="s">
        <v>4</v>
      </c>
      <c r="AF104" s="334" t="s">
        <v>5</v>
      </c>
      <c r="AG104" s="335" t="s">
        <v>6</v>
      </c>
      <c r="AH104" s="5"/>
    </row>
    <row r="105" spans="2:34" ht="13.5" thickBot="1" x14ac:dyDescent="0.25">
      <c r="B105" s="315"/>
      <c r="C105" s="316" t="s">
        <v>6</v>
      </c>
      <c r="D105" s="635">
        <f>SUM(H100+H88+H76+H65+H54+H42+H28+H16)</f>
        <v>244</v>
      </c>
      <c r="E105" s="636"/>
      <c r="F105" s="636"/>
      <c r="G105" s="637"/>
      <c r="H105" s="317"/>
      <c r="J105" s="13"/>
      <c r="K105" s="291" t="s">
        <v>6</v>
      </c>
      <c r="L105" s="612">
        <f>SUM(P99,P88,P76,P65,P54,P42,P30,P17)</f>
        <v>244</v>
      </c>
      <c r="M105" s="613"/>
      <c r="N105" s="613"/>
      <c r="O105" s="614"/>
      <c r="P105" s="14"/>
      <c r="R105" s="13" t="s">
        <v>36</v>
      </c>
      <c r="S105" s="325" t="s">
        <v>369</v>
      </c>
      <c r="T105" s="326" t="s">
        <v>370</v>
      </c>
      <c r="U105" s="327">
        <v>3</v>
      </c>
      <c r="V105" s="327">
        <v>0</v>
      </c>
      <c r="W105" s="327">
        <v>0</v>
      </c>
      <c r="X105" s="327">
        <v>3</v>
      </c>
      <c r="Y105" s="340">
        <v>5</v>
      </c>
      <c r="AA105" s="49"/>
      <c r="AB105" s="41"/>
      <c r="AC105" s="185"/>
      <c r="AD105" s="185"/>
      <c r="AE105" s="185"/>
      <c r="AF105" s="185"/>
      <c r="AG105" s="51"/>
      <c r="AH105" s="5"/>
    </row>
    <row r="106" spans="2:34" x14ac:dyDescent="0.2">
      <c r="B106" s="132"/>
      <c r="C106" s="133"/>
      <c r="D106" s="133"/>
      <c r="E106" s="133"/>
      <c r="F106" s="133"/>
      <c r="G106" s="133"/>
      <c r="H106" s="134"/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371</v>
      </c>
      <c r="T106" s="326" t="s">
        <v>372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185"/>
      <c r="AD106" s="185"/>
      <c r="AE106" s="185"/>
      <c r="AF106" s="185"/>
      <c r="AG106" s="51"/>
      <c r="AH106" s="5"/>
    </row>
    <row r="107" spans="2:34" s="2" customFormat="1" ht="13.5" thickBot="1" x14ac:dyDescent="0.25">
      <c r="B107" s="318"/>
      <c r="C107" s="319"/>
      <c r="D107" s="319"/>
      <c r="E107" s="319"/>
      <c r="F107" s="319"/>
      <c r="G107" s="319"/>
      <c r="H107" s="320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373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185"/>
      <c r="AD107" s="185"/>
      <c r="AE107" s="185"/>
      <c r="AF107" s="18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374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185"/>
      <c r="AD108" s="185"/>
      <c r="AE108" s="185"/>
      <c r="AF108" s="185"/>
      <c r="AG108" s="51"/>
      <c r="AH108" s="5"/>
    </row>
    <row r="109" spans="2:34" x14ac:dyDescent="0.2">
      <c r="R109" s="18"/>
      <c r="S109" s="553" t="s">
        <v>38</v>
      </c>
      <c r="T109" s="553"/>
      <c r="U109" s="141">
        <f>SUM(U104:U108)</f>
        <v>14</v>
      </c>
      <c r="V109" s="141">
        <f>SUM(V104:V108)</f>
        <v>0</v>
      </c>
      <c r="W109" s="141">
        <f>SUM(W104:W108)</f>
        <v>6</v>
      </c>
      <c r="X109" s="141">
        <f>SUM(X104:X108)</f>
        <v>17</v>
      </c>
      <c r="Y109" s="88">
        <f>SUM(Y104:Y108)</f>
        <v>28</v>
      </c>
      <c r="AA109" s="49"/>
      <c r="AB109" s="41"/>
      <c r="AC109" s="185"/>
      <c r="AD109" s="185"/>
      <c r="AE109" s="185"/>
      <c r="AF109" s="185"/>
      <c r="AG109" s="51"/>
      <c r="AH109" s="5"/>
    </row>
    <row r="110" spans="2:34" x14ac:dyDescent="0.2">
      <c r="R110" s="18" t="s">
        <v>37</v>
      </c>
      <c r="S110" s="322" t="s">
        <v>193</v>
      </c>
      <c r="T110" s="323" t="s">
        <v>375</v>
      </c>
      <c r="U110" s="324">
        <v>2</v>
      </c>
      <c r="V110" s="324">
        <v>0</v>
      </c>
      <c r="W110" s="324">
        <v>0</v>
      </c>
      <c r="X110" s="324">
        <v>2</v>
      </c>
      <c r="Y110" s="339">
        <v>2</v>
      </c>
      <c r="AA110" s="49"/>
      <c r="AB110" s="41"/>
      <c r="AC110" s="185"/>
      <c r="AD110" s="185"/>
      <c r="AE110" s="185"/>
      <c r="AF110" s="185"/>
      <c r="AG110" s="51"/>
      <c r="AH110" s="5"/>
    </row>
    <row r="111" spans="2:34" x14ac:dyDescent="0.2">
      <c r="I111" s="1"/>
      <c r="Q111" s="2"/>
      <c r="R111" s="59"/>
      <c r="S111" s="553" t="s">
        <v>39</v>
      </c>
      <c r="T111" s="553"/>
      <c r="U111" s="141">
        <f>SUM(U110:U110)</f>
        <v>2</v>
      </c>
      <c r="V111" s="141">
        <f>SUM(V110:V110)</f>
        <v>0</v>
      </c>
      <c r="W111" s="141">
        <f>SUM(W110:W110)</f>
        <v>0</v>
      </c>
      <c r="X111" s="141">
        <f>SUM(X110:X110)</f>
        <v>2</v>
      </c>
      <c r="Y111" s="88">
        <f>SUM(Y110:Y110)</f>
        <v>2</v>
      </c>
      <c r="AA111" s="49"/>
      <c r="AB111" s="41"/>
      <c r="AC111" s="185"/>
      <c r="AD111" s="185"/>
      <c r="AE111" s="185"/>
      <c r="AF111" s="185"/>
      <c r="AG111" s="51"/>
      <c r="AH111" s="5"/>
    </row>
    <row r="112" spans="2:34" x14ac:dyDescent="0.2">
      <c r="I112" s="1"/>
      <c r="Q112" s="2"/>
      <c r="R112" s="59"/>
      <c r="S112" s="567" t="s">
        <v>62</v>
      </c>
      <c r="T112" s="56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49"/>
      <c r="AB112" s="41"/>
      <c r="AC112" s="185"/>
      <c r="AD112" s="185"/>
      <c r="AE112" s="185"/>
      <c r="AF112" s="185"/>
      <c r="AG112" s="51"/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631" t="s">
        <v>62</v>
      </c>
      <c r="AB113" s="567"/>
      <c r="AC113" s="188">
        <f>SUM(AC105:AC111)</f>
        <v>0</v>
      </c>
      <c r="AD113" s="188">
        <f>SUM(AD105:AD111)</f>
        <v>0</v>
      </c>
      <c r="AE113" s="188">
        <f>SUM(AE105:AE111)</f>
        <v>0</v>
      </c>
      <c r="AF113" s="188">
        <f>SUM(AF105:AF111)</f>
        <v>0</v>
      </c>
      <c r="AG113" s="50">
        <f>SUM(AG105:AG111)</f>
        <v>0</v>
      </c>
      <c r="AH113" s="5"/>
    </row>
    <row r="114" spans="17:34" x14ac:dyDescent="0.2">
      <c r="R114" s="18"/>
      <c r="S114" s="656" t="s">
        <v>42</v>
      </c>
      <c r="T114" s="657" t="s">
        <v>42</v>
      </c>
      <c r="U114" s="646">
        <f>SUM(X109,X95,X83,X70,X56,X42,X26,X11)</f>
        <v>76</v>
      </c>
      <c r="V114" s="647"/>
      <c r="W114" s="647"/>
      <c r="X114" s="648"/>
      <c r="Y114" s="278"/>
      <c r="AA114" s="183"/>
      <c r="AB114" s="76"/>
      <c r="AC114" s="181"/>
      <c r="AD114" s="181"/>
      <c r="AE114" s="181"/>
      <c r="AF114" s="181"/>
      <c r="AG114" s="77"/>
      <c r="AH114" s="5"/>
    </row>
    <row r="115" spans="17:34" ht="13.5" thickBot="1" x14ac:dyDescent="0.25">
      <c r="R115" s="18"/>
      <c r="S115" s="654" t="s">
        <v>28</v>
      </c>
      <c r="T115" s="655" t="s">
        <v>28</v>
      </c>
      <c r="U115" s="651">
        <f>SUM(X112,X100,X87,X74,X61,X48,X34,X20)</f>
        <v>154</v>
      </c>
      <c r="V115" s="652"/>
      <c r="W115" s="652"/>
      <c r="X115" s="653"/>
      <c r="Y115" s="14"/>
      <c r="AA115" s="61"/>
      <c r="AB115" s="8"/>
      <c r="AC115" s="3"/>
      <c r="AD115" s="9"/>
      <c r="AE115" s="9"/>
      <c r="AF115" s="9"/>
      <c r="AG115" s="62"/>
      <c r="AH115" s="5"/>
    </row>
    <row r="116" spans="17:34" x14ac:dyDescent="0.2">
      <c r="R116" s="18"/>
      <c r="S116" s="654" t="s">
        <v>319</v>
      </c>
      <c r="T116" s="655"/>
      <c r="U116" s="651">
        <f>SUM(Y109,Y95,Y83,Y70,Y56,Y42,Y26,Y11)</f>
        <v>130</v>
      </c>
      <c r="V116" s="652"/>
      <c r="W116" s="652"/>
      <c r="X116" s="653"/>
      <c r="Y116" s="14"/>
      <c r="AA116" s="13"/>
      <c r="AB116" s="476" t="s">
        <v>211</v>
      </c>
      <c r="AC116" s="661">
        <f>AF19+AF33+AF48+AF60+AF73+AF87+AF99+AF113</f>
        <v>23</v>
      </c>
      <c r="AD116" s="662"/>
      <c r="AE116" s="662"/>
      <c r="AF116" s="663"/>
      <c r="AG116" s="14"/>
      <c r="AH116" s="5"/>
    </row>
    <row r="117" spans="17:34" ht="13.5" thickBot="1" x14ac:dyDescent="0.25">
      <c r="R117" s="18"/>
      <c r="S117" s="649" t="s">
        <v>6</v>
      </c>
      <c r="T117" s="650" t="s">
        <v>6</v>
      </c>
      <c r="U117" s="643">
        <f>SUM(Y112,Y100,Y87,Y74,Y61,Y48,Y34,Y20)</f>
        <v>244</v>
      </c>
      <c r="V117" s="644"/>
      <c r="W117" s="644"/>
      <c r="X117" s="645"/>
      <c r="Y117" s="14"/>
      <c r="AA117" s="13"/>
      <c r="AB117" s="477" t="s">
        <v>212</v>
      </c>
      <c r="AC117" s="658">
        <f>AG19+AG33+AG48+AG60+AG73+AG87+AG99+AG113</f>
        <v>34</v>
      </c>
      <c r="AD117" s="659"/>
      <c r="AE117" s="659"/>
      <c r="AF117" s="660"/>
      <c r="AG117" s="14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18"/>
      <c r="AB118" s="5"/>
      <c r="AC118" s="5"/>
      <c r="AD118" s="5"/>
      <c r="AE118" s="5"/>
      <c r="AF118" s="5"/>
      <c r="AG118" s="17"/>
    </row>
    <row r="119" spans="17:34" ht="13.5" thickBot="1" x14ac:dyDescent="0.25">
      <c r="AA119" s="25"/>
      <c r="AB119" s="26"/>
      <c r="AC119" s="26"/>
      <c r="AD119" s="26"/>
      <c r="AE119" s="26"/>
      <c r="AF119" s="26"/>
      <c r="AG119" s="27"/>
    </row>
    <row r="125" spans="17:34" x14ac:dyDescent="0.2">
      <c r="S125" s="93"/>
      <c r="T125" s="93"/>
      <c r="U125" s="94"/>
      <c r="V125" s="94"/>
      <c r="W125" s="94"/>
      <c r="X125" s="94"/>
      <c r="Y125" s="94"/>
    </row>
    <row r="126" spans="17:34" x14ac:dyDescent="0.2">
      <c r="S126" s="37"/>
      <c r="T126" s="5"/>
      <c r="U126" s="5"/>
      <c r="V126" s="5"/>
      <c r="W126" s="5"/>
      <c r="X126" s="5"/>
      <c r="Y126" s="5"/>
    </row>
    <row r="127" spans="17:34" x14ac:dyDescent="0.2">
      <c r="S127" s="5"/>
      <c r="Y127" s="39"/>
    </row>
    <row r="128" spans="17:34" x14ac:dyDescent="0.2">
      <c r="S128" s="6"/>
      <c r="Y128" s="10"/>
    </row>
  </sheetData>
  <mergeCells count="108">
    <mergeCell ref="AA113:AB113"/>
    <mergeCell ref="S60:T60"/>
    <mergeCell ref="AA19:AB19"/>
    <mergeCell ref="AA33:AB33"/>
    <mergeCell ref="AA48:AB48"/>
    <mergeCell ref="AA60:AB60"/>
    <mergeCell ref="AA73:AB73"/>
    <mergeCell ref="S20:T20"/>
    <mergeCell ref="S34:T34"/>
    <mergeCell ref="S48:T48"/>
    <mergeCell ref="S61:T61"/>
    <mergeCell ref="AA22:AG22"/>
    <mergeCell ref="AA37:AG37"/>
    <mergeCell ref="S64:Y64"/>
    <mergeCell ref="S70:T70"/>
    <mergeCell ref="S112:T112"/>
    <mergeCell ref="S47:T47"/>
    <mergeCell ref="S50:Y50"/>
    <mergeCell ref="S73:T73"/>
    <mergeCell ref="S56:T56"/>
    <mergeCell ref="AA50:AG50"/>
    <mergeCell ref="S83:T83"/>
    <mergeCell ref="S86:T86"/>
    <mergeCell ref="AA103:AG103"/>
    <mergeCell ref="AC117:AF117"/>
    <mergeCell ref="AC116:AF116"/>
    <mergeCell ref="S74:T74"/>
    <mergeCell ref="B76:C76"/>
    <mergeCell ref="B79:H79"/>
    <mergeCell ref="B88:C88"/>
    <mergeCell ref="B91:H91"/>
    <mergeCell ref="B100:C100"/>
    <mergeCell ref="B54:C54"/>
    <mergeCell ref="B57:H57"/>
    <mergeCell ref="B65:C65"/>
    <mergeCell ref="AA63:AG63"/>
    <mergeCell ref="AA77:AG77"/>
    <mergeCell ref="AA90:AG90"/>
    <mergeCell ref="S77:Y77"/>
    <mergeCell ref="S87:T87"/>
    <mergeCell ref="S100:T100"/>
    <mergeCell ref="AA87:AB87"/>
    <mergeCell ref="L104:O104"/>
    <mergeCell ref="L105:O105"/>
    <mergeCell ref="J76:K76"/>
    <mergeCell ref="J77:K77"/>
    <mergeCell ref="J79:P79"/>
    <mergeCell ref="J91:P91"/>
    <mergeCell ref="J100:K100"/>
    <mergeCell ref="J99:K99"/>
    <mergeCell ref="U117:X117"/>
    <mergeCell ref="U114:X114"/>
    <mergeCell ref="S102:Y102"/>
    <mergeCell ref="S89:Y89"/>
    <mergeCell ref="S99:T99"/>
    <mergeCell ref="S117:T117"/>
    <mergeCell ref="U115:X115"/>
    <mergeCell ref="S95:T95"/>
    <mergeCell ref="U116:X116"/>
    <mergeCell ref="S109:T109"/>
    <mergeCell ref="S111:T111"/>
    <mergeCell ref="S116:T116"/>
    <mergeCell ref="S114:T114"/>
    <mergeCell ref="S115:T115"/>
    <mergeCell ref="S33:T33"/>
    <mergeCell ref="S19:T19"/>
    <mergeCell ref="S22:Y22"/>
    <mergeCell ref="J65:K65"/>
    <mergeCell ref="J68:P68"/>
    <mergeCell ref="J57:P57"/>
    <mergeCell ref="S26:T26"/>
    <mergeCell ref="S42:T42"/>
    <mergeCell ref="S37:Y37"/>
    <mergeCell ref="J8:P8"/>
    <mergeCell ref="J88:K88"/>
    <mergeCell ref="J20:P20"/>
    <mergeCell ref="J30:K30"/>
    <mergeCell ref="J33:P33"/>
    <mergeCell ref="B16:C16"/>
    <mergeCell ref="B19:H19"/>
    <mergeCell ref="B28:C28"/>
    <mergeCell ref="B31:H31"/>
    <mergeCell ref="B42:C42"/>
    <mergeCell ref="B45:H45"/>
    <mergeCell ref="S8:Y8"/>
    <mergeCell ref="AA99:AB99"/>
    <mergeCell ref="D104:G104"/>
    <mergeCell ref="D105:G105"/>
    <mergeCell ref="B68:H68"/>
    <mergeCell ref="B1:AG1"/>
    <mergeCell ref="B3:H3"/>
    <mergeCell ref="J3:P3"/>
    <mergeCell ref="B4:H4"/>
    <mergeCell ref="J4:P4"/>
    <mergeCell ref="J42:K42"/>
    <mergeCell ref="J43:K43"/>
    <mergeCell ref="J45:P45"/>
    <mergeCell ref="J54:K54"/>
    <mergeCell ref="AA8:AG8"/>
    <mergeCell ref="S11:T11"/>
    <mergeCell ref="J17:K17"/>
    <mergeCell ref="B5:H5"/>
    <mergeCell ref="J5:P5"/>
    <mergeCell ref="S5:Y6"/>
    <mergeCell ref="AA5:AG6"/>
    <mergeCell ref="B6:H6"/>
    <mergeCell ref="J6:P6"/>
    <mergeCell ref="B8:H8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AH128"/>
  <sheetViews>
    <sheetView zoomScale="85" zoomScaleNormal="85" workbookViewId="0">
      <selection activeCell="B39" sqref="B39:C39"/>
    </sheetView>
  </sheetViews>
  <sheetFormatPr defaultRowHeight="12.75" x14ac:dyDescent="0.2"/>
  <cols>
    <col min="1" max="1" width="5.28515625" style="4" customWidth="1"/>
    <col min="2" max="2" width="8.7109375" style="4" bestFit="1" customWidth="1"/>
    <col min="3" max="3" width="33.140625" style="4" bestFit="1" customWidth="1"/>
    <col min="4" max="4" width="7.140625" style="4" bestFit="1" customWidth="1"/>
    <col min="5" max="5" width="6.140625" style="4" bestFit="1" customWidth="1"/>
    <col min="6" max="6" width="6.140625" bestFit="1" customWidth="1"/>
    <col min="7" max="7" width="3.140625" bestFit="1" customWidth="1"/>
    <col min="8" max="8" width="5" bestFit="1" customWidth="1"/>
    <col min="9" max="9" width="5.28515625" style="4" customWidth="1"/>
    <col min="10" max="10" width="9" style="4" bestFit="1" customWidth="1"/>
    <col min="11" max="11" width="46" style="4" bestFit="1" customWidth="1"/>
    <col min="12" max="12" width="3.140625" style="4" bestFit="1" customWidth="1"/>
    <col min="13" max="13" width="2.28515625" style="4" bestFit="1" customWidth="1"/>
    <col min="14" max="14" width="2.140625" style="4" bestFit="1" customWidth="1"/>
    <col min="15" max="15" width="3.140625" style="4" bestFit="1" customWidth="1"/>
    <col min="16" max="16" width="5" style="4" bestFit="1" customWidth="1"/>
    <col min="17" max="17" width="5.140625" style="4" customWidth="1"/>
    <col min="18" max="18" width="8.42578125" style="4" bestFit="1" customWidth="1"/>
    <col min="19" max="19" width="9" style="4" bestFit="1" customWidth="1"/>
    <col min="20" max="20" width="46.7109375" style="4" bestFit="1" customWidth="1"/>
    <col min="21" max="21" width="3.140625" style="4" bestFit="1" customWidth="1"/>
    <col min="22" max="22" width="2.28515625" style="4" bestFit="1" customWidth="1"/>
    <col min="23" max="23" width="2.140625" style="4" bestFit="1" customWidth="1"/>
    <col min="24" max="24" width="3.140625" style="4" bestFit="1" customWidth="1"/>
    <col min="25" max="25" width="5" style="4" bestFit="1" customWidth="1"/>
    <col min="26" max="26" width="3.85546875" style="4" customWidth="1"/>
    <col min="27" max="27" width="9" style="4" bestFit="1" customWidth="1"/>
    <col min="28" max="28" width="31.5703125" style="4" bestFit="1" customWidth="1"/>
    <col min="29" max="29" width="2.140625" style="4" bestFit="1" customWidth="1"/>
    <col min="30" max="30" width="2.28515625" style="4" bestFit="1" customWidth="1"/>
    <col min="31" max="32" width="2.140625" style="4" bestFit="1" customWidth="1"/>
    <col min="33" max="33" width="5" style="4" bestFit="1" customWidth="1"/>
    <col min="34" max="16384" width="9.140625" style="4"/>
  </cols>
  <sheetData>
    <row r="1" spans="2:33" ht="66" customHeight="1" thickBot="1" x14ac:dyDescent="0.25">
      <c r="B1" s="574" t="s">
        <v>586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33" ht="13.5" thickBot="1" x14ac:dyDescent="0.25">
      <c r="B2"/>
      <c r="C2"/>
      <c r="D2"/>
      <c r="E2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577" t="s">
        <v>29</v>
      </c>
      <c r="C3" s="578"/>
      <c r="D3" s="578"/>
      <c r="E3" s="578"/>
      <c r="F3" s="578"/>
      <c r="G3" s="578"/>
      <c r="H3" s="579"/>
      <c r="J3" s="577" t="s">
        <v>29</v>
      </c>
      <c r="K3" s="578"/>
      <c r="L3" s="578"/>
      <c r="M3" s="578"/>
      <c r="N3" s="578"/>
      <c r="O3" s="578"/>
      <c r="P3" s="579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580" t="s">
        <v>30</v>
      </c>
      <c r="C4" s="581"/>
      <c r="D4" s="581"/>
      <c r="E4" s="581"/>
      <c r="F4" s="581"/>
      <c r="G4" s="581"/>
      <c r="H4" s="582"/>
      <c r="J4" s="580" t="s">
        <v>30</v>
      </c>
      <c r="K4" s="581"/>
      <c r="L4" s="581"/>
      <c r="M4" s="581"/>
      <c r="N4" s="581"/>
      <c r="O4" s="581"/>
      <c r="P4" s="582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580" t="s">
        <v>436</v>
      </c>
      <c r="C5" s="581"/>
      <c r="D5" s="581"/>
      <c r="E5" s="581"/>
      <c r="F5" s="581"/>
      <c r="G5" s="581"/>
      <c r="H5" s="582"/>
      <c r="J5" s="580" t="s">
        <v>177</v>
      </c>
      <c r="K5" s="581"/>
      <c r="L5" s="581"/>
      <c r="M5" s="581"/>
      <c r="N5" s="581"/>
      <c r="O5" s="581"/>
      <c r="P5" s="582"/>
      <c r="R5" s="19"/>
      <c r="S5" s="560" t="s">
        <v>34</v>
      </c>
      <c r="T5" s="668"/>
      <c r="U5" s="668"/>
      <c r="V5" s="668"/>
      <c r="W5" s="668"/>
      <c r="X5" s="668"/>
      <c r="Y5" s="669"/>
      <c r="AA5" s="554" t="s">
        <v>35</v>
      </c>
      <c r="AB5" s="555"/>
      <c r="AC5" s="555"/>
      <c r="AD5" s="555"/>
      <c r="AE5" s="555"/>
      <c r="AF5" s="555"/>
      <c r="AG5" s="556"/>
    </row>
    <row r="6" spans="2:33" s="1" customFormat="1" x14ac:dyDescent="0.2">
      <c r="B6" s="580" t="s">
        <v>31</v>
      </c>
      <c r="C6" s="581"/>
      <c r="D6" s="581"/>
      <c r="E6" s="581"/>
      <c r="F6" s="581"/>
      <c r="G6" s="581"/>
      <c r="H6" s="582"/>
      <c r="J6" s="580" t="s">
        <v>31</v>
      </c>
      <c r="K6" s="581"/>
      <c r="L6" s="581"/>
      <c r="M6" s="581"/>
      <c r="N6" s="581"/>
      <c r="O6" s="581"/>
      <c r="P6" s="582"/>
      <c r="R6" s="19"/>
      <c r="S6" s="668"/>
      <c r="T6" s="668"/>
      <c r="U6" s="668"/>
      <c r="V6" s="668"/>
      <c r="W6" s="668"/>
      <c r="X6" s="668"/>
      <c r="Y6" s="669"/>
      <c r="AA6" s="554"/>
      <c r="AB6" s="555"/>
      <c r="AC6" s="555"/>
      <c r="AD6" s="555"/>
      <c r="AE6" s="555"/>
      <c r="AF6" s="555"/>
      <c r="AG6" s="556"/>
    </row>
    <row r="7" spans="2:33" s="1" customFormat="1" ht="13.5" thickBot="1" x14ac:dyDescent="0.25">
      <c r="B7" s="285"/>
      <c r="C7" s="286"/>
      <c r="D7" s="286"/>
      <c r="E7" s="286"/>
      <c r="F7" s="286"/>
      <c r="G7" s="286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557" t="s">
        <v>11</v>
      </c>
      <c r="C8" s="558"/>
      <c r="D8" s="558"/>
      <c r="E8" s="558"/>
      <c r="F8" s="558"/>
      <c r="G8" s="558"/>
      <c r="H8" s="559"/>
      <c r="J8" s="557" t="s">
        <v>11</v>
      </c>
      <c r="K8" s="558"/>
      <c r="L8" s="558"/>
      <c r="M8" s="558"/>
      <c r="N8" s="558"/>
      <c r="O8" s="558"/>
      <c r="P8" s="559"/>
      <c r="R8" s="19"/>
      <c r="S8" s="557" t="s">
        <v>11</v>
      </c>
      <c r="T8" s="558"/>
      <c r="U8" s="558"/>
      <c r="V8" s="558"/>
      <c r="W8" s="558"/>
      <c r="X8" s="558"/>
      <c r="Y8" s="559"/>
      <c r="AA8" s="557" t="s">
        <v>11</v>
      </c>
      <c r="AB8" s="558"/>
      <c r="AC8" s="558"/>
      <c r="AD8" s="558"/>
      <c r="AE8" s="558"/>
      <c r="AF8" s="558"/>
      <c r="AG8" s="559"/>
    </row>
    <row r="9" spans="2:33" s="2" customFormat="1" x14ac:dyDescent="0.2">
      <c r="B9" s="332" t="s">
        <v>1</v>
      </c>
      <c r="C9" s="333" t="s">
        <v>2</v>
      </c>
      <c r="D9" s="334" t="s">
        <v>0</v>
      </c>
      <c r="E9" s="334" t="s">
        <v>3</v>
      </c>
      <c r="F9" s="334" t="s">
        <v>4</v>
      </c>
      <c r="G9" s="334" t="s">
        <v>5</v>
      </c>
      <c r="H9" s="335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245" t="s">
        <v>428</v>
      </c>
      <c r="C10" s="246" t="s">
        <v>429</v>
      </c>
      <c r="D10" s="247">
        <v>3</v>
      </c>
      <c r="E10" s="247">
        <v>0</v>
      </c>
      <c r="F10" s="247">
        <v>2</v>
      </c>
      <c r="G10" s="247">
        <v>4</v>
      </c>
      <c r="H10" s="51">
        <v>7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248" t="s">
        <v>430</v>
      </c>
      <c r="C11" s="249" t="s">
        <v>431</v>
      </c>
      <c r="D11" s="250">
        <v>3</v>
      </c>
      <c r="E11" s="250">
        <v>2</v>
      </c>
      <c r="F11" s="250">
        <v>0</v>
      </c>
      <c r="G11" s="250">
        <v>4</v>
      </c>
      <c r="H11" s="438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251" t="s">
        <v>432</v>
      </c>
      <c r="C12" s="252" t="s">
        <v>433</v>
      </c>
      <c r="D12" s="253">
        <v>3</v>
      </c>
      <c r="E12" s="253">
        <v>0</v>
      </c>
      <c r="F12" s="253">
        <v>2</v>
      </c>
      <c r="G12" s="253">
        <v>4</v>
      </c>
      <c r="H12" s="51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251" t="s">
        <v>434</v>
      </c>
      <c r="C13" s="252" t="s">
        <v>43</v>
      </c>
      <c r="D13" s="253">
        <v>3</v>
      </c>
      <c r="E13" s="253">
        <v>0</v>
      </c>
      <c r="F13" s="253">
        <v>2</v>
      </c>
      <c r="G13" s="253">
        <v>4</v>
      </c>
      <c r="H13" s="51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275"/>
      <c r="AD13" s="275"/>
      <c r="AE13" s="275"/>
      <c r="AF13" s="275"/>
      <c r="AG13" s="51"/>
    </row>
    <row r="14" spans="2:33" ht="25.5" x14ac:dyDescent="0.2">
      <c r="B14" s="245" t="s">
        <v>435</v>
      </c>
      <c r="C14" s="246" t="s">
        <v>258</v>
      </c>
      <c r="D14" s="247">
        <v>0</v>
      </c>
      <c r="E14" s="247">
        <v>2</v>
      </c>
      <c r="F14" s="247">
        <v>0</v>
      </c>
      <c r="G14" s="247">
        <v>1</v>
      </c>
      <c r="H14" s="51">
        <v>1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245" t="s">
        <v>47</v>
      </c>
      <c r="C15" s="246" t="s">
        <v>48</v>
      </c>
      <c r="D15" s="247">
        <v>3</v>
      </c>
      <c r="E15" s="247">
        <v>0</v>
      </c>
      <c r="F15" s="247">
        <v>0</v>
      </c>
      <c r="G15" s="247">
        <v>3</v>
      </c>
      <c r="H15" s="51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275"/>
      <c r="AD15" s="275"/>
      <c r="AE15" s="275"/>
      <c r="AF15" s="275"/>
      <c r="AG15" s="51"/>
    </row>
    <row r="16" spans="2:33" ht="15" x14ac:dyDescent="0.2">
      <c r="B16" s="674" t="s">
        <v>579</v>
      </c>
      <c r="C16" s="675"/>
      <c r="D16" s="439">
        <f>SUM(D10:D15)</f>
        <v>15</v>
      </c>
      <c r="E16" s="439">
        <f t="shared" ref="E16:H16" si="0">SUM(E10:E15)</f>
        <v>4</v>
      </c>
      <c r="F16" s="439">
        <f t="shared" si="0"/>
        <v>6</v>
      </c>
      <c r="G16" s="439">
        <f t="shared" si="0"/>
        <v>20</v>
      </c>
      <c r="H16" s="440">
        <f t="shared" si="0"/>
        <v>31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652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275"/>
      <c r="AD16" s="275"/>
      <c r="AE16" s="275"/>
      <c r="AF16" s="275"/>
      <c r="AG16" s="51"/>
    </row>
    <row r="17" spans="2:33" ht="15.75" x14ac:dyDescent="0.2">
      <c r="B17" s="666"/>
      <c r="C17" s="667"/>
      <c r="D17" s="441"/>
      <c r="E17" s="441"/>
      <c r="F17" s="441"/>
      <c r="G17" s="441"/>
      <c r="H17" s="442"/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275"/>
      <c r="AD17" s="275"/>
      <c r="AE17" s="275"/>
      <c r="AF17" s="275"/>
      <c r="AG17" s="51"/>
    </row>
    <row r="18" spans="2:33" ht="16.5" thickBot="1" x14ac:dyDescent="0.3">
      <c r="B18" s="443"/>
      <c r="C18" s="444"/>
      <c r="D18" s="444"/>
      <c r="E18" s="444"/>
      <c r="F18" s="444"/>
      <c r="G18" s="444"/>
      <c r="H18" s="284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557" t="s">
        <v>12</v>
      </c>
      <c r="C19" s="558"/>
      <c r="D19" s="558"/>
      <c r="E19" s="558"/>
      <c r="F19" s="558"/>
      <c r="G19" s="558"/>
      <c r="H19" s="559"/>
      <c r="J19" s="272"/>
      <c r="K19" s="273"/>
      <c r="L19" s="277"/>
      <c r="M19" s="277"/>
      <c r="N19" s="277"/>
      <c r="O19" s="277"/>
      <c r="P19" s="278"/>
      <c r="R19" s="18"/>
      <c r="S19" s="553" t="s">
        <v>39</v>
      </c>
      <c r="T19" s="553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1" t="s">
        <v>62</v>
      </c>
      <c r="AB19" s="56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332" t="s">
        <v>1</v>
      </c>
      <c r="C20" s="333" t="s">
        <v>2</v>
      </c>
      <c r="D20" s="334" t="s">
        <v>0</v>
      </c>
      <c r="E20" s="334" t="s">
        <v>3</v>
      </c>
      <c r="F20" s="334" t="s">
        <v>4</v>
      </c>
      <c r="G20" s="334" t="s">
        <v>5</v>
      </c>
      <c r="H20" s="335" t="s">
        <v>6</v>
      </c>
      <c r="J20" s="557" t="s">
        <v>12</v>
      </c>
      <c r="K20" s="558"/>
      <c r="L20" s="558"/>
      <c r="M20" s="558"/>
      <c r="N20" s="558"/>
      <c r="O20" s="558"/>
      <c r="P20" s="559"/>
      <c r="R20" s="18"/>
      <c r="S20" s="567" t="s">
        <v>62</v>
      </c>
      <c r="T20" s="56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479"/>
      <c r="AB20" s="480"/>
      <c r="AC20" s="480"/>
      <c r="AD20" s="481"/>
      <c r="AE20" s="481"/>
      <c r="AF20" s="481"/>
      <c r="AG20" s="482"/>
    </row>
    <row r="21" spans="2:33" ht="13.5" thickBot="1" x14ac:dyDescent="0.25">
      <c r="B21" s="245" t="s">
        <v>437</v>
      </c>
      <c r="C21" s="246" t="s">
        <v>438</v>
      </c>
      <c r="D21" s="247">
        <v>3</v>
      </c>
      <c r="E21" s="247">
        <v>0</v>
      </c>
      <c r="F21" s="247">
        <v>2</v>
      </c>
      <c r="G21" s="247">
        <v>4</v>
      </c>
      <c r="H21" s="51">
        <v>7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557" t="s">
        <v>12</v>
      </c>
      <c r="AB21" s="558"/>
      <c r="AC21" s="558"/>
      <c r="AD21" s="558"/>
      <c r="AE21" s="558"/>
      <c r="AF21" s="558"/>
      <c r="AG21" s="559"/>
    </row>
    <row r="22" spans="2:33" ht="13.5" thickBot="1" x14ac:dyDescent="0.25">
      <c r="B22" s="245" t="s">
        <v>439</v>
      </c>
      <c r="C22" s="246" t="s">
        <v>14</v>
      </c>
      <c r="D22" s="247">
        <v>3</v>
      </c>
      <c r="E22" s="247">
        <v>2</v>
      </c>
      <c r="F22" s="247">
        <v>0</v>
      </c>
      <c r="G22" s="247">
        <v>4</v>
      </c>
      <c r="H22" s="51">
        <v>6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57" t="s">
        <v>12</v>
      </c>
      <c r="T22" s="558"/>
      <c r="U22" s="558"/>
      <c r="V22" s="558"/>
      <c r="W22" s="558"/>
      <c r="X22" s="558"/>
      <c r="Y22" s="559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245" t="s">
        <v>440</v>
      </c>
      <c r="C23" s="246" t="s">
        <v>13</v>
      </c>
      <c r="D23" s="247">
        <v>3</v>
      </c>
      <c r="E23" s="247">
        <v>0</v>
      </c>
      <c r="F23" s="247">
        <v>2</v>
      </c>
      <c r="G23" s="247">
        <v>4</v>
      </c>
      <c r="H23" s="51">
        <v>6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333" t="s">
        <v>1</v>
      </c>
      <c r="T23" s="333" t="s">
        <v>2</v>
      </c>
      <c r="U23" s="334" t="s">
        <v>0</v>
      </c>
      <c r="V23" s="334" t="s">
        <v>3</v>
      </c>
      <c r="W23" s="334" t="s">
        <v>4</v>
      </c>
      <c r="X23" s="334" t="s">
        <v>5</v>
      </c>
      <c r="Y23" s="335" t="s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245" t="s">
        <v>441</v>
      </c>
      <c r="C24" s="246" t="s">
        <v>45</v>
      </c>
      <c r="D24" s="247">
        <v>3</v>
      </c>
      <c r="E24" s="247">
        <v>0</v>
      </c>
      <c r="F24" s="247">
        <v>2</v>
      </c>
      <c r="G24" s="247">
        <v>4</v>
      </c>
      <c r="H24" s="51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185"/>
      <c r="AD24" s="185"/>
      <c r="AE24" s="185"/>
      <c r="AF24" s="185"/>
      <c r="AG24" s="51"/>
    </row>
    <row r="25" spans="2:33" x14ac:dyDescent="0.2">
      <c r="B25" s="445" t="s">
        <v>442</v>
      </c>
      <c r="C25" s="254" t="s">
        <v>443</v>
      </c>
      <c r="D25" s="253">
        <v>1</v>
      </c>
      <c r="E25" s="253">
        <v>0</v>
      </c>
      <c r="F25" s="253">
        <v>2</v>
      </c>
      <c r="G25" s="253">
        <v>2</v>
      </c>
      <c r="H25" s="446">
        <v>3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340">
        <v>5</v>
      </c>
      <c r="AA25" s="49"/>
      <c r="AB25" s="41"/>
      <c r="AC25" s="185"/>
      <c r="AD25" s="185"/>
      <c r="AE25" s="185"/>
      <c r="AF25" s="185"/>
      <c r="AG25" s="51"/>
    </row>
    <row r="26" spans="2:33" ht="25.5" x14ac:dyDescent="0.2">
      <c r="B26" s="251" t="s">
        <v>444</v>
      </c>
      <c r="C26" s="252" t="s">
        <v>263</v>
      </c>
      <c r="D26" s="253">
        <v>0</v>
      </c>
      <c r="E26" s="253">
        <v>2</v>
      </c>
      <c r="F26" s="253">
        <v>0</v>
      </c>
      <c r="G26" s="253">
        <v>1</v>
      </c>
      <c r="H26" s="51">
        <v>1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/>
      <c r="S26" s="553" t="s">
        <v>38</v>
      </c>
      <c r="T26" s="553"/>
      <c r="U26" s="69">
        <f>SUM(U24:U25)</f>
        <v>5</v>
      </c>
      <c r="V26" s="69">
        <f>SUM(V24:V25)</f>
        <v>2</v>
      </c>
      <c r="W26" s="69">
        <f>SUM(W24:W25)</f>
        <v>0</v>
      </c>
      <c r="X26" s="69">
        <f>SUM(X24:X25)</f>
        <v>6</v>
      </c>
      <c r="Y26" s="73">
        <f>SUM(Y24:Y25)</f>
        <v>8</v>
      </c>
      <c r="AA26" s="49"/>
      <c r="AB26" s="41"/>
      <c r="AC26" s="185"/>
      <c r="AD26" s="185"/>
      <c r="AE26" s="185"/>
      <c r="AF26" s="185"/>
      <c r="AG26" s="51"/>
    </row>
    <row r="27" spans="2:33" ht="15" x14ac:dyDescent="0.2">
      <c r="B27" s="674" t="s">
        <v>579</v>
      </c>
      <c r="C27" s="675"/>
      <c r="D27" s="439">
        <f>SUM(D21:D26)</f>
        <v>13</v>
      </c>
      <c r="E27" s="439">
        <f>SUM(E21:E26)</f>
        <v>4</v>
      </c>
      <c r="F27" s="439">
        <f>SUM(F21:F26)</f>
        <v>8</v>
      </c>
      <c r="G27" s="439">
        <f>SUM(G21:G26)</f>
        <v>19</v>
      </c>
      <c r="H27" s="440">
        <f>SUM(H21:H26)</f>
        <v>29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65</v>
      </c>
      <c r="T27" s="323" t="s">
        <v>332</v>
      </c>
      <c r="U27" s="324">
        <v>3</v>
      </c>
      <c r="V27" s="324">
        <v>2</v>
      </c>
      <c r="W27" s="324">
        <v>0</v>
      </c>
      <c r="X27" s="324">
        <v>4</v>
      </c>
      <c r="Y27" s="339">
        <v>6</v>
      </c>
      <c r="AA27" s="49"/>
      <c r="AB27" s="41"/>
      <c r="AC27" s="185"/>
      <c r="AD27" s="185"/>
      <c r="AE27" s="185"/>
      <c r="AF27" s="185"/>
      <c r="AG27" s="51"/>
    </row>
    <row r="28" spans="2:33" x14ac:dyDescent="0.2">
      <c r="B28" s="443"/>
      <c r="C28" s="447"/>
      <c r="D28" s="283"/>
      <c r="E28" s="283"/>
      <c r="F28" s="283"/>
      <c r="G28" s="283"/>
      <c r="H28" s="284"/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67</v>
      </c>
      <c r="T28" s="323" t="s">
        <v>333</v>
      </c>
      <c r="U28" s="324">
        <v>3</v>
      </c>
      <c r="V28" s="324">
        <v>0</v>
      </c>
      <c r="W28" s="324">
        <v>2</v>
      </c>
      <c r="X28" s="324">
        <v>4</v>
      </c>
      <c r="Y28" s="339">
        <v>6</v>
      </c>
      <c r="AA28" s="49"/>
      <c r="AB28" s="41"/>
      <c r="AC28" s="185"/>
      <c r="AD28" s="185"/>
      <c r="AE28" s="185"/>
      <c r="AF28" s="185"/>
      <c r="AG28" s="51"/>
    </row>
    <row r="29" spans="2:33" ht="16.5" thickBot="1" x14ac:dyDescent="0.3">
      <c r="B29" s="443"/>
      <c r="C29" s="444"/>
      <c r="D29" s="444"/>
      <c r="E29" s="444"/>
      <c r="F29" s="444"/>
      <c r="G29" s="444"/>
      <c r="H29" s="284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71</v>
      </c>
      <c r="T29" s="323" t="s">
        <v>335</v>
      </c>
      <c r="U29" s="324">
        <v>3</v>
      </c>
      <c r="V29" s="324">
        <v>0</v>
      </c>
      <c r="W29" s="324">
        <v>0</v>
      </c>
      <c r="X29" s="324">
        <v>3</v>
      </c>
      <c r="Y29" s="339">
        <v>3</v>
      </c>
      <c r="AA29" s="49"/>
      <c r="AB29" s="41"/>
      <c r="AC29" s="185"/>
      <c r="AD29" s="185"/>
      <c r="AE29" s="185"/>
      <c r="AF29" s="185"/>
      <c r="AG29" s="51"/>
    </row>
    <row r="30" spans="2:33" ht="26.25" thickBot="1" x14ac:dyDescent="0.25">
      <c r="B30" s="557" t="s">
        <v>19</v>
      </c>
      <c r="C30" s="558"/>
      <c r="D30" s="558"/>
      <c r="E30" s="558"/>
      <c r="F30" s="558"/>
      <c r="G30" s="558"/>
      <c r="H30" s="559"/>
      <c r="J30" s="572" t="s">
        <v>62</v>
      </c>
      <c r="K30" s="573"/>
      <c r="L30" s="188">
        <f t="shared" ref="L30:O30" si="1">SUM(L22:L29)</f>
        <v>18</v>
      </c>
      <c r="M30" s="188">
        <f t="shared" si="1"/>
        <v>6</v>
      </c>
      <c r="N30" s="188">
        <f t="shared" si="1"/>
        <v>4</v>
      </c>
      <c r="O30" s="188">
        <f t="shared" si="1"/>
        <v>23</v>
      </c>
      <c r="P30" s="50">
        <f>SUM(P22:P29)</f>
        <v>31</v>
      </c>
      <c r="R30" s="18" t="s">
        <v>37</v>
      </c>
      <c r="S30" s="322" t="s">
        <v>18</v>
      </c>
      <c r="T30" s="323" t="s">
        <v>651</v>
      </c>
      <c r="U30" s="324">
        <v>2</v>
      </c>
      <c r="V30" s="324">
        <v>0</v>
      </c>
      <c r="W30" s="324">
        <v>0</v>
      </c>
      <c r="X30" s="324">
        <v>2</v>
      </c>
      <c r="Y30" s="339">
        <v>3</v>
      </c>
      <c r="AA30" s="49"/>
      <c r="AB30" s="41"/>
      <c r="AC30" s="185"/>
      <c r="AD30" s="185"/>
      <c r="AE30" s="185"/>
      <c r="AF30" s="185"/>
      <c r="AG30" s="51"/>
    </row>
    <row r="31" spans="2:33" x14ac:dyDescent="0.2">
      <c r="B31" s="332" t="s">
        <v>1</v>
      </c>
      <c r="C31" s="333" t="s">
        <v>2</v>
      </c>
      <c r="D31" s="334" t="s">
        <v>0</v>
      </c>
      <c r="E31" s="334" t="s">
        <v>3</v>
      </c>
      <c r="F31" s="334" t="s">
        <v>4</v>
      </c>
      <c r="G31" s="334" t="s">
        <v>5</v>
      </c>
      <c r="H31" s="335" t="s">
        <v>6</v>
      </c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173</v>
      </c>
      <c r="T31" s="323" t="s">
        <v>174</v>
      </c>
      <c r="U31" s="324">
        <v>2</v>
      </c>
      <c r="V31" s="324">
        <v>0</v>
      </c>
      <c r="W31" s="324">
        <v>2</v>
      </c>
      <c r="X31" s="324">
        <v>3</v>
      </c>
      <c r="Y31" s="339">
        <v>4</v>
      </c>
      <c r="AA31" s="49"/>
      <c r="AB31" s="41"/>
      <c r="AC31" s="185"/>
      <c r="AD31" s="185"/>
      <c r="AE31" s="185"/>
      <c r="AF31" s="185"/>
      <c r="AG31" s="51"/>
    </row>
    <row r="32" spans="2:33" ht="13.5" customHeight="1" thickBot="1" x14ac:dyDescent="0.25">
      <c r="B32" s="251" t="s">
        <v>445</v>
      </c>
      <c r="C32" s="255" t="s">
        <v>446</v>
      </c>
      <c r="D32" s="253">
        <v>3</v>
      </c>
      <c r="E32" s="253">
        <v>0</v>
      </c>
      <c r="F32" s="253">
        <v>2</v>
      </c>
      <c r="G32" s="253">
        <v>4</v>
      </c>
      <c r="H32" s="51">
        <v>7</v>
      </c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631" t="s">
        <v>62</v>
      </c>
      <c r="AB32" s="567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245" t="s">
        <v>447</v>
      </c>
      <c r="C33" s="256" t="s">
        <v>448</v>
      </c>
      <c r="D33" s="247">
        <v>3</v>
      </c>
      <c r="E33" s="247">
        <v>0</v>
      </c>
      <c r="F33" s="247">
        <v>2</v>
      </c>
      <c r="G33" s="247">
        <v>4</v>
      </c>
      <c r="H33" s="448">
        <v>6</v>
      </c>
      <c r="J33" s="557" t="s">
        <v>19</v>
      </c>
      <c r="K33" s="558"/>
      <c r="L33" s="558"/>
      <c r="M33" s="558"/>
      <c r="N33" s="558"/>
      <c r="O33" s="558"/>
      <c r="P33" s="559"/>
      <c r="R33" s="18"/>
      <c r="S33" s="553" t="s">
        <v>39</v>
      </c>
      <c r="T33" s="553"/>
      <c r="U33" s="40">
        <f>SUM(U27:U32)</f>
        <v>13</v>
      </c>
      <c r="V33" s="40">
        <f>SUM(V27:V32)</f>
        <v>4</v>
      </c>
      <c r="W33" s="40">
        <f>SUM(W27:W32)</f>
        <v>4</v>
      </c>
      <c r="X33" s="40">
        <f>SUM(X27:X32)</f>
        <v>17</v>
      </c>
      <c r="Y33" s="88">
        <f>SUM(Y27:Y32)</f>
        <v>23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251" t="s">
        <v>449</v>
      </c>
      <c r="C34" s="255" t="s">
        <v>270</v>
      </c>
      <c r="D34" s="247">
        <v>3</v>
      </c>
      <c r="E34" s="247">
        <v>0</v>
      </c>
      <c r="F34" s="247">
        <v>0</v>
      </c>
      <c r="G34" s="247">
        <v>3</v>
      </c>
      <c r="H34" s="51">
        <v>5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67" t="s">
        <v>62</v>
      </c>
      <c r="T34" s="567"/>
      <c r="U34" s="188">
        <f>SUM(U26,U33)</f>
        <v>18</v>
      </c>
      <c r="V34" s="188">
        <f>SUM(V26,V33)</f>
        <v>6</v>
      </c>
      <c r="W34" s="188">
        <f>SUM(W26,W33)</f>
        <v>4</v>
      </c>
      <c r="X34" s="188">
        <f>SUM(X26,X33)</f>
        <v>23</v>
      </c>
      <c r="Y34" s="50">
        <f>SUM(Y26,Y33)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251" t="s">
        <v>8</v>
      </c>
      <c r="C35" s="255" t="s">
        <v>450</v>
      </c>
      <c r="D35" s="253">
        <v>2</v>
      </c>
      <c r="E35" s="253">
        <v>0</v>
      </c>
      <c r="F35" s="253">
        <v>0</v>
      </c>
      <c r="G35" s="253">
        <v>2</v>
      </c>
      <c r="H35" s="51">
        <v>3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245" t="s">
        <v>9</v>
      </c>
      <c r="C36" s="256" t="s">
        <v>33</v>
      </c>
      <c r="D36" s="247">
        <v>2</v>
      </c>
      <c r="E36" s="247">
        <v>0</v>
      </c>
      <c r="F36" s="247">
        <v>0</v>
      </c>
      <c r="G36" s="247">
        <v>2</v>
      </c>
      <c r="H36" s="51">
        <v>3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7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251" t="s">
        <v>451</v>
      </c>
      <c r="C37" s="255" t="s">
        <v>260</v>
      </c>
      <c r="D37" s="253">
        <v>3</v>
      </c>
      <c r="E37" s="253">
        <v>0</v>
      </c>
      <c r="F37" s="253">
        <v>0</v>
      </c>
      <c r="G37" s="253">
        <v>3</v>
      </c>
      <c r="H37" s="51">
        <v>3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57" t="s">
        <v>19</v>
      </c>
      <c r="T37" s="558"/>
      <c r="U37" s="558"/>
      <c r="V37" s="558"/>
      <c r="W37" s="558"/>
      <c r="X37" s="558"/>
      <c r="Y37" s="559"/>
      <c r="AA37" s="557" t="s">
        <v>19</v>
      </c>
      <c r="AB37" s="558"/>
      <c r="AC37" s="558"/>
      <c r="AD37" s="558"/>
      <c r="AE37" s="558"/>
      <c r="AF37" s="558"/>
      <c r="AG37" s="559"/>
    </row>
    <row r="38" spans="2:33" x14ac:dyDescent="0.2">
      <c r="B38" s="257" t="s">
        <v>400</v>
      </c>
      <c r="C38" s="258" t="s">
        <v>401</v>
      </c>
      <c r="D38" s="259">
        <v>2</v>
      </c>
      <c r="E38" s="259">
        <v>0</v>
      </c>
      <c r="F38" s="259">
        <v>0</v>
      </c>
      <c r="G38" s="259">
        <v>2</v>
      </c>
      <c r="H38" s="449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ht="15" x14ac:dyDescent="0.2">
      <c r="B39" s="674" t="s">
        <v>579</v>
      </c>
      <c r="C39" s="675"/>
      <c r="D39" s="439">
        <f>SUM(D32:D38)</f>
        <v>18</v>
      </c>
      <c r="E39" s="439">
        <f>SUM(E32:E38)</f>
        <v>0</v>
      </c>
      <c r="F39" s="439">
        <f>SUM(F32:F38)</f>
        <v>4</v>
      </c>
      <c r="G39" s="439">
        <f>SUM(G32:G38)</f>
        <v>20</v>
      </c>
      <c r="H39" s="440">
        <f>SUM(H32:H38)</f>
        <v>30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ht="15.75" x14ac:dyDescent="0.2">
      <c r="B40" s="666"/>
      <c r="C40" s="667"/>
      <c r="D40" s="441"/>
      <c r="E40" s="441"/>
      <c r="F40" s="441"/>
      <c r="G40" s="441"/>
      <c r="H40" s="442"/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131</v>
      </c>
      <c r="T40" s="326" t="s">
        <v>201</v>
      </c>
      <c r="U40" s="327">
        <v>2</v>
      </c>
      <c r="V40" s="327">
        <v>2</v>
      </c>
      <c r="W40" s="327">
        <v>0</v>
      </c>
      <c r="X40" s="327">
        <v>3</v>
      </c>
      <c r="Y40" s="340">
        <v>5</v>
      </c>
      <c r="AA40" s="147"/>
      <c r="AB40" s="112"/>
      <c r="AC40" s="113"/>
      <c r="AD40" s="113"/>
      <c r="AE40" s="113"/>
      <c r="AF40" s="113"/>
      <c r="AG40" s="148"/>
    </row>
    <row r="41" spans="2:33" ht="16.5" thickBot="1" x14ac:dyDescent="0.3">
      <c r="B41" s="443"/>
      <c r="C41" s="444"/>
      <c r="D41" s="444"/>
      <c r="E41" s="444"/>
      <c r="F41" s="444"/>
      <c r="G41" s="444"/>
      <c r="H41" s="284"/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199</v>
      </c>
      <c r="T41" s="326" t="s">
        <v>200</v>
      </c>
      <c r="U41" s="327">
        <v>3</v>
      </c>
      <c r="V41" s="327">
        <v>0</v>
      </c>
      <c r="W41" s="327">
        <v>2</v>
      </c>
      <c r="X41" s="327">
        <v>4</v>
      </c>
      <c r="Y41" s="340">
        <v>6</v>
      </c>
      <c r="AA41" s="75"/>
      <c r="AB41" s="68"/>
      <c r="AC41" s="69"/>
      <c r="AD41" s="69"/>
      <c r="AE41" s="69"/>
      <c r="AF41" s="69"/>
      <c r="AG41" s="73"/>
    </row>
    <row r="42" spans="2:33" ht="13.5" thickBot="1" x14ac:dyDescent="0.25">
      <c r="B42" s="557" t="s">
        <v>20</v>
      </c>
      <c r="C42" s="558"/>
      <c r="D42" s="558"/>
      <c r="E42" s="558"/>
      <c r="F42" s="558"/>
      <c r="G42" s="558"/>
      <c r="H42" s="559"/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198</v>
      </c>
      <c r="T42" s="326" t="s">
        <v>203</v>
      </c>
      <c r="U42" s="327">
        <v>2</v>
      </c>
      <c r="V42" s="327">
        <v>0</v>
      </c>
      <c r="W42" s="327">
        <v>2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32" t="s">
        <v>1</v>
      </c>
      <c r="C43" s="333" t="s">
        <v>2</v>
      </c>
      <c r="D43" s="334" t="s">
        <v>0</v>
      </c>
      <c r="E43" s="334" t="s">
        <v>3</v>
      </c>
      <c r="F43" s="334" t="s">
        <v>4</v>
      </c>
      <c r="G43" s="334" t="s">
        <v>5</v>
      </c>
      <c r="H43" s="335" t="s">
        <v>6</v>
      </c>
      <c r="J43" s="568"/>
      <c r="K43" s="569"/>
      <c r="L43" s="277"/>
      <c r="M43" s="277"/>
      <c r="N43" s="277"/>
      <c r="O43" s="277"/>
      <c r="P43" s="278"/>
      <c r="R43" s="13" t="s">
        <v>36</v>
      </c>
      <c r="S43" s="325" t="s">
        <v>338</v>
      </c>
      <c r="T43" s="326" t="s">
        <v>339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185"/>
      <c r="AD43" s="185"/>
      <c r="AE43" s="185"/>
      <c r="AF43" s="185"/>
      <c r="AG43" s="51"/>
    </row>
    <row r="44" spans="2:33" ht="13.5" thickBot="1" x14ac:dyDescent="0.25">
      <c r="B44" s="245" t="s">
        <v>452</v>
      </c>
      <c r="C44" s="246" t="s">
        <v>453</v>
      </c>
      <c r="D44" s="247">
        <v>3</v>
      </c>
      <c r="E44" s="247">
        <v>0</v>
      </c>
      <c r="F44" s="247">
        <v>0</v>
      </c>
      <c r="G44" s="247">
        <v>3</v>
      </c>
      <c r="H44" s="448">
        <v>4</v>
      </c>
      <c r="J44" s="272"/>
      <c r="K44" s="273"/>
      <c r="L44" s="277"/>
      <c r="M44" s="277"/>
      <c r="N44" s="277"/>
      <c r="O44" s="277"/>
      <c r="P44" s="278"/>
      <c r="R44" s="13" t="s">
        <v>36</v>
      </c>
      <c r="S44" s="325" t="s">
        <v>341</v>
      </c>
      <c r="T44" s="326" t="s">
        <v>342</v>
      </c>
      <c r="U44" s="327">
        <v>3</v>
      </c>
      <c r="V44" s="327">
        <v>0</v>
      </c>
      <c r="W44" s="327">
        <v>0</v>
      </c>
      <c r="X44" s="327">
        <v>3</v>
      </c>
      <c r="Y44" s="340">
        <v>4</v>
      </c>
      <c r="AA44" s="49"/>
      <c r="AB44" s="41"/>
      <c r="AC44" s="185"/>
      <c r="AD44" s="185"/>
      <c r="AE44" s="185"/>
      <c r="AF44" s="185"/>
      <c r="AG44" s="51"/>
    </row>
    <row r="45" spans="2:33" ht="13.5" thickBot="1" x14ac:dyDescent="0.25">
      <c r="B45" s="445" t="s">
        <v>454</v>
      </c>
      <c r="C45" s="254" t="s">
        <v>455</v>
      </c>
      <c r="D45" s="253">
        <v>2</v>
      </c>
      <c r="E45" s="253">
        <v>2</v>
      </c>
      <c r="F45" s="253">
        <v>0</v>
      </c>
      <c r="G45" s="253">
        <v>3</v>
      </c>
      <c r="H45" s="446">
        <v>5</v>
      </c>
      <c r="J45" s="557" t="s">
        <v>20</v>
      </c>
      <c r="K45" s="558"/>
      <c r="L45" s="558"/>
      <c r="M45" s="558"/>
      <c r="N45" s="558"/>
      <c r="O45" s="558"/>
      <c r="P45" s="559"/>
      <c r="R45" s="18"/>
      <c r="S45" s="553" t="s">
        <v>38</v>
      </c>
      <c r="T45" s="553"/>
      <c r="U45" s="141">
        <f>SUM(U39:U44)</f>
        <v>15</v>
      </c>
      <c r="V45" s="141">
        <f>SUM(V39:V44)</f>
        <v>4</v>
      </c>
      <c r="W45" s="141">
        <f>SUM(W39:W44)</f>
        <v>4</v>
      </c>
      <c r="X45" s="141">
        <f>SUM(X39:X44)</f>
        <v>19</v>
      </c>
      <c r="Y45" s="88">
        <f>SUM(Y39:Y44)</f>
        <v>27</v>
      </c>
      <c r="AA45" s="49"/>
      <c r="AB45" s="41"/>
      <c r="AC45" s="185"/>
      <c r="AD45" s="185"/>
      <c r="AE45" s="185"/>
      <c r="AF45" s="185"/>
      <c r="AG45" s="51"/>
    </row>
    <row r="46" spans="2:33" x14ac:dyDescent="0.2">
      <c r="B46" s="245" t="s">
        <v>456</v>
      </c>
      <c r="C46" s="246" t="s">
        <v>15</v>
      </c>
      <c r="D46" s="247">
        <v>3</v>
      </c>
      <c r="E46" s="247">
        <v>0</v>
      </c>
      <c r="F46" s="247">
        <v>2</v>
      </c>
      <c r="G46" s="247">
        <v>4</v>
      </c>
      <c r="H46" s="448">
        <v>6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411" t="s">
        <v>8</v>
      </c>
      <c r="T46" s="411" t="s">
        <v>118</v>
      </c>
      <c r="U46" s="413">
        <v>2</v>
      </c>
      <c r="V46" s="413">
        <v>0</v>
      </c>
      <c r="W46" s="413">
        <v>0</v>
      </c>
      <c r="X46" s="413">
        <v>2</v>
      </c>
      <c r="Y46" s="475">
        <v>3</v>
      </c>
      <c r="AA46" s="49"/>
      <c r="AB46" s="41"/>
      <c r="AC46" s="185"/>
      <c r="AD46" s="185"/>
      <c r="AE46" s="185"/>
      <c r="AF46" s="185"/>
      <c r="AG46" s="51"/>
    </row>
    <row r="47" spans="2:33" x14ac:dyDescent="0.2">
      <c r="B47" s="245" t="s">
        <v>457</v>
      </c>
      <c r="C47" s="246" t="s">
        <v>458</v>
      </c>
      <c r="D47" s="247">
        <v>3</v>
      </c>
      <c r="E47" s="247">
        <v>0</v>
      </c>
      <c r="F47" s="247">
        <v>2</v>
      </c>
      <c r="G47" s="247">
        <v>4</v>
      </c>
      <c r="H47" s="448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3" t="s">
        <v>39</v>
      </c>
      <c r="T47" s="553"/>
      <c r="U47" s="141">
        <f>SUM(U46:U46)</f>
        <v>2</v>
      </c>
      <c r="V47" s="141">
        <f>SUM(V46:V46)</f>
        <v>0</v>
      </c>
      <c r="W47" s="141">
        <f>SUM(W46:W46)</f>
        <v>0</v>
      </c>
      <c r="X47" s="141">
        <f>SUM(X46:X46)</f>
        <v>2</v>
      </c>
      <c r="Y47" s="88">
        <f>SUM(Y46:Y46)</f>
        <v>3</v>
      </c>
      <c r="AA47" s="49"/>
      <c r="AB47" s="41"/>
      <c r="AC47" s="185"/>
      <c r="AD47" s="185"/>
      <c r="AE47" s="185"/>
      <c r="AF47" s="185"/>
      <c r="AG47" s="51"/>
    </row>
    <row r="48" spans="2:33" x14ac:dyDescent="0.2">
      <c r="B48" s="251" t="s">
        <v>17</v>
      </c>
      <c r="C48" s="252" t="s">
        <v>261</v>
      </c>
      <c r="D48" s="253">
        <v>2</v>
      </c>
      <c r="E48" s="253">
        <v>0</v>
      </c>
      <c r="F48" s="253">
        <v>0</v>
      </c>
      <c r="G48" s="253">
        <v>2</v>
      </c>
      <c r="H48" s="51">
        <v>3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67" t="s">
        <v>62</v>
      </c>
      <c r="T48" s="567"/>
      <c r="U48" s="188">
        <f>SUM(U45,U47)</f>
        <v>17</v>
      </c>
      <c r="V48" s="188">
        <f>SUM(V45,V47)</f>
        <v>4</v>
      </c>
      <c r="W48" s="188">
        <f>SUM(W45,W47)</f>
        <v>4</v>
      </c>
      <c r="X48" s="188">
        <f>SUM(X45,X47)</f>
        <v>21</v>
      </c>
      <c r="Y48" s="50">
        <f>SUM(Y45,Y47)</f>
        <v>30</v>
      </c>
      <c r="AA48" s="631" t="s">
        <v>62</v>
      </c>
      <c r="AB48" s="567"/>
      <c r="AC48" s="188">
        <f>SUM(AC39:AC45)</f>
        <v>3</v>
      </c>
      <c r="AD48" s="188">
        <f>SUM(AD39:AD45)</f>
        <v>0</v>
      </c>
      <c r="AE48" s="188">
        <f>SUM(AE39:AE45)</f>
        <v>2</v>
      </c>
      <c r="AF48" s="188">
        <f>SUM(AF39:AF45)</f>
        <v>4</v>
      </c>
      <c r="AG48" s="50">
        <f>SUM(AG39:AG45)</f>
        <v>6</v>
      </c>
    </row>
    <row r="49" spans="2:33" s="2" customFormat="1" ht="13.5" thickBot="1" x14ac:dyDescent="0.25">
      <c r="B49" s="251" t="s">
        <v>18</v>
      </c>
      <c r="C49" s="252" t="s">
        <v>459</v>
      </c>
      <c r="D49" s="253">
        <v>2</v>
      </c>
      <c r="E49" s="253">
        <v>0</v>
      </c>
      <c r="F49" s="253">
        <v>0</v>
      </c>
      <c r="G49" s="253">
        <v>2</v>
      </c>
      <c r="H49" s="51">
        <v>3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59"/>
      <c r="S49" s="5"/>
      <c r="T49" s="5"/>
      <c r="U49" s="5"/>
      <c r="V49" s="5"/>
      <c r="W49" s="5"/>
      <c r="X49" s="5"/>
      <c r="Y49" s="17"/>
      <c r="AA49" s="183"/>
      <c r="AB49" s="184"/>
      <c r="AC49" s="181"/>
      <c r="AD49" s="181"/>
      <c r="AE49" s="181"/>
      <c r="AF49" s="181"/>
      <c r="AG49" s="182"/>
    </row>
    <row r="50" spans="2:33" ht="13.5" thickBot="1" x14ac:dyDescent="0.25">
      <c r="B50" s="251" t="s">
        <v>460</v>
      </c>
      <c r="C50" s="252" t="s">
        <v>44</v>
      </c>
      <c r="D50" s="253">
        <v>3</v>
      </c>
      <c r="E50" s="253">
        <v>0</v>
      </c>
      <c r="F50" s="253">
        <v>0</v>
      </c>
      <c r="G50" s="253">
        <v>3</v>
      </c>
      <c r="H50" s="51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57" t="s">
        <v>20</v>
      </c>
      <c r="T50" s="558"/>
      <c r="U50" s="558"/>
      <c r="V50" s="558"/>
      <c r="W50" s="558"/>
      <c r="X50" s="558"/>
      <c r="Y50" s="559"/>
      <c r="AA50" s="557" t="s">
        <v>20</v>
      </c>
      <c r="AB50" s="558"/>
      <c r="AC50" s="558"/>
      <c r="AD50" s="558"/>
      <c r="AE50" s="558"/>
      <c r="AF50" s="558"/>
      <c r="AG50" s="559"/>
    </row>
    <row r="51" spans="2:33" ht="15" x14ac:dyDescent="0.2">
      <c r="B51" s="699" t="s">
        <v>579</v>
      </c>
      <c r="C51" s="700"/>
      <c r="D51" s="450">
        <f>SUM(D44:D50)</f>
        <v>18</v>
      </c>
      <c r="E51" s="450">
        <f>SUM(E44:E50)</f>
        <v>2</v>
      </c>
      <c r="F51" s="450">
        <f>SUM(F44:F50)</f>
        <v>4</v>
      </c>
      <c r="G51" s="450">
        <f>SUM(G44:G50)</f>
        <v>21</v>
      </c>
      <c r="H51" s="451">
        <f>SUM(H44:H50)</f>
        <v>30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63"/>
      <c r="C52" s="64"/>
      <c r="D52" s="64"/>
      <c r="E52" s="64"/>
      <c r="F52" s="64"/>
      <c r="G52" s="64"/>
      <c r="H52" s="65"/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186</v>
      </c>
      <c r="T52" s="326" t="s">
        <v>343</v>
      </c>
      <c r="U52" s="327">
        <v>3</v>
      </c>
      <c r="V52" s="327">
        <v>0</v>
      </c>
      <c r="W52" s="327">
        <v>0</v>
      </c>
      <c r="X52" s="327">
        <v>3</v>
      </c>
      <c r="Y52" s="340">
        <v>5</v>
      </c>
      <c r="AA52" s="147" t="s">
        <v>186</v>
      </c>
      <c r="AB52" s="112" t="s">
        <v>343</v>
      </c>
      <c r="AC52" s="113">
        <v>3</v>
      </c>
      <c r="AD52" s="113">
        <v>0</v>
      </c>
      <c r="AE52" s="113">
        <v>0</v>
      </c>
      <c r="AF52" s="113">
        <v>3</v>
      </c>
      <c r="AG52" s="148">
        <v>5</v>
      </c>
    </row>
    <row r="53" spans="2:33" ht="16.5" thickBot="1" x14ac:dyDescent="0.3">
      <c r="B53" s="452"/>
      <c r="C53" s="444"/>
      <c r="D53" s="444"/>
      <c r="E53" s="444"/>
      <c r="F53" s="444"/>
      <c r="G53" s="444"/>
      <c r="H53" s="453"/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148</v>
      </c>
      <c r="T53" s="326" t="s">
        <v>149</v>
      </c>
      <c r="U53" s="327">
        <v>3</v>
      </c>
      <c r="V53" s="327">
        <v>0</v>
      </c>
      <c r="W53" s="327">
        <v>0</v>
      </c>
      <c r="X53" s="327">
        <v>3</v>
      </c>
      <c r="Y53" s="340">
        <v>6</v>
      </c>
      <c r="AA53" s="147" t="s">
        <v>202</v>
      </c>
      <c r="AB53" s="112" t="s">
        <v>344</v>
      </c>
      <c r="AC53" s="113">
        <v>3</v>
      </c>
      <c r="AD53" s="113">
        <v>0</v>
      </c>
      <c r="AE53" s="113">
        <v>2</v>
      </c>
      <c r="AF53" s="113">
        <v>4</v>
      </c>
      <c r="AG53" s="148">
        <v>6</v>
      </c>
    </row>
    <row r="54" spans="2:33" ht="13.5" thickBot="1" x14ac:dyDescent="0.25">
      <c r="B54" s="557" t="s">
        <v>21</v>
      </c>
      <c r="C54" s="558"/>
      <c r="D54" s="558"/>
      <c r="E54" s="558"/>
      <c r="F54" s="558"/>
      <c r="G54" s="558"/>
      <c r="H54" s="559"/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202</v>
      </c>
      <c r="T54" s="326" t="s">
        <v>344</v>
      </c>
      <c r="U54" s="327">
        <v>3</v>
      </c>
      <c r="V54" s="327">
        <v>0</v>
      </c>
      <c r="W54" s="327">
        <v>2</v>
      </c>
      <c r="X54" s="327">
        <v>4</v>
      </c>
      <c r="Y54" s="340">
        <v>6</v>
      </c>
      <c r="AA54" s="49"/>
      <c r="AB54" s="41"/>
      <c r="AC54" s="185"/>
      <c r="AD54" s="185"/>
      <c r="AE54" s="185"/>
      <c r="AF54" s="185"/>
      <c r="AG54" s="51"/>
    </row>
    <row r="55" spans="2:33" x14ac:dyDescent="0.2">
      <c r="B55" s="332" t="s">
        <v>1</v>
      </c>
      <c r="C55" s="333" t="s">
        <v>2</v>
      </c>
      <c r="D55" s="334" t="s">
        <v>0</v>
      </c>
      <c r="E55" s="334" t="s">
        <v>3</v>
      </c>
      <c r="F55" s="334" t="s">
        <v>4</v>
      </c>
      <c r="G55" s="334" t="s">
        <v>5</v>
      </c>
      <c r="H55" s="335" t="s">
        <v>6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345</v>
      </c>
      <c r="T55" s="326" t="s">
        <v>346</v>
      </c>
      <c r="U55" s="327">
        <v>3</v>
      </c>
      <c r="V55" s="327">
        <v>0</v>
      </c>
      <c r="W55" s="327">
        <v>0</v>
      </c>
      <c r="X55" s="327">
        <v>3</v>
      </c>
      <c r="Y55" s="340">
        <v>5</v>
      </c>
      <c r="AA55" s="49"/>
      <c r="AB55" s="41"/>
      <c r="AC55" s="185"/>
      <c r="AD55" s="185"/>
      <c r="AE55" s="185"/>
      <c r="AF55" s="185"/>
      <c r="AG55" s="51"/>
    </row>
    <row r="56" spans="2:33" ht="13.5" thickBot="1" x14ac:dyDescent="0.25">
      <c r="B56" s="245" t="s">
        <v>461</v>
      </c>
      <c r="C56" s="246" t="s">
        <v>462</v>
      </c>
      <c r="D56" s="247">
        <v>3</v>
      </c>
      <c r="E56" s="247">
        <v>0</v>
      </c>
      <c r="F56" s="247">
        <v>2</v>
      </c>
      <c r="G56" s="247">
        <v>4</v>
      </c>
      <c r="H56" s="448">
        <v>7</v>
      </c>
      <c r="J56" s="18"/>
      <c r="K56" s="5"/>
      <c r="L56" s="5"/>
      <c r="M56" s="5"/>
      <c r="N56" s="5"/>
      <c r="O56" s="5"/>
      <c r="P56" s="17"/>
      <c r="R56" s="13" t="s">
        <v>36</v>
      </c>
      <c r="S56" s="325" t="s">
        <v>494</v>
      </c>
      <c r="T56" s="326" t="s">
        <v>348</v>
      </c>
      <c r="U56" s="327">
        <v>0</v>
      </c>
      <c r="V56" s="327">
        <v>0</v>
      </c>
      <c r="W56" s="327">
        <v>0</v>
      </c>
      <c r="X56" s="327">
        <v>0</v>
      </c>
      <c r="Y56" s="340">
        <v>5</v>
      </c>
      <c r="AA56" s="49"/>
      <c r="AB56" s="41"/>
      <c r="AC56" s="185"/>
      <c r="AD56" s="185"/>
      <c r="AE56" s="185"/>
      <c r="AF56" s="185"/>
      <c r="AG56" s="51"/>
    </row>
    <row r="57" spans="2:33" ht="13.5" thickBot="1" x14ac:dyDescent="0.25">
      <c r="B57" s="245" t="s">
        <v>463</v>
      </c>
      <c r="C57" s="246" t="s">
        <v>464</v>
      </c>
      <c r="D57" s="247">
        <v>3</v>
      </c>
      <c r="E57" s="247">
        <v>0</v>
      </c>
      <c r="F57" s="247">
        <v>0</v>
      </c>
      <c r="G57" s="247">
        <v>3</v>
      </c>
      <c r="H57" s="51">
        <v>4</v>
      </c>
      <c r="J57" s="557" t="s">
        <v>21</v>
      </c>
      <c r="K57" s="558"/>
      <c r="L57" s="558"/>
      <c r="M57" s="558"/>
      <c r="N57" s="558"/>
      <c r="O57" s="558"/>
      <c r="P57" s="559"/>
      <c r="R57" s="18"/>
      <c r="S57" s="553" t="s">
        <v>38</v>
      </c>
      <c r="T57" s="553"/>
      <c r="U57" s="141">
        <f>SUM(U52:U56)</f>
        <v>12</v>
      </c>
      <c r="V57" s="141">
        <f>SUM(V52:V56)</f>
        <v>0</v>
      </c>
      <c r="W57" s="141">
        <f>SUM(W52:W56)</f>
        <v>2</v>
      </c>
      <c r="X57" s="141">
        <f>SUM(X52:X56)</f>
        <v>13</v>
      </c>
      <c r="Y57" s="88">
        <f>SUM(Y52:Y56)</f>
        <v>27</v>
      </c>
      <c r="AA57" s="49"/>
      <c r="AB57" s="41"/>
      <c r="AC57" s="185"/>
      <c r="AD57" s="185"/>
      <c r="AE57" s="185"/>
      <c r="AF57" s="185"/>
      <c r="AG57" s="51"/>
    </row>
    <row r="58" spans="2:33" x14ac:dyDescent="0.2">
      <c r="B58" s="251" t="s">
        <v>465</v>
      </c>
      <c r="C58" s="252" t="s">
        <v>466</v>
      </c>
      <c r="D58" s="253">
        <v>0</v>
      </c>
      <c r="E58" s="253">
        <v>2</v>
      </c>
      <c r="F58" s="253">
        <v>0</v>
      </c>
      <c r="G58" s="253">
        <v>1</v>
      </c>
      <c r="H58" s="51">
        <v>1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95</v>
      </c>
      <c r="T58" s="323" t="s">
        <v>204</v>
      </c>
      <c r="U58" s="324">
        <v>2</v>
      </c>
      <c r="V58" s="324">
        <v>0</v>
      </c>
      <c r="W58" s="324">
        <v>0</v>
      </c>
      <c r="X58" s="324">
        <v>2</v>
      </c>
      <c r="Y58" s="339">
        <v>3</v>
      </c>
      <c r="AA58" s="49"/>
      <c r="AB58" s="41"/>
      <c r="AC58" s="185"/>
      <c r="AD58" s="185"/>
      <c r="AE58" s="185"/>
      <c r="AF58" s="185"/>
      <c r="AG58" s="51"/>
    </row>
    <row r="59" spans="2:33" x14ac:dyDescent="0.2">
      <c r="B59" s="245" t="s">
        <v>449</v>
      </c>
      <c r="C59" s="246" t="s">
        <v>22</v>
      </c>
      <c r="D59" s="247">
        <v>3</v>
      </c>
      <c r="E59" s="247">
        <v>0</v>
      </c>
      <c r="F59" s="247">
        <v>0</v>
      </c>
      <c r="G59" s="247">
        <v>3</v>
      </c>
      <c r="H59" s="448">
        <v>5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185"/>
      <c r="AD59" s="185"/>
      <c r="AE59" s="185"/>
      <c r="AF59" s="185"/>
      <c r="AG59" s="51"/>
    </row>
    <row r="60" spans="2:33" x14ac:dyDescent="0.2">
      <c r="B60" s="245" t="s">
        <v>176</v>
      </c>
      <c r="C60" s="246" t="s">
        <v>467</v>
      </c>
      <c r="D60" s="247">
        <v>3</v>
      </c>
      <c r="E60" s="247">
        <v>0</v>
      </c>
      <c r="F60" s="247">
        <v>0</v>
      </c>
      <c r="G60" s="247">
        <v>3</v>
      </c>
      <c r="H60" s="448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53" t="s">
        <v>39</v>
      </c>
      <c r="T60" s="553"/>
      <c r="U60" s="141">
        <f t="shared" ref="U60:X60" si="2">SUM(U58:U59)</f>
        <v>4</v>
      </c>
      <c r="V60" s="141">
        <f t="shared" si="2"/>
        <v>0</v>
      </c>
      <c r="W60" s="141">
        <f t="shared" si="2"/>
        <v>0</v>
      </c>
      <c r="X60" s="141">
        <f t="shared" si="2"/>
        <v>4</v>
      </c>
      <c r="Y60" s="88">
        <f>SUM(Y58:Y59)</f>
        <v>6</v>
      </c>
      <c r="AA60" s="631" t="s">
        <v>62</v>
      </c>
      <c r="AB60" s="567"/>
      <c r="AC60" s="188">
        <f>SUM(AC52:AC58)</f>
        <v>6</v>
      </c>
      <c r="AD60" s="188">
        <f>SUM(AD52:AD58)</f>
        <v>0</v>
      </c>
      <c r="AE60" s="188">
        <f>SUM(AE52:AE58)</f>
        <v>2</v>
      </c>
      <c r="AF60" s="188">
        <f>SUM(AF52:AF58)</f>
        <v>7</v>
      </c>
      <c r="AG60" s="50">
        <f>SUM(AG52:AG58)</f>
        <v>11</v>
      </c>
    </row>
    <row r="61" spans="2:33" x14ac:dyDescent="0.2">
      <c r="B61" s="245" t="s">
        <v>176</v>
      </c>
      <c r="C61" s="246" t="s">
        <v>399</v>
      </c>
      <c r="D61" s="247">
        <v>3</v>
      </c>
      <c r="E61" s="247">
        <v>0</v>
      </c>
      <c r="F61" s="247">
        <v>0</v>
      </c>
      <c r="G61" s="247">
        <v>3</v>
      </c>
      <c r="H61" s="448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67" t="s">
        <v>62</v>
      </c>
      <c r="T61" s="567"/>
      <c r="U61" s="188">
        <f>SUM(U57,U60)</f>
        <v>16</v>
      </c>
      <c r="V61" s="188">
        <f>SUM(V57,V60)</f>
        <v>0</v>
      </c>
      <c r="W61" s="188">
        <f>SUM(W57,W60)</f>
        <v>2</v>
      </c>
      <c r="X61" s="188">
        <f>SUM(X57,X60)</f>
        <v>17</v>
      </c>
      <c r="Y61" s="50">
        <f>SUM(Y57,Y60)</f>
        <v>33</v>
      </c>
      <c r="AA61" s="60"/>
      <c r="AB61" s="44"/>
      <c r="AC61" s="45"/>
      <c r="AD61" s="45"/>
      <c r="AE61" s="45"/>
      <c r="AF61" s="45"/>
      <c r="AG61" s="58"/>
    </row>
    <row r="62" spans="2:33" ht="13.5" thickBot="1" x14ac:dyDescent="0.25">
      <c r="B62" s="260" t="s">
        <v>176</v>
      </c>
      <c r="C62" s="261" t="s">
        <v>468</v>
      </c>
      <c r="D62" s="262">
        <v>3</v>
      </c>
      <c r="E62" s="262">
        <v>0</v>
      </c>
      <c r="F62" s="262">
        <v>0</v>
      </c>
      <c r="G62" s="262">
        <v>3</v>
      </c>
      <c r="H62" s="454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183"/>
      <c r="AB62" s="184"/>
      <c r="AC62" s="181"/>
      <c r="AD62" s="181"/>
      <c r="AE62" s="181"/>
      <c r="AF62" s="181"/>
      <c r="AG62" s="182"/>
    </row>
    <row r="63" spans="2:33" ht="15.75" thickBot="1" x14ac:dyDescent="0.25">
      <c r="B63" s="701" t="s">
        <v>579</v>
      </c>
      <c r="C63" s="702"/>
      <c r="D63" s="455">
        <f>SUM(D56:D62)</f>
        <v>18</v>
      </c>
      <c r="E63" s="455">
        <f>SUM(E56:E62)</f>
        <v>2</v>
      </c>
      <c r="F63" s="455">
        <f>SUM(F56:F62)</f>
        <v>2</v>
      </c>
      <c r="G63" s="455">
        <f>SUM(G56:G62)</f>
        <v>20</v>
      </c>
      <c r="H63" s="456">
        <f>SUM(H56:H62)</f>
        <v>32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79"/>
      <c r="AA63" s="557" t="s">
        <v>21</v>
      </c>
      <c r="AB63" s="558"/>
      <c r="AC63" s="558"/>
      <c r="AD63" s="558"/>
      <c r="AE63" s="558"/>
      <c r="AF63" s="558"/>
      <c r="AG63" s="559"/>
    </row>
    <row r="64" spans="2:33" s="2" customFormat="1" ht="13.5" thickBot="1" x14ac:dyDescent="0.25">
      <c r="B64" s="703"/>
      <c r="C64" s="704"/>
      <c r="D64" s="457"/>
      <c r="E64" s="457"/>
      <c r="F64" s="457"/>
      <c r="G64" s="457"/>
      <c r="H64" s="458"/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557" t="s">
        <v>21</v>
      </c>
      <c r="T64" s="558"/>
      <c r="U64" s="558"/>
      <c r="V64" s="558"/>
      <c r="W64" s="558"/>
      <c r="X64" s="558"/>
      <c r="Y64" s="559"/>
      <c r="AA64" s="332" t="s">
        <v>1</v>
      </c>
      <c r="AB64" s="333" t="s">
        <v>2</v>
      </c>
      <c r="AC64" s="334" t="s">
        <v>0</v>
      </c>
      <c r="AD64" s="334" t="s">
        <v>3</v>
      </c>
      <c r="AE64" s="334" t="s">
        <v>4</v>
      </c>
      <c r="AF64" s="334" t="s">
        <v>5</v>
      </c>
      <c r="AG64" s="335" t="s">
        <v>6</v>
      </c>
    </row>
    <row r="65" spans="2:34" ht="16.5" thickBot="1" x14ac:dyDescent="0.3">
      <c r="B65" s="452"/>
      <c r="C65" s="444"/>
      <c r="D65" s="444"/>
      <c r="E65" s="444"/>
      <c r="F65" s="444"/>
      <c r="G65" s="444"/>
      <c r="H65" s="453"/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59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147" t="s">
        <v>349</v>
      </c>
      <c r="AB65" s="112" t="s">
        <v>350</v>
      </c>
      <c r="AC65" s="113">
        <v>2</v>
      </c>
      <c r="AD65" s="113">
        <v>0</v>
      </c>
      <c r="AE65" s="113">
        <v>2</v>
      </c>
      <c r="AF65" s="113">
        <v>3</v>
      </c>
      <c r="AG65" s="148">
        <v>5</v>
      </c>
    </row>
    <row r="66" spans="2:34" ht="13.5" thickBot="1" x14ac:dyDescent="0.25">
      <c r="B66" s="557" t="s">
        <v>23</v>
      </c>
      <c r="C66" s="558"/>
      <c r="D66" s="558"/>
      <c r="E66" s="558"/>
      <c r="F66" s="558"/>
      <c r="G66" s="558"/>
      <c r="H66" s="559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351</v>
      </c>
      <c r="AB66" s="112" t="s">
        <v>352</v>
      </c>
      <c r="AC66" s="113">
        <v>3</v>
      </c>
      <c r="AD66" s="113">
        <v>0</v>
      </c>
      <c r="AE66" s="113">
        <v>0</v>
      </c>
      <c r="AF66" s="113">
        <v>3</v>
      </c>
      <c r="AG66" s="148">
        <v>5</v>
      </c>
    </row>
    <row r="67" spans="2:34" ht="13.5" thickBot="1" x14ac:dyDescent="0.25">
      <c r="B67" s="332" t="s">
        <v>1</v>
      </c>
      <c r="C67" s="333" t="s">
        <v>2</v>
      </c>
      <c r="D67" s="334" t="s">
        <v>0</v>
      </c>
      <c r="E67" s="334" t="s">
        <v>3</v>
      </c>
      <c r="F67" s="334" t="s">
        <v>4</v>
      </c>
      <c r="G67" s="334" t="s">
        <v>5</v>
      </c>
      <c r="H67" s="335" t="s">
        <v>6</v>
      </c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185"/>
      <c r="AD67" s="185"/>
      <c r="AE67" s="185"/>
      <c r="AF67" s="185"/>
      <c r="AG67" s="51"/>
    </row>
    <row r="68" spans="2:34" ht="13.5" thickBot="1" x14ac:dyDescent="0.25">
      <c r="B68" s="245" t="s">
        <v>469</v>
      </c>
      <c r="C68" s="246" t="s">
        <v>470</v>
      </c>
      <c r="D68" s="247">
        <v>3</v>
      </c>
      <c r="E68" s="247">
        <v>0</v>
      </c>
      <c r="F68" s="247">
        <v>2</v>
      </c>
      <c r="G68" s="247">
        <v>4</v>
      </c>
      <c r="H68" s="448">
        <v>7</v>
      </c>
      <c r="J68" s="557" t="s">
        <v>23</v>
      </c>
      <c r="K68" s="558"/>
      <c r="L68" s="558"/>
      <c r="M68" s="558"/>
      <c r="N68" s="558"/>
      <c r="O68" s="558"/>
      <c r="P68" s="559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185"/>
      <c r="AD68" s="185"/>
      <c r="AE68" s="185"/>
      <c r="AF68" s="185"/>
      <c r="AG68" s="51"/>
    </row>
    <row r="69" spans="2:34" x14ac:dyDescent="0.2">
      <c r="B69" s="245" t="s">
        <v>471</v>
      </c>
      <c r="C69" s="246" t="s">
        <v>472</v>
      </c>
      <c r="D69" s="247">
        <v>3</v>
      </c>
      <c r="E69" s="247">
        <v>2</v>
      </c>
      <c r="F69" s="247">
        <v>0</v>
      </c>
      <c r="G69" s="247">
        <v>4</v>
      </c>
      <c r="H69" s="51">
        <v>7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185"/>
      <c r="AD69" s="185"/>
      <c r="AE69" s="185"/>
      <c r="AF69" s="185"/>
      <c r="AG69" s="51"/>
    </row>
    <row r="70" spans="2:34" x14ac:dyDescent="0.2">
      <c r="B70" s="245" t="s">
        <v>473</v>
      </c>
      <c r="C70" s="263" t="s">
        <v>474</v>
      </c>
      <c r="D70" s="247">
        <v>3</v>
      </c>
      <c r="E70" s="247">
        <v>0</v>
      </c>
      <c r="F70" s="247">
        <v>2</v>
      </c>
      <c r="G70" s="247">
        <v>4</v>
      </c>
      <c r="H70" s="51">
        <v>7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/>
      <c r="S70" s="553" t="s">
        <v>38</v>
      </c>
      <c r="T70" s="553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185"/>
      <c r="AD70" s="185"/>
      <c r="AE70" s="185"/>
      <c r="AF70" s="185"/>
      <c r="AG70" s="51"/>
    </row>
    <row r="71" spans="2:34" x14ac:dyDescent="0.2">
      <c r="B71" s="245" t="s">
        <v>449</v>
      </c>
      <c r="C71" s="246" t="s">
        <v>271</v>
      </c>
      <c r="D71" s="247">
        <v>3</v>
      </c>
      <c r="E71" s="247">
        <v>0</v>
      </c>
      <c r="F71" s="247">
        <v>0</v>
      </c>
      <c r="G71" s="247">
        <v>3</v>
      </c>
      <c r="H71" s="448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356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185"/>
      <c r="AD71" s="185"/>
      <c r="AE71" s="185"/>
      <c r="AF71" s="185"/>
      <c r="AG71" s="51"/>
    </row>
    <row r="72" spans="2:34" x14ac:dyDescent="0.2">
      <c r="B72" s="459" t="s">
        <v>580</v>
      </c>
      <c r="C72" s="263" t="s">
        <v>475</v>
      </c>
      <c r="D72" s="247">
        <v>0</v>
      </c>
      <c r="E72" s="247">
        <v>0</v>
      </c>
      <c r="F72" s="247">
        <v>0</v>
      </c>
      <c r="G72" s="247">
        <v>0</v>
      </c>
      <c r="H72" s="370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631" t="s">
        <v>62</v>
      </c>
      <c r="AB72" s="567"/>
      <c r="AC72" s="188">
        <f>SUM(AC65:AC70)</f>
        <v>5</v>
      </c>
      <c r="AD72" s="188">
        <f>SUM(AD65:AD70)</f>
        <v>0</v>
      </c>
      <c r="AE72" s="188">
        <f>SUM(AE65:AE70)</f>
        <v>2</v>
      </c>
      <c r="AF72" s="188">
        <f>SUM(AF65:AF70)</f>
        <v>6</v>
      </c>
      <c r="AG72" s="50">
        <f>SUM(AG65:AG70)</f>
        <v>10</v>
      </c>
    </row>
    <row r="73" spans="2:34" ht="15" x14ac:dyDescent="0.2">
      <c r="B73" s="670" t="s">
        <v>62</v>
      </c>
      <c r="C73" s="671"/>
      <c r="D73" s="455">
        <f>SUM(D68:D72)</f>
        <v>12</v>
      </c>
      <c r="E73" s="455">
        <f>SUM(E68:E72)</f>
        <v>2</v>
      </c>
      <c r="F73" s="455">
        <f>SUM(F68:F72)</f>
        <v>4</v>
      </c>
      <c r="G73" s="455">
        <f>SUM(G68:G72)</f>
        <v>15</v>
      </c>
      <c r="H73" s="456">
        <f>SUM(H68:H72)</f>
        <v>31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53" t="s">
        <v>39</v>
      </c>
      <c r="T73" s="553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18"/>
      <c r="AB73" s="5"/>
      <c r="AC73" s="5"/>
      <c r="AD73" s="5"/>
      <c r="AE73" s="5"/>
      <c r="AF73" s="5"/>
      <c r="AG73" s="17"/>
    </row>
    <row r="74" spans="2:34" x14ac:dyDescent="0.2">
      <c r="B74" s="460"/>
      <c r="C74" s="461"/>
      <c r="D74" s="462"/>
      <c r="E74" s="462"/>
      <c r="F74" s="462"/>
      <c r="G74" s="462"/>
      <c r="H74" s="463"/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67" t="s">
        <v>62</v>
      </c>
      <c r="T74" s="567"/>
      <c r="U74" s="188">
        <f>U70+U73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60"/>
      <c r="AB74" s="44"/>
      <c r="AC74" s="45"/>
      <c r="AD74" s="45"/>
      <c r="AE74" s="45"/>
      <c r="AF74" s="45"/>
      <c r="AG74" s="58"/>
      <c r="AH74" s="5"/>
    </row>
    <row r="75" spans="2:34" ht="16.5" thickBot="1" x14ac:dyDescent="0.3">
      <c r="B75" s="443"/>
      <c r="C75" s="444"/>
      <c r="D75" s="444"/>
      <c r="E75" s="444"/>
      <c r="F75" s="444"/>
      <c r="G75" s="444"/>
      <c r="H75" s="284"/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13"/>
      <c r="AB75" s="5"/>
      <c r="AC75" s="5"/>
      <c r="AD75" s="10"/>
      <c r="AE75" s="10"/>
      <c r="AF75" s="10"/>
      <c r="AG75" s="14"/>
      <c r="AH75" s="5"/>
    </row>
    <row r="76" spans="2:34" ht="13.5" thickBot="1" x14ac:dyDescent="0.25">
      <c r="B76" s="557" t="s">
        <v>25</v>
      </c>
      <c r="C76" s="558"/>
      <c r="D76" s="558"/>
      <c r="E76" s="558"/>
      <c r="F76" s="558"/>
      <c r="G76" s="558"/>
      <c r="H76" s="559"/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3">SUM(N70:N75)</f>
        <v>0</v>
      </c>
      <c r="O76" s="188">
        <f>SUM(O70:O75)</f>
        <v>14</v>
      </c>
      <c r="P76" s="50">
        <f>SUM(P70:P75)</f>
        <v>28</v>
      </c>
      <c r="R76" s="18"/>
      <c r="S76" s="273"/>
      <c r="T76" s="273"/>
      <c r="U76" s="277"/>
      <c r="V76" s="277"/>
      <c r="W76" s="277"/>
      <c r="X76" s="277"/>
      <c r="Y76" s="278"/>
      <c r="AA76" s="557" t="s">
        <v>23</v>
      </c>
      <c r="AB76" s="558"/>
      <c r="AC76" s="558"/>
      <c r="AD76" s="558"/>
      <c r="AE76" s="558"/>
      <c r="AF76" s="558"/>
      <c r="AG76" s="559"/>
      <c r="AH76" s="5"/>
    </row>
    <row r="77" spans="2:34" ht="13.5" thickBot="1" x14ac:dyDescent="0.25">
      <c r="B77" s="332" t="s">
        <v>1</v>
      </c>
      <c r="C77" s="333" t="s">
        <v>2</v>
      </c>
      <c r="D77" s="334" t="s">
        <v>0</v>
      </c>
      <c r="E77" s="334" t="s">
        <v>3</v>
      </c>
      <c r="F77" s="334" t="s">
        <v>4</v>
      </c>
      <c r="G77" s="334" t="s">
        <v>5</v>
      </c>
      <c r="H77" s="335" t="s">
        <v>6</v>
      </c>
      <c r="I77" s="1"/>
      <c r="J77" s="568"/>
      <c r="K77" s="569"/>
      <c r="L77" s="283"/>
      <c r="M77" s="283"/>
      <c r="N77" s="283"/>
      <c r="O77" s="283"/>
      <c r="P77" s="284"/>
      <c r="Q77" s="2"/>
      <c r="R77" s="59"/>
      <c r="S77" s="557" t="s">
        <v>23</v>
      </c>
      <c r="T77" s="558"/>
      <c r="U77" s="558"/>
      <c r="V77" s="558"/>
      <c r="W77" s="558"/>
      <c r="X77" s="558"/>
      <c r="Y77" s="559"/>
      <c r="AA77" s="332" t="s">
        <v>1</v>
      </c>
      <c r="AB77" s="333" t="s">
        <v>2</v>
      </c>
      <c r="AC77" s="334" t="s">
        <v>0</v>
      </c>
      <c r="AD77" s="334" t="s">
        <v>3</v>
      </c>
      <c r="AE77" s="334" t="s">
        <v>4</v>
      </c>
      <c r="AF77" s="334" t="s">
        <v>5</v>
      </c>
      <c r="AG77" s="335" t="s">
        <v>6</v>
      </c>
      <c r="AH77" s="5"/>
    </row>
    <row r="78" spans="2:34" s="2" customFormat="1" ht="13.5" thickBot="1" x14ac:dyDescent="0.25">
      <c r="B78" s="264" t="s">
        <v>476</v>
      </c>
      <c r="C78" s="252" t="s">
        <v>477</v>
      </c>
      <c r="D78" s="253">
        <v>0</v>
      </c>
      <c r="E78" s="253">
        <v>0</v>
      </c>
      <c r="F78" s="253">
        <v>6</v>
      </c>
      <c r="G78" s="253">
        <v>3</v>
      </c>
      <c r="H78" s="51">
        <v>5</v>
      </c>
      <c r="I78" s="4"/>
      <c r="J78" s="18"/>
      <c r="K78" s="5"/>
      <c r="L78" s="5"/>
      <c r="M78" s="5"/>
      <c r="N78" s="5"/>
      <c r="O78" s="5"/>
      <c r="P78" s="17"/>
      <c r="Q78" s="4"/>
      <c r="R78" s="18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75"/>
      <c r="AB78" s="68"/>
      <c r="AC78" s="69"/>
      <c r="AD78" s="69"/>
      <c r="AE78" s="69"/>
      <c r="AF78" s="69"/>
      <c r="AG78" s="73"/>
      <c r="AH78" s="3"/>
    </row>
    <row r="79" spans="2:34" ht="13.5" thickBot="1" x14ac:dyDescent="0.25">
      <c r="B79" s="265" t="s">
        <v>478</v>
      </c>
      <c r="C79" s="246" t="s">
        <v>479</v>
      </c>
      <c r="D79" s="247">
        <v>2</v>
      </c>
      <c r="E79" s="247">
        <v>0</v>
      </c>
      <c r="F79" s="247">
        <v>0</v>
      </c>
      <c r="G79" s="247">
        <v>2</v>
      </c>
      <c r="H79" s="370">
        <v>3</v>
      </c>
      <c r="J79" s="557" t="s">
        <v>25</v>
      </c>
      <c r="K79" s="558"/>
      <c r="L79" s="558"/>
      <c r="M79" s="558"/>
      <c r="N79" s="558"/>
      <c r="O79" s="558"/>
      <c r="P79" s="559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49"/>
      <c r="AB79" s="41"/>
      <c r="AC79" s="275"/>
      <c r="AD79" s="275"/>
      <c r="AE79" s="275"/>
      <c r="AF79" s="275"/>
      <c r="AG79" s="51"/>
      <c r="AH79" s="5"/>
    </row>
    <row r="80" spans="2:34" x14ac:dyDescent="0.2">
      <c r="B80" s="266" t="s">
        <v>449</v>
      </c>
      <c r="C80" s="246" t="s">
        <v>480</v>
      </c>
      <c r="D80" s="247">
        <v>3</v>
      </c>
      <c r="E80" s="247">
        <v>0</v>
      </c>
      <c r="F80" s="247">
        <v>0</v>
      </c>
      <c r="G80" s="247">
        <v>3</v>
      </c>
      <c r="H80" s="51">
        <v>5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275"/>
      <c r="AD80" s="275"/>
      <c r="AE80" s="275"/>
      <c r="AF80" s="275"/>
      <c r="AG80" s="51"/>
      <c r="AH80" s="5"/>
    </row>
    <row r="81" spans="2:34" x14ac:dyDescent="0.2">
      <c r="B81" s="266" t="s">
        <v>24</v>
      </c>
      <c r="C81" s="246" t="s">
        <v>481</v>
      </c>
      <c r="D81" s="247">
        <v>3</v>
      </c>
      <c r="E81" s="247">
        <v>0</v>
      </c>
      <c r="F81" s="247">
        <v>0</v>
      </c>
      <c r="G81" s="247">
        <v>3</v>
      </c>
      <c r="H81" s="51">
        <v>5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266" t="s">
        <v>24</v>
      </c>
      <c r="C82" s="246" t="s">
        <v>482</v>
      </c>
      <c r="D82" s="247">
        <v>3</v>
      </c>
      <c r="E82" s="247">
        <v>0</v>
      </c>
      <c r="F82" s="247">
        <v>0</v>
      </c>
      <c r="G82" s="247">
        <v>3</v>
      </c>
      <c r="H82" s="51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495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266" t="s">
        <v>483</v>
      </c>
      <c r="C83" s="252" t="s">
        <v>484</v>
      </c>
      <c r="D83" s="253">
        <v>2</v>
      </c>
      <c r="E83" s="253">
        <v>0</v>
      </c>
      <c r="F83" s="253">
        <v>0</v>
      </c>
      <c r="G83" s="253">
        <v>2</v>
      </c>
      <c r="H83" s="446">
        <v>2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53" t="s">
        <v>38</v>
      </c>
      <c r="T83" s="553"/>
      <c r="U83" s="141">
        <f>SUM(U79:U82)</f>
        <v>8</v>
      </c>
      <c r="V83" s="141">
        <f>SUM(V79:V82)</f>
        <v>0</v>
      </c>
      <c r="W83" s="141">
        <f>SUM(W79:W82)</f>
        <v>0</v>
      </c>
      <c r="X83" s="141">
        <f>SUM(X79:X82)</f>
        <v>8</v>
      </c>
      <c r="Y83" s="88">
        <f>SUM(Y79:Y82)</f>
        <v>18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266" t="s">
        <v>24</v>
      </c>
      <c r="C84" s="246" t="s">
        <v>581</v>
      </c>
      <c r="D84" s="247">
        <v>3</v>
      </c>
      <c r="E84" s="247">
        <v>0</v>
      </c>
      <c r="F84" s="247">
        <v>0</v>
      </c>
      <c r="G84" s="247">
        <v>3</v>
      </c>
      <c r="H84" s="51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ht="15" x14ac:dyDescent="0.2">
      <c r="B85" s="672" t="s">
        <v>579</v>
      </c>
      <c r="C85" s="673"/>
      <c r="D85" s="450">
        <f>SUM(D78:D84)</f>
        <v>16</v>
      </c>
      <c r="E85" s="450">
        <f>SUM(E78:E84)</f>
        <v>0</v>
      </c>
      <c r="F85" s="450">
        <f>SUM(F78:F84)</f>
        <v>6</v>
      </c>
      <c r="G85" s="450">
        <f>SUM(G78:G84)</f>
        <v>19</v>
      </c>
      <c r="H85" s="451">
        <f>SUM(H78:H84)</f>
        <v>30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443"/>
      <c r="C86" s="447"/>
      <c r="D86" s="283"/>
      <c r="E86" s="283"/>
      <c r="F86" s="283"/>
      <c r="G86" s="283"/>
      <c r="H86" s="284"/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53" t="s">
        <v>39</v>
      </c>
      <c r="T86" s="553"/>
      <c r="U86" s="141">
        <f t="shared" ref="U86:X86" si="4">SUM(U84:U85)</f>
        <v>6</v>
      </c>
      <c r="V86" s="141">
        <f t="shared" si="4"/>
        <v>0</v>
      </c>
      <c r="W86" s="141">
        <f t="shared" si="4"/>
        <v>0</v>
      </c>
      <c r="X86" s="141">
        <f t="shared" si="4"/>
        <v>6</v>
      </c>
      <c r="Y86" s="88">
        <f>SUM(Y84:Y85)</f>
        <v>10</v>
      </c>
      <c r="AA86" s="49"/>
      <c r="AB86" s="41"/>
      <c r="AC86" s="275"/>
      <c r="AD86" s="275"/>
      <c r="AE86" s="275"/>
      <c r="AF86" s="275"/>
      <c r="AG86" s="51"/>
      <c r="AH86" s="5"/>
    </row>
    <row r="87" spans="2:34" s="2" customFormat="1" ht="13.5" thickBot="1" x14ac:dyDescent="0.25">
      <c r="B87" s="443"/>
      <c r="C87" s="447"/>
      <c r="D87" s="283"/>
      <c r="E87" s="283"/>
      <c r="F87" s="283"/>
      <c r="G87" s="283"/>
      <c r="H87" s="284"/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67" t="s">
        <v>62</v>
      </c>
      <c r="T87" s="567"/>
      <c r="U87" s="188">
        <f>SUM(U83,U86)</f>
        <v>14</v>
      </c>
      <c r="V87" s="188">
        <f>SUM(V83,V86)</f>
        <v>0</v>
      </c>
      <c r="W87" s="188">
        <f>SUM(W83,W86)</f>
        <v>0</v>
      </c>
      <c r="X87" s="188">
        <f>SUM(X83,X86)</f>
        <v>14</v>
      </c>
      <c r="Y87" s="50">
        <f>SUM(Y83,Y86)</f>
        <v>28</v>
      </c>
      <c r="AA87" s="631" t="s">
        <v>62</v>
      </c>
      <c r="AB87" s="567"/>
      <c r="AC87" s="188">
        <f>SUM(AC78:AC85)</f>
        <v>0</v>
      </c>
      <c r="AD87" s="188">
        <f>SUM(AD78:AD85)</f>
        <v>0</v>
      </c>
      <c r="AE87" s="188">
        <f>SUM(AE78:AE85)</f>
        <v>0</v>
      </c>
      <c r="AF87" s="188">
        <f>SUM(AF78:AF85)</f>
        <v>0</v>
      </c>
      <c r="AG87" s="50">
        <f>SUM(AG78:AG85)</f>
        <v>0</v>
      </c>
      <c r="AH87" s="3"/>
    </row>
    <row r="88" spans="2:34" ht="13.5" thickBot="1" x14ac:dyDescent="0.25">
      <c r="B88" s="557" t="s">
        <v>27</v>
      </c>
      <c r="C88" s="558"/>
      <c r="D88" s="558"/>
      <c r="E88" s="558"/>
      <c r="F88" s="558"/>
      <c r="G88" s="558"/>
      <c r="H88" s="559"/>
      <c r="J88" s="595" t="s">
        <v>62</v>
      </c>
      <c r="K88" s="596"/>
      <c r="L88" s="188">
        <f t="shared" ref="L88:N88" si="5">SUM(L81:L87)</f>
        <v>19</v>
      </c>
      <c r="M88" s="188">
        <f t="shared" si="5"/>
        <v>0</v>
      </c>
      <c r="N88" s="188">
        <f t="shared" si="5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17"/>
      <c r="AA88" s="25"/>
      <c r="AB88" s="26"/>
      <c r="AC88" s="26"/>
      <c r="AD88" s="26"/>
      <c r="AE88" s="26"/>
      <c r="AF88" s="26"/>
      <c r="AG88" s="27"/>
      <c r="AH88" s="5"/>
    </row>
    <row r="89" spans="2:34" ht="13.5" thickBot="1" x14ac:dyDescent="0.25">
      <c r="B89" s="332" t="s">
        <v>1</v>
      </c>
      <c r="C89" s="333" t="s">
        <v>2</v>
      </c>
      <c r="D89" s="334" t="s">
        <v>0</v>
      </c>
      <c r="E89" s="334" t="s">
        <v>3</v>
      </c>
      <c r="F89" s="334" t="s">
        <v>4</v>
      </c>
      <c r="G89" s="334" t="s">
        <v>5</v>
      </c>
      <c r="H89" s="335" t="s">
        <v>6</v>
      </c>
      <c r="J89" s="272"/>
      <c r="K89" s="273"/>
      <c r="L89" s="277"/>
      <c r="M89" s="277"/>
      <c r="N89" s="277"/>
      <c r="O89" s="277"/>
      <c r="P89" s="278"/>
      <c r="R89" s="13"/>
      <c r="S89" s="557" t="s">
        <v>25</v>
      </c>
      <c r="T89" s="558"/>
      <c r="U89" s="558"/>
      <c r="V89" s="558"/>
      <c r="W89" s="558"/>
      <c r="X89" s="558"/>
      <c r="Y89" s="559"/>
      <c r="AA89" s="557" t="s">
        <v>25</v>
      </c>
      <c r="AB89" s="558"/>
      <c r="AC89" s="558"/>
      <c r="AD89" s="558"/>
      <c r="AE89" s="558"/>
      <c r="AF89" s="558"/>
      <c r="AG89" s="559"/>
      <c r="AH89" s="5"/>
    </row>
    <row r="90" spans="2:34" ht="13.5" thickBot="1" x14ac:dyDescent="0.25">
      <c r="B90" s="245" t="s">
        <v>485</v>
      </c>
      <c r="C90" s="267" t="s">
        <v>486</v>
      </c>
      <c r="D90" s="247">
        <v>0</v>
      </c>
      <c r="E90" s="247">
        <v>0</v>
      </c>
      <c r="F90" s="247">
        <v>6</v>
      </c>
      <c r="G90" s="247">
        <v>3</v>
      </c>
      <c r="H90" s="51">
        <v>10</v>
      </c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332" t="s">
        <v>1</v>
      </c>
      <c r="AB90" s="333" t="s">
        <v>2</v>
      </c>
      <c r="AC90" s="334" t="s">
        <v>0</v>
      </c>
      <c r="AD90" s="334" t="s">
        <v>3</v>
      </c>
      <c r="AE90" s="334" t="s">
        <v>4</v>
      </c>
      <c r="AF90" s="334" t="s">
        <v>5</v>
      </c>
      <c r="AG90" s="335" t="s">
        <v>6</v>
      </c>
      <c r="AH90" s="5"/>
    </row>
    <row r="91" spans="2:34" ht="13.5" thickBot="1" x14ac:dyDescent="0.25">
      <c r="B91" s="459" t="s">
        <v>449</v>
      </c>
      <c r="C91" s="268" t="s">
        <v>26</v>
      </c>
      <c r="D91" s="247">
        <v>3</v>
      </c>
      <c r="E91" s="247">
        <v>0</v>
      </c>
      <c r="F91" s="247">
        <v>0</v>
      </c>
      <c r="G91" s="247">
        <v>3</v>
      </c>
      <c r="H91" s="370">
        <v>5</v>
      </c>
      <c r="J91" s="557" t="s">
        <v>27</v>
      </c>
      <c r="K91" s="558"/>
      <c r="L91" s="558"/>
      <c r="M91" s="558"/>
      <c r="N91" s="558"/>
      <c r="O91" s="558"/>
      <c r="P91" s="559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410">
        <v>5</v>
      </c>
      <c r="AA91" s="147" t="s">
        <v>208</v>
      </c>
      <c r="AB91" s="112" t="s">
        <v>175</v>
      </c>
      <c r="AC91" s="113">
        <v>3</v>
      </c>
      <c r="AD91" s="113">
        <v>0</v>
      </c>
      <c r="AE91" s="113">
        <v>0</v>
      </c>
      <c r="AF91" s="113">
        <v>3</v>
      </c>
      <c r="AG91" s="148">
        <v>5</v>
      </c>
      <c r="AH91" s="5"/>
    </row>
    <row r="92" spans="2:34" x14ac:dyDescent="0.2">
      <c r="B92" s="245" t="s">
        <v>449</v>
      </c>
      <c r="C92" s="267" t="s">
        <v>489</v>
      </c>
      <c r="D92" s="247">
        <v>3</v>
      </c>
      <c r="E92" s="247">
        <v>0</v>
      </c>
      <c r="F92" s="247">
        <v>0</v>
      </c>
      <c r="G92" s="247">
        <v>3</v>
      </c>
      <c r="H92" s="51">
        <v>5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410">
        <v>5</v>
      </c>
      <c r="AA92" s="49"/>
      <c r="AB92" s="41"/>
      <c r="AC92" s="185"/>
      <c r="AD92" s="185"/>
      <c r="AE92" s="185"/>
      <c r="AF92" s="185"/>
      <c r="AG92" s="51"/>
      <c r="AH92" s="5"/>
    </row>
    <row r="93" spans="2:34" x14ac:dyDescent="0.2">
      <c r="B93" s="464" t="s">
        <v>24</v>
      </c>
      <c r="C93" s="269" t="s">
        <v>490</v>
      </c>
      <c r="D93" s="253">
        <v>3</v>
      </c>
      <c r="E93" s="253">
        <v>0</v>
      </c>
      <c r="F93" s="253">
        <v>0</v>
      </c>
      <c r="G93" s="253">
        <v>3</v>
      </c>
      <c r="H93" s="51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410">
        <v>5</v>
      </c>
      <c r="AA93" s="49"/>
      <c r="AB93" s="41"/>
      <c r="AC93" s="185"/>
      <c r="AD93" s="185"/>
      <c r="AE93" s="185"/>
      <c r="AF93" s="185"/>
      <c r="AG93" s="51"/>
      <c r="AH93" s="5"/>
    </row>
    <row r="94" spans="2:34" x14ac:dyDescent="0.2">
      <c r="B94" s="464" t="s">
        <v>491</v>
      </c>
      <c r="C94" s="270" t="s">
        <v>492</v>
      </c>
      <c r="D94" s="253">
        <v>2</v>
      </c>
      <c r="E94" s="253">
        <v>0</v>
      </c>
      <c r="F94" s="253">
        <v>0</v>
      </c>
      <c r="G94" s="253">
        <v>2</v>
      </c>
      <c r="H94" s="446">
        <v>3</v>
      </c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410">
        <v>5</v>
      </c>
      <c r="AA94" s="49"/>
      <c r="AB94" s="41"/>
      <c r="AC94" s="185"/>
      <c r="AD94" s="185"/>
      <c r="AE94" s="185"/>
      <c r="AF94" s="185"/>
      <c r="AG94" s="51"/>
      <c r="AH94" s="5"/>
    </row>
    <row r="95" spans="2:34" x14ac:dyDescent="0.2">
      <c r="B95" s="245" t="s">
        <v>487</v>
      </c>
      <c r="C95" s="267" t="s">
        <v>488</v>
      </c>
      <c r="D95" s="247">
        <v>2</v>
      </c>
      <c r="E95" s="247">
        <v>0</v>
      </c>
      <c r="F95" s="247">
        <v>0</v>
      </c>
      <c r="G95" s="247">
        <v>2</v>
      </c>
      <c r="H95" s="51">
        <v>2</v>
      </c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53" t="s">
        <v>38</v>
      </c>
      <c r="T95" s="553"/>
      <c r="U95" s="141">
        <f>SUM(U91:U94)</f>
        <v>11</v>
      </c>
      <c r="V95" s="141">
        <f>SUM(V91:V94)</f>
        <v>0</v>
      </c>
      <c r="W95" s="141">
        <f>SUM(W91:W94)</f>
        <v>4</v>
      </c>
      <c r="X95" s="141">
        <f>SUM(X91:X94)</f>
        <v>13</v>
      </c>
      <c r="Y95" s="90">
        <f>SUM(Y91:Y94)</f>
        <v>20</v>
      </c>
      <c r="AA95" s="49"/>
      <c r="AB95" s="41"/>
      <c r="AC95" s="185"/>
      <c r="AD95" s="185"/>
      <c r="AE95" s="185"/>
      <c r="AF95" s="185"/>
      <c r="AG95" s="51"/>
      <c r="AH95" s="5"/>
    </row>
    <row r="96" spans="2:34" ht="15" x14ac:dyDescent="0.2">
      <c r="B96" s="691" t="s">
        <v>62</v>
      </c>
      <c r="C96" s="692"/>
      <c r="D96" s="439">
        <f>SUM(D90:D95)</f>
        <v>13</v>
      </c>
      <c r="E96" s="439">
        <f>SUM(E90:E95)</f>
        <v>0</v>
      </c>
      <c r="F96" s="439">
        <f>SUM(F90:F95)</f>
        <v>6</v>
      </c>
      <c r="G96" s="439">
        <f>SUM(G90:G95)</f>
        <v>16</v>
      </c>
      <c r="H96" s="440">
        <f>SUM(H90:H95)</f>
        <v>30</v>
      </c>
      <c r="I96" s="1"/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414">
        <v>5</v>
      </c>
      <c r="AA96" s="49"/>
      <c r="AB96" s="41"/>
      <c r="AC96" s="275"/>
      <c r="AD96" s="275"/>
      <c r="AE96" s="275"/>
      <c r="AF96" s="275"/>
      <c r="AG96" s="51"/>
      <c r="AH96" s="5"/>
    </row>
    <row r="97" spans="2:34" ht="15" x14ac:dyDescent="0.2">
      <c r="B97" s="465"/>
      <c r="C97" s="466"/>
      <c r="D97" s="466"/>
      <c r="E97" s="466"/>
      <c r="F97" s="466"/>
      <c r="G97" s="466"/>
      <c r="H97" s="467"/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414">
        <v>2</v>
      </c>
      <c r="AA97" s="49"/>
      <c r="AB97" s="41"/>
      <c r="AC97" s="185"/>
      <c r="AD97" s="185"/>
      <c r="AE97" s="185"/>
      <c r="AF97" s="185"/>
      <c r="AG97" s="51"/>
      <c r="AH97" s="5"/>
    </row>
    <row r="98" spans="2:34" ht="16.5" thickBot="1" x14ac:dyDescent="0.3">
      <c r="B98" s="452"/>
      <c r="C98" s="444"/>
      <c r="D98" s="444"/>
      <c r="E98" s="444"/>
      <c r="F98" s="444"/>
      <c r="G98" s="444"/>
      <c r="H98" s="453"/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414">
        <v>5</v>
      </c>
      <c r="AA98" s="49"/>
      <c r="AB98" s="41"/>
      <c r="AC98" s="185"/>
      <c r="AD98" s="185"/>
      <c r="AE98" s="185"/>
      <c r="AF98" s="185"/>
      <c r="AG98" s="51"/>
      <c r="AH98" s="5"/>
    </row>
    <row r="99" spans="2:34" ht="15.75" x14ac:dyDescent="0.25">
      <c r="B99" s="452"/>
      <c r="C99" s="290" t="s">
        <v>28</v>
      </c>
      <c r="D99" s="693">
        <f>SUM(G16,G27,G39,G51,G63,G73,G85,G96)</f>
        <v>150</v>
      </c>
      <c r="E99" s="694"/>
      <c r="F99" s="694"/>
      <c r="G99" s="695"/>
      <c r="H99" s="453"/>
      <c r="J99" s="595" t="s">
        <v>62</v>
      </c>
      <c r="K99" s="596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53" t="s">
        <v>39</v>
      </c>
      <c r="T99" s="553"/>
      <c r="U99" s="141">
        <f>SUM(U96:U98)</f>
        <v>8</v>
      </c>
      <c r="V99" s="141">
        <f>SUM(V96:V98)</f>
        <v>0</v>
      </c>
      <c r="W99" s="141">
        <f>SUM(W96:W98)</f>
        <v>0</v>
      </c>
      <c r="X99" s="141">
        <f>SUM(X96:X98)</f>
        <v>8</v>
      </c>
      <c r="Y99" s="90">
        <f>SUM(Y96:Y98)</f>
        <v>12</v>
      </c>
      <c r="AA99" s="631" t="s">
        <v>62</v>
      </c>
      <c r="AB99" s="567"/>
      <c r="AC99" s="188">
        <f>SUM(AC91:AC97)</f>
        <v>3</v>
      </c>
      <c r="AD99" s="188">
        <f>SUM(AD91:AD97)</f>
        <v>0</v>
      </c>
      <c r="AE99" s="188">
        <f>SUM(AE91:AE97)</f>
        <v>0</v>
      </c>
      <c r="AF99" s="188">
        <f>SUM(AF91:AF97)</f>
        <v>3</v>
      </c>
      <c r="AG99" s="50">
        <f>SUM(AG91:AG97)</f>
        <v>5</v>
      </c>
      <c r="AH99" s="5"/>
    </row>
    <row r="100" spans="2:34" ht="16.5" thickBot="1" x14ac:dyDescent="0.3">
      <c r="B100" s="452"/>
      <c r="C100" s="468" t="s">
        <v>6</v>
      </c>
      <c r="D100" s="696">
        <f>SUM(H16,H27,H39,H51,H63,H73,H85,H96,)</f>
        <v>243</v>
      </c>
      <c r="E100" s="697"/>
      <c r="F100" s="697"/>
      <c r="G100" s="698"/>
      <c r="H100" s="453"/>
      <c r="J100" s="568"/>
      <c r="K100" s="569"/>
      <c r="L100" s="283"/>
      <c r="M100" s="283"/>
      <c r="N100" s="283"/>
      <c r="O100" s="283"/>
      <c r="P100" s="284"/>
      <c r="R100" s="18"/>
      <c r="S100" s="567" t="s">
        <v>62</v>
      </c>
      <c r="T100" s="567"/>
      <c r="U100" s="188">
        <f>SUM(U95,U99)</f>
        <v>19</v>
      </c>
      <c r="V100" s="188">
        <f>SUM(V95,V99)</f>
        <v>0</v>
      </c>
      <c r="W100" s="188">
        <f>SUM(W95,W99)</f>
        <v>4</v>
      </c>
      <c r="X100" s="188">
        <f>SUM(X95,X99)</f>
        <v>21</v>
      </c>
      <c r="Y100" s="287">
        <f>SUM(Y95,Y99)</f>
        <v>32</v>
      </c>
      <c r="AA100" s="18"/>
      <c r="AB100" s="5"/>
      <c r="AC100" s="5"/>
      <c r="AD100" s="5"/>
      <c r="AE100" s="5"/>
      <c r="AF100" s="5"/>
      <c r="AG100" s="17"/>
      <c r="AH100" s="5"/>
    </row>
    <row r="101" spans="2:34" ht="16.5" thickBot="1" x14ac:dyDescent="0.3">
      <c r="B101" s="469"/>
      <c r="C101" s="470"/>
      <c r="D101" s="470"/>
      <c r="E101" s="470"/>
      <c r="F101" s="470"/>
      <c r="G101" s="470"/>
      <c r="H101" s="471"/>
      <c r="J101" s="53"/>
      <c r="K101" s="5"/>
      <c r="L101" s="5"/>
      <c r="M101" s="5"/>
      <c r="N101" s="5"/>
      <c r="O101" s="5"/>
      <c r="P101" s="17"/>
      <c r="R101" s="13"/>
      <c r="S101" s="273"/>
      <c r="T101" s="273"/>
      <c r="U101" s="277"/>
      <c r="V101" s="277"/>
      <c r="W101" s="277"/>
      <c r="X101" s="277"/>
      <c r="Y101" s="278"/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/>
      <c r="C102"/>
      <c r="D102"/>
      <c r="E102"/>
      <c r="J102" s="53"/>
      <c r="K102" s="5"/>
      <c r="L102" s="5"/>
      <c r="M102" s="5"/>
      <c r="N102" s="5"/>
      <c r="O102" s="5"/>
      <c r="P102" s="17"/>
      <c r="R102" s="13"/>
      <c r="S102" s="557" t="s">
        <v>27</v>
      </c>
      <c r="T102" s="558"/>
      <c r="U102" s="558"/>
      <c r="V102" s="558"/>
      <c r="W102" s="558"/>
      <c r="X102" s="558"/>
      <c r="Y102" s="559"/>
      <c r="AA102" s="557" t="s">
        <v>27</v>
      </c>
      <c r="AB102" s="558"/>
      <c r="AC102" s="558"/>
      <c r="AD102" s="558"/>
      <c r="AE102" s="558"/>
      <c r="AF102" s="558"/>
      <c r="AG102" s="559"/>
      <c r="AH102" s="5"/>
    </row>
    <row r="103" spans="2:34" ht="13.5" thickBot="1" x14ac:dyDescent="0.25">
      <c r="J103" s="53"/>
      <c r="K103" s="5"/>
      <c r="L103" s="5"/>
      <c r="M103" s="5"/>
      <c r="N103" s="5"/>
      <c r="O103" s="5"/>
      <c r="P103" s="17"/>
      <c r="R103" s="13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x14ac:dyDescent="0.2">
      <c r="J104" s="18"/>
      <c r="K104" s="290" t="s">
        <v>28</v>
      </c>
      <c r="L104" s="609">
        <f>SUM(O17,O30,O42,O54,O65,O76,O88,O99)</f>
        <v>154</v>
      </c>
      <c r="M104" s="610"/>
      <c r="N104" s="610"/>
      <c r="O104" s="611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49"/>
      <c r="AB104" s="41"/>
      <c r="AC104" s="185"/>
      <c r="AD104" s="185"/>
      <c r="AE104" s="185"/>
      <c r="AF104" s="185"/>
      <c r="AG104" s="51"/>
      <c r="AH104" s="5"/>
    </row>
    <row r="105" spans="2:34" ht="13.5" thickBot="1" x14ac:dyDescent="0.25">
      <c r="J105" s="13"/>
      <c r="K105" s="291" t="s">
        <v>6</v>
      </c>
      <c r="L105" s="612">
        <f>SUM(P99,P88,P76,P65,P54,P42,P30,P17)</f>
        <v>244</v>
      </c>
      <c r="M105" s="613"/>
      <c r="N105" s="613"/>
      <c r="O105" s="614"/>
      <c r="P105" s="14"/>
      <c r="R105" s="13" t="s">
        <v>36</v>
      </c>
      <c r="S105" s="325" t="s">
        <v>369</v>
      </c>
      <c r="T105" s="326" t="s">
        <v>370</v>
      </c>
      <c r="U105" s="327">
        <v>3</v>
      </c>
      <c r="V105" s="327">
        <v>0</v>
      </c>
      <c r="W105" s="327">
        <v>0</v>
      </c>
      <c r="X105" s="327">
        <v>3</v>
      </c>
      <c r="Y105" s="340">
        <v>5</v>
      </c>
      <c r="AA105" s="49"/>
      <c r="AB105" s="41"/>
      <c r="AC105" s="185"/>
      <c r="AD105" s="185"/>
      <c r="AE105" s="185"/>
      <c r="AF105" s="185"/>
      <c r="AG105" s="51"/>
      <c r="AH105" s="5"/>
    </row>
    <row r="106" spans="2:34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371</v>
      </c>
      <c r="T106" s="326" t="s">
        <v>372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185"/>
      <c r="AD106" s="185"/>
      <c r="AE106" s="185"/>
      <c r="AF106" s="185"/>
      <c r="AG106" s="51"/>
      <c r="AH106" s="5"/>
    </row>
    <row r="107" spans="2:34" s="2" customFormat="1" ht="13.5" thickBot="1" x14ac:dyDescent="0.25">
      <c r="B107" s="4"/>
      <c r="C107" s="4"/>
      <c r="D107" s="4"/>
      <c r="E107" s="4"/>
      <c r="F107"/>
      <c r="G107"/>
      <c r="H107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373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185"/>
      <c r="AD107" s="185"/>
      <c r="AE107" s="185"/>
      <c r="AF107" s="18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374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185"/>
      <c r="AD108" s="185"/>
      <c r="AE108" s="185"/>
      <c r="AF108" s="185"/>
      <c r="AG108" s="51"/>
      <c r="AH108" s="5"/>
    </row>
    <row r="109" spans="2:34" x14ac:dyDescent="0.2">
      <c r="R109" s="18"/>
      <c r="S109" s="553" t="s">
        <v>38</v>
      </c>
      <c r="T109" s="553"/>
      <c r="U109" s="141">
        <f>SUM(U104:U108)</f>
        <v>14</v>
      </c>
      <c r="V109" s="141">
        <f>SUM(V104:V108)</f>
        <v>0</v>
      </c>
      <c r="W109" s="141">
        <f>SUM(W104:W108)</f>
        <v>6</v>
      </c>
      <c r="X109" s="141">
        <f>SUM(X104:X108)</f>
        <v>17</v>
      </c>
      <c r="Y109" s="88">
        <f>SUM(Y104:Y108)</f>
        <v>28</v>
      </c>
      <c r="AA109" s="49"/>
      <c r="AB109" s="41"/>
      <c r="AC109" s="185"/>
      <c r="AD109" s="185"/>
      <c r="AE109" s="185"/>
      <c r="AF109" s="185"/>
      <c r="AG109" s="51"/>
      <c r="AH109" s="5"/>
    </row>
    <row r="110" spans="2:34" x14ac:dyDescent="0.2">
      <c r="R110" s="18" t="s">
        <v>37</v>
      </c>
      <c r="S110" s="411" t="s">
        <v>193</v>
      </c>
      <c r="T110" s="412" t="s">
        <v>194</v>
      </c>
      <c r="U110" s="413">
        <v>2</v>
      </c>
      <c r="V110" s="413">
        <v>0</v>
      </c>
      <c r="W110" s="413">
        <v>0</v>
      </c>
      <c r="X110" s="413">
        <v>2</v>
      </c>
      <c r="Y110" s="475">
        <v>2</v>
      </c>
      <c r="AA110" s="49"/>
      <c r="AB110" s="41"/>
      <c r="AC110" s="185"/>
      <c r="AD110" s="185"/>
      <c r="AE110" s="185"/>
      <c r="AF110" s="185"/>
      <c r="AG110" s="51"/>
      <c r="AH110" s="5"/>
    </row>
    <row r="111" spans="2:34" x14ac:dyDescent="0.2">
      <c r="I111" s="1"/>
      <c r="Q111" s="2"/>
      <c r="R111" s="18"/>
      <c r="S111" s="553" t="s">
        <v>39</v>
      </c>
      <c r="T111" s="553"/>
      <c r="U111" s="141">
        <f>SUM(U110:U110)</f>
        <v>2</v>
      </c>
      <c r="V111" s="141">
        <f>SUM(V110:V110)</f>
        <v>0</v>
      </c>
      <c r="W111" s="141">
        <f>SUM(W110:W110)</f>
        <v>0</v>
      </c>
      <c r="X111" s="141">
        <f>SUM(X110:X110)</f>
        <v>2</v>
      </c>
      <c r="Y111" s="88">
        <f>SUM(Y110:Y110)</f>
        <v>2</v>
      </c>
      <c r="AA111" s="49"/>
      <c r="AB111" s="41"/>
      <c r="AC111" s="185"/>
      <c r="AD111" s="185"/>
      <c r="AE111" s="185"/>
      <c r="AF111" s="185"/>
      <c r="AG111" s="51"/>
      <c r="AH111" s="5"/>
    </row>
    <row r="112" spans="2:34" x14ac:dyDescent="0.2">
      <c r="I112" s="1"/>
      <c r="Q112" s="2"/>
      <c r="R112" s="18"/>
      <c r="S112" s="567" t="s">
        <v>62</v>
      </c>
      <c r="T112" s="56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631" t="s">
        <v>62</v>
      </c>
      <c r="AB112" s="567"/>
      <c r="AC112" s="188">
        <f>SUM(AC104:AC110)</f>
        <v>0</v>
      </c>
      <c r="AD112" s="188">
        <f>SUM(AD104:AD110)</f>
        <v>0</v>
      </c>
      <c r="AE112" s="188">
        <f>SUM(AE104:AE110)</f>
        <v>0</v>
      </c>
      <c r="AF112" s="188">
        <f>SUM(AF104:AF110)</f>
        <v>0</v>
      </c>
      <c r="AG112" s="50">
        <f>SUM(AG104:AG110)</f>
        <v>0</v>
      </c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183"/>
      <c r="AB113" s="76"/>
      <c r="AC113" s="181"/>
      <c r="AD113" s="181"/>
      <c r="AE113" s="181"/>
      <c r="AF113" s="181"/>
      <c r="AG113" s="77"/>
      <c r="AH113" s="5"/>
    </row>
    <row r="114" spans="17:34" ht="13.5" thickBot="1" x14ac:dyDescent="0.25">
      <c r="R114" s="18"/>
      <c r="S114" s="273"/>
      <c r="T114" s="472" t="s">
        <v>42</v>
      </c>
      <c r="U114" s="688">
        <f>SUM(X109,X95,X83,X70,X57,X45,X26,X11)</f>
        <v>88</v>
      </c>
      <c r="V114" s="689"/>
      <c r="W114" s="689"/>
      <c r="X114" s="690"/>
      <c r="Y114" s="278"/>
      <c r="AA114" s="61"/>
      <c r="AB114" s="8"/>
      <c r="AC114" s="3"/>
      <c r="AD114" s="9"/>
      <c r="AE114" s="9"/>
      <c r="AF114" s="9"/>
      <c r="AG114" s="62"/>
      <c r="AH114" s="5"/>
    </row>
    <row r="115" spans="17:34" x14ac:dyDescent="0.2">
      <c r="R115" s="18"/>
      <c r="S115" s="273"/>
      <c r="T115" s="473" t="s">
        <v>28</v>
      </c>
      <c r="U115" s="679">
        <f>SUM(X112,X100,X87,X74,X61,X48,X34,X20)</f>
        <v>154</v>
      </c>
      <c r="V115" s="680"/>
      <c r="W115" s="680"/>
      <c r="X115" s="681"/>
      <c r="Y115" s="14"/>
      <c r="AA115" s="13"/>
      <c r="AB115" s="472" t="s">
        <v>211</v>
      </c>
      <c r="AC115" s="682">
        <f>AF19+AF32+AF48+AF60+AF72+AF87+AF99+AF112</f>
        <v>23</v>
      </c>
      <c r="AD115" s="683"/>
      <c r="AE115" s="683"/>
      <c r="AF115" s="684"/>
      <c r="AG115" s="14"/>
      <c r="AH115" s="5"/>
    </row>
    <row r="116" spans="17:34" ht="13.5" thickBot="1" x14ac:dyDescent="0.25">
      <c r="R116" s="18"/>
      <c r="S116" s="273"/>
      <c r="T116" s="473" t="s">
        <v>304</v>
      </c>
      <c r="U116" s="679">
        <f>SUM(Y109,Y95,Y83,Y70,Y57,Y45,Y26,Y11)</f>
        <v>148</v>
      </c>
      <c r="V116" s="680"/>
      <c r="W116" s="680"/>
      <c r="X116" s="681"/>
      <c r="Y116" s="14"/>
      <c r="AA116" s="13"/>
      <c r="AB116" s="478" t="s">
        <v>212</v>
      </c>
      <c r="AC116" s="676">
        <f>AG19+AG32+AG48+AG60+AG72+AG87+AG99+AG112</f>
        <v>35</v>
      </c>
      <c r="AD116" s="677"/>
      <c r="AE116" s="677"/>
      <c r="AF116" s="678"/>
      <c r="AG116" s="14"/>
      <c r="AH116" s="5"/>
    </row>
    <row r="117" spans="17:34" ht="13.5" thickBot="1" x14ac:dyDescent="0.25">
      <c r="R117" s="18"/>
      <c r="S117" s="5"/>
      <c r="T117" s="474" t="s">
        <v>6</v>
      </c>
      <c r="U117" s="685">
        <f>Y112+Y100+Y87+Y74+Y61+Y48+Y34+Y20</f>
        <v>244</v>
      </c>
      <c r="V117" s="686"/>
      <c r="W117" s="686"/>
      <c r="X117" s="687"/>
      <c r="Y117" s="14"/>
      <c r="AA117" s="18"/>
      <c r="AB117" s="5"/>
      <c r="AC117" s="5"/>
      <c r="AD117" s="5"/>
      <c r="AE117" s="5"/>
      <c r="AF117" s="5"/>
      <c r="AG117" s="17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25"/>
      <c r="AB118" s="26"/>
      <c r="AC118" s="26"/>
      <c r="AD118" s="26"/>
      <c r="AE118" s="26"/>
      <c r="AF118" s="26"/>
      <c r="AG118" s="27"/>
    </row>
    <row r="125" spans="17:34" x14ac:dyDescent="0.2">
      <c r="S125" s="184"/>
      <c r="T125" s="184"/>
      <c r="U125" s="187"/>
      <c r="V125" s="187"/>
      <c r="W125" s="187"/>
      <c r="X125" s="187"/>
      <c r="Y125" s="187"/>
    </row>
    <row r="126" spans="17:34" x14ac:dyDescent="0.2">
      <c r="S126" s="37"/>
      <c r="T126" s="5"/>
      <c r="U126" s="5"/>
      <c r="V126" s="5"/>
      <c r="W126" s="5"/>
      <c r="X126" s="5"/>
      <c r="Y126" s="5"/>
    </row>
    <row r="127" spans="17:34" x14ac:dyDescent="0.2">
      <c r="S127" s="5"/>
      <c r="Y127" s="39"/>
    </row>
    <row r="128" spans="17:34" x14ac:dyDescent="0.2">
      <c r="S128" s="6"/>
      <c r="Y128" s="10"/>
    </row>
  </sheetData>
  <mergeCells count="107">
    <mergeCell ref="AA87:AB87"/>
    <mergeCell ref="AA99:AB99"/>
    <mergeCell ref="AA112:AB112"/>
    <mergeCell ref="AA19:AB19"/>
    <mergeCell ref="AA32:AB32"/>
    <mergeCell ref="AA48:AB48"/>
    <mergeCell ref="AA60:AB60"/>
    <mergeCell ref="AA72:AB72"/>
    <mergeCell ref="B96:C96"/>
    <mergeCell ref="D99:G99"/>
    <mergeCell ref="D100:G100"/>
    <mergeCell ref="S20:T20"/>
    <mergeCell ref="S34:T34"/>
    <mergeCell ref="S48:T48"/>
    <mergeCell ref="S61:T61"/>
    <mergeCell ref="S74:T74"/>
    <mergeCell ref="S87:T87"/>
    <mergeCell ref="S100:T100"/>
    <mergeCell ref="B51:C51"/>
    <mergeCell ref="B54:H54"/>
    <mergeCell ref="B63:C63"/>
    <mergeCell ref="B64:C64"/>
    <mergeCell ref="B66:H66"/>
    <mergeCell ref="L104:O104"/>
    <mergeCell ref="B16:C16"/>
    <mergeCell ref="B19:H19"/>
    <mergeCell ref="B27:C27"/>
    <mergeCell ref="B30:H30"/>
    <mergeCell ref="B39:C39"/>
    <mergeCell ref="AC116:AF116"/>
    <mergeCell ref="U116:X116"/>
    <mergeCell ref="AC115:AF115"/>
    <mergeCell ref="U117:X117"/>
    <mergeCell ref="U115:X115"/>
    <mergeCell ref="AA21:AG21"/>
    <mergeCell ref="AA37:AG37"/>
    <mergeCell ref="AA50:AG50"/>
    <mergeCell ref="AA63:AG63"/>
    <mergeCell ref="AA76:AG76"/>
    <mergeCell ref="AA89:AG89"/>
    <mergeCell ref="U114:X114"/>
    <mergeCell ref="S109:T109"/>
    <mergeCell ref="S95:T95"/>
    <mergeCell ref="J91:P91"/>
    <mergeCell ref="S112:T112"/>
    <mergeCell ref="S111:T111"/>
    <mergeCell ref="AA102:AG102"/>
    <mergeCell ref="S102:Y102"/>
    <mergeCell ref="L105:O105"/>
    <mergeCell ref="S99:T99"/>
    <mergeCell ref="J99:K99"/>
    <mergeCell ref="J100:K100"/>
    <mergeCell ref="S83:T83"/>
    <mergeCell ref="B85:C85"/>
    <mergeCell ref="S86:T86"/>
    <mergeCell ref="S89:Y89"/>
    <mergeCell ref="J88:K88"/>
    <mergeCell ref="B88:H88"/>
    <mergeCell ref="S70:T70"/>
    <mergeCell ref="B73:C73"/>
    <mergeCell ref="S73:T73"/>
    <mergeCell ref="S77:Y77"/>
    <mergeCell ref="B76:H76"/>
    <mergeCell ref="S57:T57"/>
    <mergeCell ref="S60:T60"/>
    <mergeCell ref="S64:Y64"/>
    <mergeCell ref="J57:P57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J6:P6"/>
    <mergeCell ref="B8:H8"/>
    <mergeCell ref="J8:P8"/>
    <mergeCell ref="S8:Y8"/>
    <mergeCell ref="AA8:AG8"/>
    <mergeCell ref="J54:K54"/>
    <mergeCell ref="J65:K65"/>
    <mergeCell ref="J68:P68"/>
    <mergeCell ref="J76:K76"/>
    <mergeCell ref="J77:K77"/>
    <mergeCell ref="J79:P79"/>
    <mergeCell ref="B17:C17"/>
    <mergeCell ref="J17:K17"/>
    <mergeCell ref="S19:T19"/>
    <mergeCell ref="S22:Y22"/>
    <mergeCell ref="J20:P20"/>
    <mergeCell ref="S50:Y50"/>
    <mergeCell ref="S26:T26"/>
    <mergeCell ref="S33:T33"/>
    <mergeCell ref="S37:Y37"/>
    <mergeCell ref="S45:T45"/>
    <mergeCell ref="S47:T47"/>
    <mergeCell ref="J30:K30"/>
    <mergeCell ref="B40:C40"/>
    <mergeCell ref="B42:H42"/>
    <mergeCell ref="J33:P33"/>
    <mergeCell ref="J42:K42"/>
    <mergeCell ref="J43:K43"/>
    <mergeCell ref="J45:P45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AH127"/>
  <sheetViews>
    <sheetView zoomScale="80" zoomScaleNormal="80" workbookViewId="0">
      <selection activeCell="C49" sqref="C49"/>
    </sheetView>
  </sheetViews>
  <sheetFormatPr defaultRowHeight="12.75" x14ac:dyDescent="0.2"/>
  <cols>
    <col min="1" max="1" width="5.85546875" style="4" customWidth="1"/>
    <col min="2" max="2" width="9.5703125" style="4" bestFit="1" customWidth="1"/>
    <col min="3" max="3" width="48.42578125" style="4" bestFit="1" customWidth="1"/>
    <col min="4" max="4" width="3.42578125" style="4" bestFit="1" customWidth="1"/>
    <col min="5" max="5" width="2.42578125" style="4" bestFit="1" customWidth="1"/>
    <col min="6" max="6" width="2.28515625" style="4" bestFit="1" customWidth="1"/>
    <col min="7" max="7" width="3.42578125" style="4" bestFit="1" customWidth="1"/>
    <col min="8" max="8" width="5.28515625" style="4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4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57.75" customHeight="1" thickBot="1" x14ac:dyDescent="0.25">
      <c r="B1" s="574" t="s">
        <v>397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33" ht="13.5" thickBot="1" x14ac:dyDescent="0.25">
      <c r="B2" s="279"/>
      <c r="C2" s="279"/>
      <c r="D2" s="279"/>
      <c r="E2" s="279"/>
      <c r="F2" s="279"/>
      <c r="G2" s="279"/>
      <c r="H2" s="279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577" t="s">
        <v>29</v>
      </c>
      <c r="C3" s="578"/>
      <c r="D3" s="578"/>
      <c r="E3" s="578"/>
      <c r="F3" s="578"/>
      <c r="G3" s="578"/>
      <c r="H3" s="579"/>
      <c r="J3" s="577" t="s">
        <v>29</v>
      </c>
      <c r="K3" s="578"/>
      <c r="L3" s="578"/>
      <c r="M3" s="578"/>
      <c r="N3" s="578"/>
      <c r="O3" s="578"/>
      <c r="P3" s="579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580" t="s">
        <v>30</v>
      </c>
      <c r="C4" s="581"/>
      <c r="D4" s="581"/>
      <c r="E4" s="581"/>
      <c r="F4" s="581"/>
      <c r="G4" s="581"/>
      <c r="H4" s="582"/>
      <c r="J4" s="580" t="s">
        <v>30</v>
      </c>
      <c r="K4" s="581"/>
      <c r="L4" s="581"/>
      <c r="M4" s="581"/>
      <c r="N4" s="581"/>
      <c r="O4" s="581"/>
      <c r="P4" s="582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x14ac:dyDescent="0.2">
      <c r="B5" s="580" t="s">
        <v>582</v>
      </c>
      <c r="C5" s="581"/>
      <c r="D5" s="581"/>
      <c r="E5" s="581"/>
      <c r="F5" s="581"/>
      <c r="G5" s="581"/>
      <c r="H5" s="582"/>
      <c r="J5" s="580" t="s">
        <v>177</v>
      </c>
      <c r="K5" s="581"/>
      <c r="L5" s="581"/>
      <c r="M5" s="581"/>
      <c r="N5" s="581"/>
      <c r="O5" s="581"/>
      <c r="P5" s="582"/>
      <c r="R5" s="19"/>
      <c r="S5" s="560" t="s">
        <v>34</v>
      </c>
      <c r="T5" s="560"/>
      <c r="U5" s="560"/>
      <c r="V5" s="560"/>
      <c r="W5" s="560"/>
      <c r="X5" s="560"/>
      <c r="Y5" s="561"/>
      <c r="AA5" s="554" t="s">
        <v>35</v>
      </c>
      <c r="AB5" s="555"/>
      <c r="AC5" s="555"/>
      <c r="AD5" s="555"/>
      <c r="AE5" s="555"/>
      <c r="AF5" s="555"/>
      <c r="AG5" s="556"/>
    </row>
    <row r="6" spans="2:33" s="1" customFormat="1" x14ac:dyDescent="0.2">
      <c r="B6" s="580" t="s">
        <v>31</v>
      </c>
      <c r="C6" s="581"/>
      <c r="D6" s="581"/>
      <c r="E6" s="581"/>
      <c r="F6" s="581"/>
      <c r="G6" s="581"/>
      <c r="H6" s="582"/>
      <c r="J6" s="580" t="s">
        <v>31</v>
      </c>
      <c r="K6" s="581"/>
      <c r="L6" s="581"/>
      <c r="M6" s="581"/>
      <c r="N6" s="581"/>
      <c r="O6" s="581"/>
      <c r="P6" s="582"/>
      <c r="R6" s="19"/>
      <c r="S6" s="560"/>
      <c r="T6" s="560"/>
      <c r="U6" s="560"/>
      <c r="V6" s="560"/>
      <c r="W6" s="560"/>
      <c r="X6" s="560"/>
      <c r="Y6" s="561"/>
      <c r="AA6" s="554"/>
      <c r="AB6" s="555"/>
      <c r="AC6" s="555"/>
      <c r="AD6" s="555"/>
      <c r="AE6" s="555"/>
      <c r="AF6" s="555"/>
      <c r="AG6" s="556"/>
    </row>
    <row r="7" spans="2:33" s="1" customFormat="1" ht="13.5" thickBot="1" x14ac:dyDescent="0.25">
      <c r="B7" s="19"/>
      <c r="C7" s="20"/>
      <c r="D7" s="20"/>
      <c r="E7" s="20"/>
      <c r="F7" s="20"/>
      <c r="G7" s="20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489"/>
      <c r="AB7" s="490"/>
      <c r="AC7" s="490"/>
      <c r="AD7" s="490"/>
      <c r="AE7" s="490"/>
      <c r="AF7" s="490"/>
      <c r="AG7" s="491"/>
    </row>
    <row r="8" spans="2:33" s="1" customFormat="1" ht="13.5" thickBot="1" x14ac:dyDescent="0.25">
      <c r="B8" s="557" t="s">
        <v>11</v>
      </c>
      <c r="C8" s="558"/>
      <c r="D8" s="558"/>
      <c r="E8" s="558"/>
      <c r="F8" s="558"/>
      <c r="G8" s="558"/>
      <c r="H8" s="559"/>
      <c r="J8" s="557" t="s">
        <v>11</v>
      </c>
      <c r="K8" s="558"/>
      <c r="L8" s="558"/>
      <c r="M8" s="558"/>
      <c r="N8" s="558"/>
      <c r="O8" s="558"/>
      <c r="P8" s="559"/>
      <c r="R8" s="19"/>
      <c r="S8" s="557" t="s">
        <v>11</v>
      </c>
      <c r="T8" s="558"/>
      <c r="U8" s="558"/>
      <c r="V8" s="558"/>
      <c r="W8" s="558"/>
      <c r="X8" s="558"/>
      <c r="Y8" s="559"/>
      <c r="AA8" s="557" t="s">
        <v>11</v>
      </c>
      <c r="AB8" s="558"/>
      <c r="AC8" s="558"/>
      <c r="AD8" s="558"/>
      <c r="AE8" s="558"/>
      <c r="AF8" s="558"/>
      <c r="AG8" s="559"/>
    </row>
    <row r="9" spans="2:33" s="2" customFormat="1" x14ac:dyDescent="0.2">
      <c r="B9" s="332" t="s">
        <v>1</v>
      </c>
      <c r="C9" s="333" t="s">
        <v>2</v>
      </c>
      <c r="D9" s="334" t="s">
        <v>0</v>
      </c>
      <c r="E9" s="334" t="s">
        <v>3</v>
      </c>
      <c r="F9" s="334" t="s">
        <v>4</v>
      </c>
      <c r="G9" s="334" t="s">
        <v>5</v>
      </c>
      <c r="H9" s="335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47" t="s">
        <v>51</v>
      </c>
      <c r="C10" s="483" t="s">
        <v>52</v>
      </c>
      <c r="D10" s="262">
        <v>3</v>
      </c>
      <c r="E10" s="262">
        <v>0</v>
      </c>
      <c r="F10" s="262">
        <v>2</v>
      </c>
      <c r="G10" s="262">
        <v>4</v>
      </c>
      <c r="H10" s="148">
        <v>7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147" t="s">
        <v>53</v>
      </c>
      <c r="C11" s="483" t="s">
        <v>54</v>
      </c>
      <c r="D11" s="262">
        <v>3</v>
      </c>
      <c r="E11" s="262">
        <v>2</v>
      </c>
      <c r="F11" s="262">
        <v>0</v>
      </c>
      <c r="G11" s="262">
        <v>4</v>
      </c>
      <c r="H11" s="148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147" t="s">
        <v>55</v>
      </c>
      <c r="C12" s="483" t="s">
        <v>56</v>
      </c>
      <c r="D12" s="262">
        <v>3</v>
      </c>
      <c r="E12" s="262">
        <v>0</v>
      </c>
      <c r="F12" s="262">
        <v>2</v>
      </c>
      <c r="G12" s="262">
        <v>4</v>
      </c>
      <c r="H12" s="148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147" t="s">
        <v>57</v>
      </c>
      <c r="C13" s="483" t="s">
        <v>58</v>
      </c>
      <c r="D13" s="262">
        <v>3</v>
      </c>
      <c r="E13" s="262">
        <v>0</v>
      </c>
      <c r="F13" s="262">
        <v>2</v>
      </c>
      <c r="G13" s="262">
        <v>4</v>
      </c>
      <c r="H13" s="148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147" t="s">
        <v>60</v>
      </c>
      <c r="C14" s="483" t="s">
        <v>239</v>
      </c>
      <c r="D14" s="262">
        <v>0</v>
      </c>
      <c r="E14" s="262">
        <v>2</v>
      </c>
      <c r="F14" s="262">
        <v>0</v>
      </c>
      <c r="G14" s="262">
        <v>1</v>
      </c>
      <c r="H14" s="148">
        <v>1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147" t="s">
        <v>61</v>
      </c>
      <c r="C15" s="483" t="s">
        <v>240</v>
      </c>
      <c r="D15" s="262">
        <v>3</v>
      </c>
      <c r="E15" s="262">
        <v>0</v>
      </c>
      <c r="F15" s="262">
        <v>0</v>
      </c>
      <c r="G15" s="262">
        <v>3</v>
      </c>
      <c r="H15" s="148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572" t="s">
        <v>62</v>
      </c>
      <c r="C16" s="573"/>
      <c r="D16" s="188">
        <f>SUM(D10:D15)</f>
        <v>15</v>
      </c>
      <c r="E16" s="188">
        <f>SUM(E10:E15)</f>
        <v>4</v>
      </c>
      <c r="F16" s="188">
        <f>SUM(F10:F15)</f>
        <v>6</v>
      </c>
      <c r="G16" s="188">
        <f>SUM(G10:G15)</f>
        <v>20</v>
      </c>
      <c r="H16" s="50">
        <f>SUM(H10:H15)</f>
        <v>31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652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272"/>
      <c r="C17" s="273"/>
      <c r="D17" s="277"/>
      <c r="E17" s="277"/>
      <c r="F17" s="277"/>
      <c r="G17" s="277"/>
      <c r="H17" s="278"/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275"/>
      <c r="AD17" s="275"/>
      <c r="AE17" s="275"/>
      <c r="AF17" s="275"/>
      <c r="AG17" s="51"/>
    </row>
    <row r="18" spans="2:33" ht="13.5" thickBot="1" x14ac:dyDescent="0.25">
      <c r="B18" s="272"/>
      <c r="C18" s="273"/>
      <c r="D18" s="277"/>
      <c r="E18" s="277"/>
      <c r="F18" s="277"/>
      <c r="G18" s="277"/>
      <c r="H18" s="278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557" t="s">
        <v>12</v>
      </c>
      <c r="C19" s="558"/>
      <c r="D19" s="558"/>
      <c r="E19" s="558"/>
      <c r="F19" s="558"/>
      <c r="G19" s="558"/>
      <c r="H19" s="559"/>
      <c r="J19" s="272"/>
      <c r="K19" s="273"/>
      <c r="L19" s="277"/>
      <c r="M19" s="277"/>
      <c r="N19" s="277"/>
      <c r="O19" s="277"/>
      <c r="P19" s="278"/>
      <c r="R19" s="18"/>
      <c r="S19" s="553" t="s">
        <v>39</v>
      </c>
      <c r="T19" s="553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1" t="s">
        <v>62</v>
      </c>
      <c r="AB19" s="56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332" t="s">
        <v>1</v>
      </c>
      <c r="C20" s="333" t="s">
        <v>2</v>
      </c>
      <c r="D20" s="334" t="s">
        <v>0</v>
      </c>
      <c r="E20" s="334" t="s">
        <v>3</v>
      </c>
      <c r="F20" s="334" t="s">
        <v>4</v>
      </c>
      <c r="G20" s="334" t="s">
        <v>5</v>
      </c>
      <c r="H20" s="335" t="s">
        <v>6</v>
      </c>
      <c r="J20" s="557" t="s">
        <v>12</v>
      </c>
      <c r="K20" s="558"/>
      <c r="L20" s="558"/>
      <c r="M20" s="558"/>
      <c r="N20" s="558"/>
      <c r="O20" s="558"/>
      <c r="P20" s="559"/>
      <c r="R20" s="18"/>
      <c r="S20" s="567" t="s">
        <v>62</v>
      </c>
      <c r="T20" s="56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18"/>
      <c r="AB20" s="5"/>
      <c r="AC20" s="5"/>
      <c r="AD20" s="5"/>
      <c r="AE20" s="5"/>
      <c r="AF20" s="5"/>
      <c r="AG20" s="17"/>
    </row>
    <row r="21" spans="2:33" ht="13.5" thickBot="1" x14ac:dyDescent="0.25">
      <c r="B21" s="147" t="s">
        <v>63</v>
      </c>
      <c r="C21" s="288" t="s">
        <v>64</v>
      </c>
      <c r="D21" s="113">
        <v>3</v>
      </c>
      <c r="E21" s="113">
        <v>0</v>
      </c>
      <c r="F21" s="113">
        <v>2</v>
      </c>
      <c r="G21" s="113">
        <v>4</v>
      </c>
      <c r="H21" s="148">
        <v>7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15"/>
      <c r="AB21" s="16"/>
      <c r="AC21" s="16"/>
      <c r="AD21" s="7"/>
      <c r="AE21" s="7"/>
      <c r="AF21" s="7"/>
      <c r="AG21" s="21"/>
    </row>
    <row r="22" spans="2:33" ht="13.5" thickBot="1" x14ac:dyDescent="0.25">
      <c r="B22" s="147" t="s">
        <v>241</v>
      </c>
      <c r="C22" s="288" t="s">
        <v>242</v>
      </c>
      <c r="D22" s="113">
        <v>1</v>
      </c>
      <c r="E22" s="113">
        <v>0</v>
      </c>
      <c r="F22" s="113">
        <v>2</v>
      </c>
      <c r="G22" s="113">
        <v>2</v>
      </c>
      <c r="H22" s="148">
        <v>3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57" t="s">
        <v>12</v>
      </c>
      <c r="T22" s="558"/>
      <c r="U22" s="558"/>
      <c r="V22" s="558"/>
      <c r="W22" s="558"/>
      <c r="X22" s="558"/>
      <c r="Y22" s="559"/>
      <c r="AA22" s="557" t="s">
        <v>12</v>
      </c>
      <c r="AB22" s="558"/>
      <c r="AC22" s="558"/>
      <c r="AD22" s="558"/>
      <c r="AE22" s="558"/>
      <c r="AF22" s="558"/>
      <c r="AG22" s="559"/>
    </row>
    <row r="23" spans="2:33" s="2" customFormat="1" x14ac:dyDescent="0.2">
      <c r="B23" s="147" t="s">
        <v>65</v>
      </c>
      <c r="C23" s="288" t="s">
        <v>66</v>
      </c>
      <c r="D23" s="113">
        <v>3</v>
      </c>
      <c r="E23" s="113">
        <v>2</v>
      </c>
      <c r="F23" s="113">
        <v>0</v>
      </c>
      <c r="G23" s="113">
        <v>4</v>
      </c>
      <c r="H23" s="148">
        <v>6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28" t="s">
        <v>1</v>
      </c>
      <c r="T23" s="28" t="s">
        <v>2</v>
      </c>
      <c r="U23" s="29" t="s">
        <v>0</v>
      </c>
      <c r="V23" s="29" t="s">
        <v>3</v>
      </c>
      <c r="W23" s="29" t="s">
        <v>4</v>
      </c>
      <c r="X23" s="29" t="s">
        <v>5</v>
      </c>
      <c r="Y23" s="48" t="s">
        <v>6</v>
      </c>
      <c r="AA23" s="332" t="s">
        <v>1</v>
      </c>
      <c r="AB23" s="333" t="s">
        <v>2</v>
      </c>
      <c r="AC23" s="334" t="s">
        <v>0</v>
      </c>
      <c r="AD23" s="334" t="s">
        <v>3</v>
      </c>
      <c r="AE23" s="334" t="s">
        <v>4</v>
      </c>
      <c r="AF23" s="334" t="s">
        <v>5</v>
      </c>
      <c r="AG23" s="335" t="s">
        <v>6</v>
      </c>
    </row>
    <row r="24" spans="2:33" x14ac:dyDescent="0.2">
      <c r="B24" s="147" t="s">
        <v>67</v>
      </c>
      <c r="C24" s="288" t="s">
        <v>68</v>
      </c>
      <c r="D24" s="113">
        <v>3</v>
      </c>
      <c r="E24" s="113">
        <v>0</v>
      </c>
      <c r="F24" s="113">
        <v>2</v>
      </c>
      <c r="G24" s="113">
        <v>4</v>
      </c>
      <c r="H24" s="148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147" t="s">
        <v>334</v>
      </c>
      <c r="AB24" s="112" t="s">
        <v>195</v>
      </c>
      <c r="AC24" s="113">
        <v>3</v>
      </c>
      <c r="AD24" s="113">
        <v>0</v>
      </c>
      <c r="AE24" s="113">
        <v>0</v>
      </c>
      <c r="AF24" s="113">
        <v>3</v>
      </c>
      <c r="AG24" s="148">
        <v>3</v>
      </c>
    </row>
    <row r="25" spans="2:33" x14ac:dyDescent="0.2">
      <c r="B25" s="147" t="s">
        <v>69</v>
      </c>
      <c r="C25" s="288" t="s">
        <v>70</v>
      </c>
      <c r="D25" s="113">
        <v>3</v>
      </c>
      <c r="E25" s="113">
        <v>0</v>
      </c>
      <c r="F25" s="113">
        <v>2</v>
      </c>
      <c r="G25" s="113">
        <v>4</v>
      </c>
      <c r="H25" s="148">
        <v>6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340">
        <v>5</v>
      </c>
      <c r="AA25" s="49"/>
      <c r="AB25" s="41"/>
      <c r="AC25" s="275"/>
      <c r="AD25" s="275"/>
      <c r="AE25" s="275"/>
      <c r="AF25" s="275"/>
      <c r="AG25" s="51"/>
    </row>
    <row r="26" spans="2:33" x14ac:dyDescent="0.2">
      <c r="B26" s="147" t="s">
        <v>72</v>
      </c>
      <c r="C26" s="288" t="s">
        <v>243</v>
      </c>
      <c r="D26" s="113">
        <v>0</v>
      </c>
      <c r="E26" s="113">
        <v>2</v>
      </c>
      <c r="F26" s="113">
        <v>0</v>
      </c>
      <c r="G26" s="113">
        <v>1</v>
      </c>
      <c r="H26" s="148">
        <v>1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/>
      <c r="S26" s="553" t="s">
        <v>38</v>
      </c>
      <c r="T26" s="553"/>
      <c r="U26" s="69">
        <f>SUM(U24:U25)</f>
        <v>5</v>
      </c>
      <c r="V26" s="69">
        <f>SUM(V24:V25)</f>
        <v>2</v>
      </c>
      <c r="W26" s="69">
        <f>SUM(W24:W25)</f>
        <v>0</v>
      </c>
      <c r="X26" s="69">
        <f>SUM(X24:X25)</f>
        <v>6</v>
      </c>
      <c r="Y26" s="73">
        <f>SUM(Y24:Y25)</f>
        <v>8</v>
      </c>
      <c r="AA26" s="49"/>
      <c r="AB26" s="41"/>
      <c r="AC26" s="275"/>
      <c r="AD26" s="275"/>
      <c r="AE26" s="275"/>
      <c r="AF26" s="275"/>
      <c r="AG26" s="51"/>
    </row>
    <row r="27" spans="2:33" x14ac:dyDescent="0.2">
      <c r="B27" s="572" t="s">
        <v>62</v>
      </c>
      <c r="C27" s="573"/>
      <c r="D27" s="188">
        <f>SUM(D21:D26)</f>
        <v>13</v>
      </c>
      <c r="E27" s="188">
        <f>SUM(E21:E26)</f>
        <v>4</v>
      </c>
      <c r="F27" s="188">
        <f>SUM(F21:F26)</f>
        <v>8</v>
      </c>
      <c r="G27" s="188">
        <f>SUM(G21:G26)</f>
        <v>19</v>
      </c>
      <c r="H27" s="50">
        <f>SUM(H21:H26)</f>
        <v>29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65</v>
      </c>
      <c r="T27" s="323" t="s">
        <v>332</v>
      </c>
      <c r="U27" s="324">
        <v>3</v>
      </c>
      <c r="V27" s="324">
        <v>2</v>
      </c>
      <c r="W27" s="324">
        <v>0</v>
      </c>
      <c r="X27" s="324">
        <v>4</v>
      </c>
      <c r="Y27" s="339">
        <v>6</v>
      </c>
      <c r="AA27" s="49"/>
      <c r="AB27" s="41"/>
      <c r="AC27" s="275"/>
      <c r="AD27" s="275"/>
      <c r="AE27" s="275"/>
      <c r="AF27" s="275"/>
      <c r="AG27" s="51"/>
    </row>
    <row r="28" spans="2:33" x14ac:dyDescent="0.2">
      <c r="B28" s="272"/>
      <c r="C28" s="273"/>
      <c r="D28" s="277"/>
      <c r="E28" s="277"/>
      <c r="F28" s="277"/>
      <c r="G28" s="277"/>
      <c r="H28" s="278"/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67</v>
      </c>
      <c r="T28" s="323" t="s">
        <v>333</v>
      </c>
      <c r="U28" s="324">
        <v>3</v>
      </c>
      <c r="V28" s="324">
        <v>0</v>
      </c>
      <c r="W28" s="324">
        <v>2</v>
      </c>
      <c r="X28" s="324">
        <v>4</v>
      </c>
      <c r="Y28" s="339">
        <v>6</v>
      </c>
      <c r="AA28" s="49"/>
      <c r="AB28" s="41"/>
      <c r="AC28" s="275"/>
      <c r="AD28" s="275"/>
      <c r="AE28" s="275"/>
      <c r="AF28" s="275"/>
      <c r="AG28" s="51"/>
    </row>
    <row r="29" spans="2:33" ht="13.5" thickBot="1" x14ac:dyDescent="0.25">
      <c r="B29" s="272"/>
      <c r="C29" s="273"/>
      <c r="D29" s="277"/>
      <c r="E29" s="277"/>
      <c r="F29" s="277"/>
      <c r="G29" s="277"/>
      <c r="H29" s="278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71</v>
      </c>
      <c r="T29" s="323" t="s">
        <v>335</v>
      </c>
      <c r="U29" s="324">
        <v>3</v>
      </c>
      <c r="V29" s="324">
        <v>0</v>
      </c>
      <c r="W29" s="324">
        <v>0</v>
      </c>
      <c r="X29" s="324">
        <v>3</v>
      </c>
      <c r="Y29" s="339">
        <v>3</v>
      </c>
      <c r="AA29" s="49"/>
      <c r="AB29" s="41"/>
      <c r="AC29" s="275"/>
      <c r="AD29" s="275"/>
      <c r="AE29" s="275"/>
      <c r="AF29" s="275"/>
      <c r="AG29" s="51"/>
    </row>
    <row r="30" spans="2:33" ht="13.5" thickBot="1" x14ac:dyDescent="0.25">
      <c r="B30" s="557" t="s">
        <v>19</v>
      </c>
      <c r="C30" s="558"/>
      <c r="D30" s="558"/>
      <c r="E30" s="558"/>
      <c r="F30" s="558"/>
      <c r="G30" s="558"/>
      <c r="H30" s="559"/>
      <c r="J30" s="572" t="s">
        <v>62</v>
      </c>
      <c r="K30" s="573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22" t="s">
        <v>18</v>
      </c>
      <c r="T30" s="323" t="s">
        <v>651</v>
      </c>
      <c r="U30" s="324">
        <v>2</v>
      </c>
      <c r="V30" s="324">
        <v>0</v>
      </c>
      <c r="W30" s="324">
        <v>0</v>
      </c>
      <c r="X30" s="324">
        <v>2</v>
      </c>
      <c r="Y30" s="339">
        <v>3</v>
      </c>
      <c r="AA30" s="49"/>
      <c r="AB30" s="41"/>
      <c r="AC30" s="275"/>
      <c r="AD30" s="275"/>
      <c r="AE30" s="275"/>
      <c r="AF30" s="275"/>
      <c r="AG30" s="51"/>
    </row>
    <row r="31" spans="2:33" x14ac:dyDescent="0.2">
      <c r="B31" s="332" t="s">
        <v>1</v>
      </c>
      <c r="C31" s="333" t="s">
        <v>2</v>
      </c>
      <c r="D31" s="334" t="s">
        <v>0</v>
      </c>
      <c r="E31" s="334" t="s">
        <v>3</v>
      </c>
      <c r="F31" s="334" t="s">
        <v>4</v>
      </c>
      <c r="G31" s="334" t="s">
        <v>5</v>
      </c>
      <c r="H31" s="335" t="s">
        <v>6</v>
      </c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173</v>
      </c>
      <c r="T31" s="323" t="s">
        <v>174</v>
      </c>
      <c r="U31" s="324">
        <v>2</v>
      </c>
      <c r="V31" s="324">
        <v>0</v>
      </c>
      <c r="W31" s="324">
        <v>2</v>
      </c>
      <c r="X31" s="324">
        <v>3</v>
      </c>
      <c r="Y31" s="339">
        <v>4</v>
      </c>
      <c r="AA31" s="49"/>
      <c r="AB31" s="41"/>
      <c r="AC31" s="275"/>
      <c r="AD31" s="275"/>
      <c r="AE31" s="275"/>
      <c r="AF31" s="275"/>
      <c r="AG31" s="51"/>
    </row>
    <row r="32" spans="2:33" ht="13.5" thickBot="1" x14ac:dyDescent="0.25">
      <c r="B32" s="147" t="s">
        <v>75</v>
      </c>
      <c r="C32" s="112" t="s">
        <v>76</v>
      </c>
      <c r="D32" s="113">
        <v>3</v>
      </c>
      <c r="E32" s="113">
        <v>0</v>
      </c>
      <c r="F32" s="113">
        <v>2</v>
      </c>
      <c r="G32" s="113">
        <v>4</v>
      </c>
      <c r="H32" s="148">
        <v>6</v>
      </c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49"/>
      <c r="AB32" s="41"/>
      <c r="AC32" s="275"/>
      <c r="AD32" s="275"/>
      <c r="AE32" s="275"/>
      <c r="AF32" s="275"/>
      <c r="AG32" s="51"/>
    </row>
    <row r="33" spans="2:33" ht="13.5" thickBot="1" x14ac:dyDescent="0.25">
      <c r="B33" s="147" t="s">
        <v>73</v>
      </c>
      <c r="C33" s="112" t="s">
        <v>74</v>
      </c>
      <c r="D33" s="113">
        <v>3</v>
      </c>
      <c r="E33" s="113">
        <v>0</v>
      </c>
      <c r="F33" s="113">
        <v>2</v>
      </c>
      <c r="G33" s="113">
        <v>4</v>
      </c>
      <c r="H33" s="148">
        <v>7</v>
      </c>
      <c r="J33" s="557" t="s">
        <v>19</v>
      </c>
      <c r="K33" s="558"/>
      <c r="L33" s="558"/>
      <c r="M33" s="558"/>
      <c r="N33" s="558"/>
      <c r="O33" s="558"/>
      <c r="P33" s="559"/>
      <c r="R33" s="18"/>
      <c r="S33" s="553" t="s">
        <v>39</v>
      </c>
      <c r="T33" s="553"/>
      <c r="U33" s="40">
        <f>SUM(U27:U32)</f>
        <v>13</v>
      </c>
      <c r="V33" s="40">
        <f>SUM(V27:V32)</f>
        <v>4</v>
      </c>
      <c r="W33" s="40">
        <f>SUM(W27:W32)</f>
        <v>4</v>
      </c>
      <c r="X33" s="40">
        <f>SUM(X27:X32)</f>
        <v>17</v>
      </c>
      <c r="Y33" s="88">
        <f>SUM(Y27:Y32)</f>
        <v>23</v>
      </c>
      <c r="AA33" s="597" t="s">
        <v>62</v>
      </c>
      <c r="AB33" s="598"/>
      <c r="AC33" s="188">
        <f>SUM(AC24:AC30)</f>
        <v>3</v>
      </c>
      <c r="AD33" s="188">
        <f>SUM(AD24:AD30)</f>
        <v>0</v>
      </c>
      <c r="AE33" s="188">
        <f>SUM(AE24:AE30)</f>
        <v>0</v>
      </c>
      <c r="AF33" s="188">
        <f>SUM(AF24:AF30)</f>
        <v>3</v>
      </c>
      <c r="AG33" s="50">
        <f>SUM(AG24:AG30)</f>
        <v>3</v>
      </c>
    </row>
    <row r="34" spans="2:33" x14ac:dyDescent="0.2">
      <c r="B34" s="147" t="s">
        <v>41</v>
      </c>
      <c r="C34" s="112" t="s">
        <v>77</v>
      </c>
      <c r="D34" s="113">
        <v>3</v>
      </c>
      <c r="E34" s="113">
        <v>0</v>
      </c>
      <c r="F34" s="113">
        <v>0</v>
      </c>
      <c r="G34" s="113">
        <v>3</v>
      </c>
      <c r="H34" s="148">
        <v>5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67" t="s">
        <v>62</v>
      </c>
      <c r="T34" s="567"/>
      <c r="U34" s="188">
        <f>SUM(U26,U33)</f>
        <v>18</v>
      </c>
      <c r="V34" s="188">
        <f>SUM(V26,V33)</f>
        <v>6</v>
      </c>
      <c r="W34" s="188">
        <f>SUM(W26,W33)</f>
        <v>4</v>
      </c>
      <c r="X34" s="188">
        <f>SUM(X26,X33)</f>
        <v>23</v>
      </c>
      <c r="Y34" s="50">
        <f>SUM(Y26,Y33)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147" t="s">
        <v>8</v>
      </c>
      <c r="C35" s="112" t="s">
        <v>79</v>
      </c>
      <c r="D35" s="113">
        <v>2</v>
      </c>
      <c r="E35" s="113">
        <v>0</v>
      </c>
      <c r="F35" s="113">
        <v>0</v>
      </c>
      <c r="G35" s="113">
        <v>2</v>
      </c>
      <c r="H35" s="148">
        <v>3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147" t="s">
        <v>9</v>
      </c>
      <c r="C36" s="197" t="s">
        <v>652</v>
      </c>
      <c r="D36" s="113">
        <v>2</v>
      </c>
      <c r="E36" s="113">
        <v>0</v>
      </c>
      <c r="F36" s="113">
        <v>0</v>
      </c>
      <c r="G36" s="113">
        <v>2</v>
      </c>
      <c r="H36" s="148">
        <v>3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7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47" t="s">
        <v>59</v>
      </c>
      <c r="C37" s="112" t="s">
        <v>46</v>
      </c>
      <c r="D37" s="113">
        <v>3</v>
      </c>
      <c r="E37" s="113">
        <v>0</v>
      </c>
      <c r="F37" s="113">
        <v>0</v>
      </c>
      <c r="G37" s="113">
        <v>3</v>
      </c>
      <c r="H37" s="148">
        <v>3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57" t="s">
        <v>19</v>
      </c>
      <c r="T37" s="558"/>
      <c r="U37" s="558"/>
      <c r="V37" s="558"/>
      <c r="W37" s="558"/>
      <c r="X37" s="558"/>
      <c r="Y37" s="559"/>
      <c r="AA37" s="557" t="s">
        <v>19</v>
      </c>
      <c r="AB37" s="558"/>
      <c r="AC37" s="558"/>
      <c r="AD37" s="558"/>
      <c r="AE37" s="558"/>
      <c r="AF37" s="558"/>
      <c r="AG37" s="559"/>
    </row>
    <row r="38" spans="2:33" x14ac:dyDescent="0.2">
      <c r="B38" s="147" t="s">
        <v>95</v>
      </c>
      <c r="C38" s="112" t="s">
        <v>96</v>
      </c>
      <c r="D38" s="113">
        <v>2</v>
      </c>
      <c r="E38" s="113">
        <v>0</v>
      </c>
      <c r="F38" s="113">
        <v>0</v>
      </c>
      <c r="G38" s="113">
        <v>2</v>
      </c>
      <c r="H38" s="148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572" t="s">
        <v>62</v>
      </c>
      <c r="C39" s="573"/>
      <c r="D39" s="188">
        <f>SUM(D32:D38)</f>
        <v>18</v>
      </c>
      <c r="E39" s="188">
        <f>SUM(E32:E38)</f>
        <v>0</v>
      </c>
      <c r="F39" s="188">
        <f>SUM(F32:F38)</f>
        <v>4</v>
      </c>
      <c r="G39" s="188">
        <f>SUM(G32:G38)</f>
        <v>20</v>
      </c>
      <c r="H39" s="50">
        <f>SUM(H32:H38)</f>
        <v>30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568"/>
      <c r="C40" s="569"/>
      <c r="D40" s="277"/>
      <c r="E40" s="277"/>
      <c r="F40" s="277"/>
      <c r="G40" s="277"/>
      <c r="H40" s="278"/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131</v>
      </c>
      <c r="T40" s="326" t="s">
        <v>201</v>
      </c>
      <c r="U40" s="327">
        <v>2</v>
      </c>
      <c r="V40" s="327">
        <v>2</v>
      </c>
      <c r="W40" s="327">
        <v>0</v>
      </c>
      <c r="X40" s="327">
        <v>3</v>
      </c>
      <c r="Y40" s="340">
        <v>5</v>
      </c>
      <c r="AA40" s="147"/>
      <c r="AB40" s="112"/>
      <c r="AC40" s="113"/>
      <c r="AD40" s="113"/>
      <c r="AE40" s="113"/>
      <c r="AF40" s="113"/>
      <c r="AG40" s="148"/>
    </row>
    <row r="41" spans="2:33" ht="13.5" thickBot="1" x14ac:dyDescent="0.25">
      <c r="B41" s="272"/>
      <c r="C41" s="273"/>
      <c r="D41" s="277"/>
      <c r="E41" s="277"/>
      <c r="F41" s="277"/>
      <c r="G41" s="277"/>
      <c r="H41" s="278"/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199</v>
      </c>
      <c r="T41" s="326" t="s">
        <v>200</v>
      </c>
      <c r="U41" s="327">
        <v>3</v>
      </c>
      <c r="V41" s="327">
        <v>0</v>
      </c>
      <c r="W41" s="327">
        <v>2</v>
      </c>
      <c r="X41" s="327">
        <v>4</v>
      </c>
      <c r="Y41" s="340">
        <v>6</v>
      </c>
      <c r="AA41" s="75"/>
      <c r="AB41" s="68"/>
      <c r="AC41" s="69"/>
      <c r="AD41" s="69"/>
      <c r="AE41" s="69"/>
      <c r="AF41" s="69"/>
      <c r="AG41" s="73"/>
    </row>
    <row r="42" spans="2:33" ht="13.5" thickBot="1" x14ac:dyDescent="0.25">
      <c r="B42" s="557" t="s">
        <v>20</v>
      </c>
      <c r="C42" s="558"/>
      <c r="D42" s="558"/>
      <c r="E42" s="558"/>
      <c r="F42" s="558"/>
      <c r="G42" s="558"/>
      <c r="H42" s="559"/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198</v>
      </c>
      <c r="T42" s="326" t="s">
        <v>203</v>
      </c>
      <c r="U42" s="327">
        <v>2</v>
      </c>
      <c r="V42" s="327">
        <v>0</v>
      </c>
      <c r="W42" s="327">
        <v>2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32" t="s">
        <v>1</v>
      </c>
      <c r="C43" s="333" t="s">
        <v>2</v>
      </c>
      <c r="D43" s="334" t="s">
        <v>0</v>
      </c>
      <c r="E43" s="334" t="s">
        <v>3</v>
      </c>
      <c r="F43" s="334" t="s">
        <v>4</v>
      </c>
      <c r="G43" s="334" t="s">
        <v>5</v>
      </c>
      <c r="H43" s="335" t="s">
        <v>6</v>
      </c>
      <c r="J43" s="568"/>
      <c r="K43" s="569"/>
      <c r="L43" s="277"/>
      <c r="M43" s="277"/>
      <c r="N43" s="277"/>
      <c r="O43" s="277"/>
      <c r="P43" s="278"/>
      <c r="R43" s="13" t="s">
        <v>36</v>
      </c>
      <c r="S43" s="325" t="s">
        <v>338</v>
      </c>
      <c r="T43" s="326" t="s">
        <v>339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275"/>
      <c r="AD43" s="275"/>
      <c r="AE43" s="275"/>
      <c r="AF43" s="275"/>
      <c r="AG43" s="51"/>
    </row>
    <row r="44" spans="2:33" ht="13.5" thickBot="1" x14ac:dyDescent="0.25">
      <c r="B44" s="147" t="s">
        <v>82</v>
      </c>
      <c r="C44" s="112" t="s">
        <v>83</v>
      </c>
      <c r="D44" s="113">
        <v>2</v>
      </c>
      <c r="E44" s="113">
        <v>2</v>
      </c>
      <c r="F44" s="113">
        <v>0</v>
      </c>
      <c r="G44" s="113">
        <v>3</v>
      </c>
      <c r="H44" s="148">
        <v>5</v>
      </c>
      <c r="J44" s="272"/>
      <c r="K44" s="273"/>
      <c r="L44" s="277"/>
      <c r="M44" s="277"/>
      <c r="N44" s="277"/>
      <c r="O44" s="277"/>
      <c r="P44" s="278"/>
      <c r="R44" s="13" t="s">
        <v>36</v>
      </c>
      <c r="S44" s="325" t="s">
        <v>341</v>
      </c>
      <c r="T44" s="326" t="s">
        <v>342</v>
      </c>
      <c r="U44" s="327">
        <v>3</v>
      </c>
      <c r="V44" s="327">
        <v>0</v>
      </c>
      <c r="W44" s="327">
        <v>0</v>
      </c>
      <c r="X44" s="327">
        <v>3</v>
      </c>
      <c r="Y44" s="340">
        <v>4</v>
      </c>
      <c r="AA44" s="49"/>
      <c r="AB44" s="41"/>
      <c r="AC44" s="275"/>
      <c r="AD44" s="275"/>
      <c r="AE44" s="275"/>
      <c r="AF44" s="275"/>
      <c r="AG44" s="51"/>
    </row>
    <row r="45" spans="2:33" ht="13.5" thickBot="1" x14ac:dyDescent="0.25">
      <c r="B45" s="147" t="s">
        <v>86</v>
      </c>
      <c r="C45" s="112" t="s">
        <v>87</v>
      </c>
      <c r="D45" s="113">
        <v>3</v>
      </c>
      <c r="E45" s="113">
        <v>0</v>
      </c>
      <c r="F45" s="113">
        <v>2</v>
      </c>
      <c r="G45" s="113">
        <v>4</v>
      </c>
      <c r="H45" s="148">
        <v>6</v>
      </c>
      <c r="J45" s="557" t="s">
        <v>20</v>
      </c>
      <c r="K45" s="558"/>
      <c r="L45" s="558"/>
      <c r="M45" s="558"/>
      <c r="N45" s="558"/>
      <c r="O45" s="558"/>
      <c r="P45" s="559"/>
      <c r="R45" s="18"/>
      <c r="S45" s="553" t="s">
        <v>38</v>
      </c>
      <c r="T45" s="553"/>
      <c r="U45" s="141">
        <f>SUM(U39:U44)</f>
        <v>15</v>
      </c>
      <c r="V45" s="141">
        <f>SUM(V39:V44)</f>
        <v>4</v>
      </c>
      <c r="W45" s="141">
        <f>SUM(W39:W44)</f>
        <v>4</v>
      </c>
      <c r="X45" s="141">
        <f>SUM(X39:X44)</f>
        <v>19</v>
      </c>
      <c r="Y45" s="88">
        <f>SUM(Y39:Y44)</f>
        <v>27</v>
      </c>
      <c r="AA45" s="49"/>
      <c r="AB45" s="41"/>
      <c r="AC45" s="275"/>
      <c r="AD45" s="275"/>
      <c r="AE45" s="275"/>
      <c r="AF45" s="275"/>
      <c r="AG45" s="51"/>
    </row>
    <row r="46" spans="2:33" x14ac:dyDescent="0.2">
      <c r="B46" s="147" t="s">
        <v>80</v>
      </c>
      <c r="C46" s="112" t="s">
        <v>81</v>
      </c>
      <c r="D46" s="113">
        <v>3</v>
      </c>
      <c r="E46" s="113">
        <v>0</v>
      </c>
      <c r="F46" s="113">
        <v>0</v>
      </c>
      <c r="G46" s="113">
        <v>3</v>
      </c>
      <c r="H46" s="148">
        <v>4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411" t="s">
        <v>8</v>
      </c>
      <c r="T46" s="411" t="s">
        <v>118</v>
      </c>
      <c r="U46" s="413">
        <v>2</v>
      </c>
      <c r="V46" s="413">
        <v>0</v>
      </c>
      <c r="W46" s="413">
        <v>0</v>
      </c>
      <c r="X46" s="413">
        <v>2</v>
      </c>
      <c r="Y46" s="475">
        <v>3</v>
      </c>
      <c r="AA46" s="49"/>
      <c r="AB46" s="41"/>
      <c r="AC46" s="275"/>
      <c r="AD46" s="275"/>
      <c r="AE46" s="275"/>
      <c r="AF46" s="275"/>
      <c r="AG46" s="51"/>
    </row>
    <row r="47" spans="2:33" x14ac:dyDescent="0.2">
      <c r="B47" s="147" t="s">
        <v>84</v>
      </c>
      <c r="C47" s="112" t="s">
        <v>85</v>
      </c>
      <c r="D47" s="113">
        <v>3</v>
      </c>
      <c r="E47" s="113">
        <v>0</v>
      </c>
      <c r="F47" s="113">
        <v>2</v>
      </c>
      <c r="G47" s="113">
        <v>4</v>
      </c>
      <c r="H47" s="148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3" t="s">
        <v>39</v>
      </c>
      <c r="T47" s="553"/>
      <c r="U47" s="141">
        <f>SUM(U46:U46)</f>
        <v>2</v>
      </c>
      <c r="V47" s="141">
        <f>SUM(V46:V46)</f>
        <v>0</v>
      </c>
      <c r="W47" s="141">
        <f>SUM(W46:W46)</f>
        <v>0</v>
      </c>
      <c r="X47" s="141">
        <f>SUM(X46:X46)</f>
        <v>2</v>
      </c>
      <c r="Y47" s="88">
        <f>SUM(Y46:Y46)</f>
        <v>3</v>
      </c>
      <c r="AA47" s="49"/>
      <c r="AB47" s="41"/>
      <c r="AC47" s="275"/>
      <c r="AD47" s="275"/>
      <c r="AE47" s="275"/>
      <c r="AF47" s="275"/>
      <c r="AG47" s="51"/>
    </row>
    <row r="48" spans="2:33" x14ac:dyDescent="0.2">
      <c r="B48" s="147" t="s">
        <v>17</v>
      </c>
      <c r="C48" s="112" t="s">
        <v>88</v>
      </c>
      <c r="D48" s="113">
        <v>2</v>
      </c>
      <c r="E48" s="113">
        <v>0</v>
      </c>
      <c r="F48" s="113">
        <v>0</v>
      </c>
      <c r="G48" s="113">
        <v>2</v>
      </c>
      <c r="H48" s="148">
        <v>3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67" t="s">
        <v>62</v>
      </c>
      <c r="T48" s="567"/>
      <c r="U48" s="188">
        <f>SUM(U45,U47)</f>
        <v>17</v>
      </c>
      <c r="V48" s="188">
        <f>SUM(V45,V47)</f>
        <v>4</v>
      </c>
      <c r="W48" s="188">
        <f>SUM(W45,W47)</f>
        <v>4</v>
      </c>
      <c r="X48" s="188">
        <f>SUM(X45,X47)</f>
        <v>21</v>
      </c>
      <c r="Y48" s="50">
        <f>SUM(Y45,Y47)</f>
        <v>30</v>
      </c>
      <c r="AA48" s="631" t="s">
        <v>62</v>
      </c>
      <c r="AB48" s="567"/>
      <c r="AC48" s="188">
        <f>SUM(AC39:AC45)</f>
        <v>3</v>
      </c>
      <c r="AD48" s="188">
        <f>SUM(AD39:AD45)</f>
        <v>0</v>
      </c>
      <c r="AE48" s="188">
        <f>SUM(AE39:AE45)</f>
        <v>2</v>
      </c>
      <c r="AF48" s="188">
        <f>SUM(AF39:AF45)</f>
        <v>4</v>
      </c>
      <c r="AG48" s="50">
        <f>SUM(AG39:AG45)</f>
        <v>6</v>
      </c>
    </row>
    <row r="49" spans="2:33" s="2" customFormat="1" ht="13.5" thickBot="1" x14ac:dyDescent="0.25">
      <c r="B49" s="147" t="s">
        <v>18</v>
      </c>
      <c r="C49" s="197" t="s">
        <v>651</v>
      </c>
      <c r="D49" s="113">
        <v>2</v>
      </c>
      <c r="E49" s="113">
        <v>0</v>
      </c>
      <c r="F49" s="113">
        <v>0</v>
      </c>
      <c r="G49" s="113">
        <v>2</v>
      </c>
      <c r="H49" s="148">
        <v>3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59"/>
      <c r="S49" s="5"/>
      <c r="T49" s="5"/>
      <c r="U49" s="5"/>
      <c r="V49" s="5"/>
      <c r="W49" s="5"/>
      <c r="X49" s="5"/>
      <c r="Y49" s="17"/>
      <c r="AA49" s="272"/>
      <c r="AB49" s="273"/>
      <c r="AC49" s="277"/>
      <c r="AD49" s="277"/>
      <c r="AE49" s="277"/>
      <c r="AF49" s="277"/>
      <c r="AG49" s="278"/>
    </row>
    <row r="50" spans="2:33" ht="13.5" thickBot="1" x14ac:dyDescent="0.25">
      <c r="B50" s="147" t="s">
        <v>71</v>
      </c>
      <c r="C50" s="112" t="s">
        <v>49</v>
      </c>
      <c r="D50" s="113">
        <v>3</v>
      </c>
      <c r="E50" s="113">
        <v>0</v>
      </c>
      <c r="F50" s="113">
        <v>0</v>
      </c>
      <c r="G50" s="113">
        <v>3</v>
      </c>
      <c r="H50" s="148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57" t="s">
        <v>20</v>
      </c>
      <c r="T50" s="558"/>
      <c r="U50" s="558"/>
      <c r="V50" s="558"/>
      <c r="W50" s="558"/>
      <c r="X50" s="558"/>
      <c r="Y50" s="559"/>
      <c r="AA50" s="557" t="s">
        <v>20</v>
      </c>
      <c r="AB50" s="558"/>
      <c r="AC50" s="558"/>
      <c r="AD50" s="558"/>
      <c r="AE50" s="558"/>
      <c r="AF50" s="558"/>
      <c r="AG50" s="559"/>
    </row>
    <row r="51" spans="2:33" x14ac:dyDescent="0.2">
      <c r="B51" s="597" t="s">
        <v>62</v>
      </c>
      <c r="C51" s="598"/>
      <c r="D51" s="188">
        <f>SUM(D44:D50)</f>
        <v>18</v>
      </c>
      <c r="E51" s="188">
        <f>SUM(E44:E50)</f>
        <v>2</v>
      </c>
      <c r="F51" s="188">
        <f>SUM(F44:F50)</f>
        <v>4</v>
      </c>
      <c r="G51" s="188">
        <f>SUM(G44:G50)</f>
        <v>21</v>
      </c>
      <c r="H51" s="287">
        <f>SUM(H44:H50)</f>
        <v>30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18"/>
      <c r="C52" s="5"/>
      <c r="D52" s="5"/>
      <c r="E52" s="5"/>
      <c r="F52" s="5"/>
      <c r="G52" s="5"/>
      <c r="H52" s="17"/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186</v>
      </c>
      <c r="T52" s="326" t="s">
        <v>343</v>
      </c>
      <c r="U52" s="327">
        <v>3</v>
      </c>
      <c r="V52" s="327">
        <v>0</v>
      </c>
      <c r="W52" s="327">
        <v>0</v>
      </c>
      <c r="X52" s="327">
        <v>3</v>
      </c>
      <c r="Y52" s="340">
        <v>5</v>
      </c>
      <c r="AA52" s="147" t="s">
        <v>186</v>
      </c>
      <c r="AB52" s="112" t="s">
        <v>343</v>
      </c>
      <c r="AC52" s="113">
        <v>3</v>
      </c>
      <c r="AD52" s="113">
        <v>0</v>
      </c>
      <c r="AE52" s="113">
        <v>0</v>
      </c>
      <c r="AF52" s="113">
        <v>3</v>
      </c>
      <c r="AG52" s="148">
        <v>5</v>
      </c>
    </row>
    <row r="53" spans="2:33" ht="13.5" thickBot="1" x14ac:dyDescent="0.25">
      <c r="B53" s="18"/>
      <c r="C53" s="5"/>
      <c r="D53" s="5"/>
      <c r="E53" s="5"/>
      <c r="F53" s="5"/>
      <c r="G53" s="5"/>
      <c r="H53" s="17"/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148</v>
      </c>
      <c r="T53" s="326" t="s">
        <v>149</v>
      </c>
      <c r="U53" s="327">
        <v>3</v>
      </c>
      <c r="V53" s="327">
        <v>0</v>
      </c>
      <c r="W53" s="327">
        <v>0</v>
      </c>
      <c r="X53" s="327">
        <v>3</v>
      </c>
      <c r="Y53" s="340">
        <v>6</v>
      </c>
      <c r="AA53" s="147" t="s">
        <v>202</v>
      </c>
      <c r="AB53" s="112" t="s">
        <v>344</v>
      </c>
      <c r="AC53" s="113">
        <v>3</v>
      </c>
      <c r="AD53" s="113">
        <v>0</v>
      </c>
      <c r="AE53" s="113">
        <v>2</v>
      </c>
      <c r="AF53" s="113">
        <v>4</v>
      </c>
      <c r="AG53" s="148">
        <v>6</v>
      </c>
    </row>
    <row r="54" spans="2:33" ht="13.5" thickBot="1" x14ac:dyDescent="0.25">
      <c r="B54" s="557" t="s">
        <v>21</v>
      </c>
      <c r="C54" s="558"/>
      <c r="D54" s="558"/>
      <c r="E54" s="558"/>
      <c r="F54" s="558"/>
      <c r="G54" s="558"/>
      <c r="H54" s="559"/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202</v>
      </c>
      <c r="T54" s="326" t="s">
        <v>344</v>
      </c>
      <c r="U54" s="327">
        <v>3</v>
      </c>
      <c r="V54" s="327">
        <v>0</v>
      </c>
      <c r="W54" s="327">
        <v>2</v>
      </c>
      <c r="X54" s="327">
        <v>4</v>
      </c>
      <c r="Y54" s="340">
        <v>6</v>
      </c>
      <c r="AA54" s="49"/>
      <c r="AB54" s="41"/>
      <c r="AC54" s="275"/>
      <c r="AD54" s="275"/>
      <c r="AE54" s="275"/>
      <c r="AF54" s="275"/>
      <c r="AG54" s="51"/>
    </row>
    <row r="55" spans="2:33" x14ac:dyDescent="0.2">
      <c r="B55" s="332" t="s">
        <v>1</v>
      </c>
      <c r="C55" s="333" t="s">
        <v>2</v>
      </c>
      <c r="D55" s="334" t="s">
        <v>0</v>
      </c>
      <c r="E55" s="334" t="s">
        <v>3</v>
      </c>
      <c r="F55" s="334" t="s">
        <v>4</v>
      </c>
      <c r="G55" s="334" t="s">
        <v>5</v>
      </c>
      <c r="H55" s="335" t="s">
        <v>6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345</v>
      </c>
      <c r="T55" s="326" t="s">
        <v>346</v>
      </c>
      <c r="U55" s="327">
        <v>3</v>
      </c>
      <c r="V55" s="327">
        <v>0</v>
      </c>
      <c r="W55" s="327">
        <v>0</v>
      </c>
      <c r="X55" s="327">
        <v>3</v>
      </c>
      <c r="Y55" s="340">
        <v>5</v>
      </c>
      <c r="AA55" s="49"/>
      <c r="AB55" s="41"/>
      <c r="AC55" s="275"/>
      <c r="AD55" s="275"/>
      <c r="AE55" s="275"/>
      <c r="AF55" s="275"/>
      <c r="AG55" s="51"/>
    </row>
    <row r="56" spans="2:33" ht="13.5" thickBot="1" x14ac:dyDescent="0.25">
      <c r="B56" s="147" t="s">
        <v>89</v>
      </c>
      <c r="C56" s="112" t="s">
        <v>90</v>
      </c>
      <c r="D56" s="113">
        <v>3</v>
      </c>
      <c r="E56" s="113">
        <v>0</v>
      </c>
      <c r="F56" s="113">
        <v>2</v>
      </c>
      <c r="G56" s="113">
        <v>4</v>
      </c>
      <c r="H56" s="148">
        <v>7</v>
      </c>
      <c r="J56" s="18"/>
      <c r="K56" s="5"/>
      <c r="L56" s="5"/>
      <c r="M56" s="5"/>
      <c r="N56" s="5"/>
      <c r="O56" s="5"/>
      <c r="P56" s="17"/>
      <c r="R56" s="13" t="s">
        <v>36</v>
      </c>
      <c r="S56" s="325" t="s">
        <v>494</v>
      </c>
      <c r="T56" s="326" t="s">
        <v>348</v>
      </c>
      <c r="U56" s="327">
        <v>0</v>
      </c>
      <c r="V56" s="327">
        <v>0</v>
      </c>
      <c r="W56" s="327">
        <v>0</v>
      </c>
      <c r="X56" s="327">
        <v>0</v>
      </c>
      <c r="Y56" s="340">
        <v>5</v>
      </c>
      <c r="AA56" s="49"/>
      <c r="AB56" s="41"/>
      <c r="AC56" s="275"/>
      <c r="AD56" s="275"/>
      <c r="AE56" s="275"/>
      <c r="AF56" s="275"/>
      <c r="AG56" s="51"/>
    </row>
    <row r="57" spans="2:33" ht="13.5" thickBot="1" x14ac:dyDescent="0.25">
      <c r="B57" s="147" t="s">
        <v>244</v>
      </c>
      <c r="C57" s="112" t="s">
        <v>101</v>
      </c>
      <c r="D57" s="113">
        <v>3</v>
      </c>
      <c r="E57" s="113">
        <v>0</v>
      </c>
      <c r="F57" s="113">
        <v>0</v>
      </c>
      <c r="G57" s="113">
        <v>3</v>
      </c>
      <c r="H57" s="148">
        <v>4</v>
      </c>
      <c r="J57" s="557" t="s">
        <v>21</v>
      </c>
      <c r="K57" s="558"/>
      <c r="L57" s="558"/>
      <c r="M57" s="558"/>
      <c r="N57" s="558"/>
      <c r="O57" s="558"/>
      <c r="P57" s="559"/>
      <c r="R57" s="18"/>
      <c r="S57" s="553" t="s">
        <v>38</v>
      </c>
      <c r="T57" s="553"/>
      <c r="U57" s="141">
        <f>SUM(U52:U56)</f>
        <v>12</v>
      </c>
      <c r="V57" s="141">
        <f>SUM(V52:V56)</f>
        <v>0</v>
      </c>
      <c r="W57" s="141">
        <f>SUM(W52:W56)</f>
        <v>2</v>
      </c>
      <c r="X57" s="141">
        <f>SUM(X52:X56)</f>
        <v>13</v>
      </c>
      <c r="Y57" s="88">
        <f>SUM(Y52:Y56)</f>
        <v>27</v>
      </c>
      <c r="AA57" s="49"/>
      <c r="AB57" s="41"/>
      <c r="AC57" s="275"/>
      <c r="AD57" s="275"/>
      <c r="AE57" s="275"/>
      <c r="AF57" s="275"/>
      <c r="AG57" s="51"/>
    </row>
    <row r="58" spans="2:33" x14ac:dyDescent="0.2">
      <c r="B58" s="147" t="s">
        <v>245</v>
      </c>
      <c r="C58" s="112" t="s">
        <v>246</v>
      </c>
      <c r="D58" s="113">
        <v>0</v>
      </c>
      <c r="E58" s="113">
        <v>2</v>
      </c>
      <c r="F58" s="113">
        <v>0</v>
      </c>
      <c r="G58" s="113">
        <v>1</v>
      </c>
      <c r="H58" s="148">
        <v>1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95</v>
      </c>
      <c r="T58" s="323" t="s">
        <v>204</v>
      </c>
      <c r="U58" s="324">
        <v>2</v>
      </c>
      <c r="V58" s="324">
        <v>0</v>
      </c>
      <c r="W58" s="324">
        <v>0</v>
      </c>
      <c r="X58" s="324">
        <v>2</v>
      </c>
      <c r="Y58" s="339">
        <v>3</v>
      </c>
      <c r="AA58" s="49"/>
      <c r="AB58" s="41"/>
      <c r="AC58" s="275"/>
      <c r="AD58" s="275"/>
      <c r="AE58" s="275"/>
      <c r="AF58" s="275"/>
      <c r="AG58" s="51"/>
    </row>
    <row r="59" spans="2:33" x14ac:dyDescent="0.2">
      <c r="B59" s="147" t="s">
        <v>41</v>
      </c>
      <c r="C59" s="112" t="s">
        <v>93</v>
      </c>
      <c r="D59" s="113">
        <v>3</v>
      </c>
      <c r="E59" s="113">
        <v>0</v>
      </c>
      <c r="F59" s="113">
        <v>0</v>
      </c>
      <c r="G59" s="113">
        <v>3</v>
      </c>
      <c r="H59" s="148">
        <v>5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275"/>
      <c r="AD59" s="275"/>
      <c r="AE59" s="275"/>
      <c r="AF59" s="275"/>
      <c r="AG59" s="51"/>
    </row>
    <row r="60" spans="2:33" x14ac:dyDescent="0.2">
      <c r="B60" s="147" t="s">
        <v>24</v>
      </c>
      <c r="C60" s="112" t="s">
        <v>94</v>
      </c>
      <c r="D60" s="113">
        <v>3</v>
      </c>
      <c r="E60" s="113">
        <v>0</v>
      </c>
      <c r="F60" s="113">
        <v>0</v>
      </c>
      <c r="G60" s="113">
        <v>3</v>
      </c>
      <c r="H60" s="148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53" t="s">
        <v>39</v>
      </c>
      <c r="T60" s="553"/>
      <c r="U60" s="141">
        <f t="shared" ref="U60:X60" si="1">SUM(U58:U59)</f>
        <v>4</v>
      </c>
      <c r="V60" s="141">
        <f t="shared" si="1"/>
        <v>0</v>
      </c>
      <c r="W60" s="141">
        <f t="shared" si="1"/>
        <v>0</v>
      </c>
      <c r="X60" s="141">
        <f t="shared" si="1"/>
        <v>4</v>
      </c>
      <c r="Y60" s="88">
        <f>SUM(Y58:Y59)</f>
        <v>6</v>
      </c>
      <c r="AA60" s="631" t="s">
        <v>62</v>
      </c>
      <c r="AB60" s="567"/>
      <c r="AC60" s="188">
        <f>SUM(AC52:AC58)</f>
        <v>6</v>
      </c>
      <c r="AD60" s="188">
        <f>SUM(AD52:AD58)</f>
        <v>0</v>
      </c>
      <c r="AE60" s="188">
        <f>SUM(AE52:AE58)</f>
        <v>2</v>
      </c>
      <c r="AF60" s="188">
        <f>SUM(AF52:AF58)</f>
        <v>7</v>
      </c>
      <c r="AG60" s="50">
        <f>SUM(AG52:AG58)</f>
        <v>11</v>
      </c>
    </row>
    <row r="61" spans="2:33" x14ac:dyDescent="0.2">
      <c r="B61" s="147" t="s">
        <v>24</v>
      </c>
      <c r="C61" s="112" t="s">
        <v>150</v>
      </c>
      <c r="D61" s="113">
        <v>3</v>
      </c>
      <c r="E61" s="113">
        <v>0</v>
      </c>
      <c r="F61" s="113">
        <v>0</v>
      </c>
      <c r="G61" s="113">
        <v>3</v>
      </c>
      <c r="H61" s="148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67" t="s">
        <v>62</v>
      </c>
      <c r="T61" s="567"/>
      <c r="U61" s="188">
        <f>SUM(U57,U60)</f>
        <v>16</v>
      </c>
      <c r="V61" s="188">
        <f>SUM(V57,V60)</f>
        <v>0</v>
      </c>
      <c r="W61" s="188">
        <f>SUM(W57,W60)</f>
        <v>2</v>
      </c>
      <c r="X61" s="188">
        <f>SUM(X57,X60)</f>
        <v>17</v>
      </c>
      <c r="Y61" s="50">
        <f>SUM(Y57,Y60)</f>
        <v>33</v>
      </c>
      <c r="AA61" s="60"/>
      <c r="AB61" s="44"/>
      <c r="AC61" s="45"/>
      <c r="AD61" s="45"/>
      <c r="AE61" s="45"/>
      <c r="AF61" s="45"/>
      <c r="AG61" s="58"/>
    </row>
    <row r="62" spans="2:33" ht="13.5" thickBot="1" x14ac:dyDescent="0.25">
      <c r="B62" s="147" t="s">
        <v>24</v>
      </c>
      <c r="C62" s="112" t="s">
        <v>113</v>
      </c>
      <c r="D62" s="113">
        <v>3</v>
      </c>
      <c r="E62" s="113">
        <v>0</v>
      </c>
      <c r="F62" s="113">
        <v>0</v>
      </c>
      <c r="G62" s="113">
        <v>3</v>
      </c>
      <c r="H62" s="148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272"/>
      <c r="AB62" s="273"/>
      <c r="AC62" s="277"/>
      <c r="AD62" s="277"/>
      <c r="AE62" s="277"/>
      <c r="AF62" s="277"/>
      <c r="AG62" s="278"/>
    </row>
    <row r="63" spans="2:33" ht="13.5" thickBot="1" x14ac:dyDescent="0.25">
      <c r="B63" s="572" t="s">
        <v>62</v>
      </c>
      <c r="C63" s="573"/>
      <c r="D63" s="188">
        <f>SUM(D56:D62)</f>
        <v>18</v>
      </c>
      <c r="E63" s="188">
        <f>SUM(E56:E62)</f>
        <v>2</v>
      </c>
      <c r="F63" s="188">
        <f>SUM(F56:F62)</f>
        <v>2</v>
      </c>
      <c r="G63" s="188">
        <f>SUM(G56:G62)</f>
        <v>20</v>
      </c>
      <c r="H63" s="50">
        <f>SUM(H56:H62)</f>
        <v>32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79"/>
      <c r="AA63" s="557" t="s">
        <v>21</v>
      </c>
      <c r="AB63" s="558"/>
      <c r="AC63" s="558"/>
      <c r="AD63" s="558"/>
      <c r="AE63" s="558"/>
      <c r="AF63" s="558"/>
      <c r="AG63" s="559"/>
    </row>
    <row r="64" spans="2:33" s="2" customFormat="1" ht="13.5" thickBot="1" x14ac:dyDescent="0.25">
      <c r="B64" s="272"/>
      <c r="C64" s="273"/>
      <c r="D64" s="277"/>
      <c r="E64" s="277"/>
      <c r="F64" s="277"/>
      <c r="G64" s="277"/>
      <c r="H64" s="278"/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557" t="s">
        <v>21</v>
      </c>
      <c r="T64" s="558"/>
      <c r="U64" s="558"/>
      <c r="V64" s="558"/>
      <c r="W64" s="558"/>
      <c r="X64" s="558"/>
      <c r="Y64" s="559"/>
      <c r="AA64" s="332" t="s">
        <v>1</v>
      </c>
      <c r="AB64" s="333" t="s">
        <v>2</v>
      </c>
      <c r="AC64" s="334" t="s">
        <v>0</v>
      </c>
      <c r="AD64" s="334" t="s">
        <v>3</v>
      </c>
      <c r="AE64" s="334" t="s">
        <v>4</v>
      </c>
      <c r="AF64" s="334" t="s">
        <v>5</v>
      </c>
      <c r="AG64" s="335" t="s">
        <v>6</v>
      </c>
    </row>
    <row r="65" spans="2:34" ht="13.5" thickBot="1" x14ac:dyDescent="0.25">
      <c r="B65" s="272"/>
      <c r="C65" s="273"/>
      <c r="D65" s="277"/>
      <c r="E65" s="277"/>
      <c r="F65" s="277"/>
      <c r="G65" s="277"/>
      <c r="H65" s="278"/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59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147" t="s">
        <v>349</v>
      </c>
      <c r="AB65" s="112" t="s">
        <v>350</v>
      </c>
      <c r="AC65" s="113">
        <v>2</v>
      </c>
      <c r="AD65" s="113">
        <v>0</v>
      </c>
      <c r="AE65" s="113">
        <v>2</v>
      </c>
      <c r="AF65" s="113">
        <v>3</v>
      </c>
      <c r="AG65" s="148">
        <v>5</v>
      </c>
    </row>
    <row r="66" spans="2:34" ht="13.5" thickBot="1" x14ac:dyDescent="0.25">
      <c r="B66" s="557" t="s">
        <v>23</v>
      </c>
      <c r="C66" s="558"/>
      <c r="D66" s="558"/>
      <c r="E66" s="558"/>
      <c r="F66" s="558"/>
      <c r="G66" s="558"/>
      <c r="H66" s="559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351</v>
      </c>
      <c r="AB66" s="112" t="s">
        <v>352</v>
      </c>
      <c r="AC66" s="113">
        <v>3</v>
      </c>
      <c r="AD66" s="113">
        <v>0</v>
      </c>
      <c r="AE66" s="113">
        <v>0</v>
      </c>
      <c r="AF66" s="113">
        <v>3</v>
      </c>
      <c r="AG66" s="148">
        <v>5</v>
      </c>
    </row>
    <row r="67" spans="2:34" ht="13.5" thickBot="1" x14ac:dyDescent="0.25">
      <c r="B67" s="332" t="s">
        <v>1</v>
      </c>
      <c r="C67" s="333" t="s">
        <v>2</v>
      </c>
      <c r="D67" s="334" t="s">
        <v>0</v>
      </c>
      <c r="E67" s="334" t="s">
        <v>3</v>
      </c>
      <c r="F67" s="334" t="s">
        <v>4</v>
      </c>
      <c r="G67" s="334" t="s">
        <v>5</v>
      </c>
      <c r="H67" s="335" t="s">
        <v>6</v>
      </c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275"/>
      <c r="AD67" s="275"/>
      <c r="AE67" s="275"/>
      <c r="AF67" s="275"/>
      <c r="AG67" s="51"/>
    </row>
    <row r="68" spans="2:34" ht="13.5" thickBot="1" x14ac:dyDescent="0.25">
      <c r="B68" s="147" t="s">
        <v>99</v>
      </c>
      <c r="C68" s="246" t="s">
        <v>100</v>
      </c>
      <c r="D68" s="247">
        <v>3</v>
      </c>
      <c r="E68" s="247">
        <v>2</v>
      </c>
      <c r="F68" s="247">
        <v>0</v>
      </c>
      <c r="G68" s="247">
        <v>4</v>
      </c>
      <c r="H68" s="484">
        <v>7</v>
      </c>
      <c r="J68" s="557" t="s">
        <v>23</v>
      </c>
      <c r="K68" s="558"/>
      <c r="L68" s="558"/>
      <c r="M68" s="558"/>
      <c r="N68" s="558"/>
      <c r="O68" s="558"/>
      <c r="P68" s="559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275"/>
      <c r="AD68" s="275"/>
      <c r="AE68" s="275"/>
      <c r="AF68" s="275"/>
      <c r="AG68" s="51"/>
    </row>
    <row r="69" spans="2:34" x14ac:dyDescent="0.2">
      <c r="B69" s="147" t="s">
        <v>97</v>
      </c>
      <c r="C69" s="246" t="s">
        <v>98</v>
      </c>
      <c r="D69" s="247">
        <v>3</v>
      </c>
      <c r="E69" s="247">
        <v>0</v>
      </c>
      <c r="F69" s="247">
        <v>2</v>
      </c>
      <c r="G69" s="247">
        <v>4</v>
      </c>
      <c r="H69" s="484">
        <v>7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275"/>
      <c r="AD69" s="275"/>
      <c r="AE69" s="275"/>
      <c r="AF69" s="275"/>
      <c r="AG69" s="51"/>
    </row>
    <row r="70" spans="2:34" x14ac:dyDescent="0.2">
      <c r="B70" s="147" t="s">
        <v>247</v>
      </c>
      <c r="C70" s="485" t="s">
        <v>91</v>
      </c>
      <c r="D70" s="486">
        <v>3</v>
      </c>
      <c r="E70" s="486">
        <v>0</v>
      </c>
      <c r="F70" s="486">
        <v>2</v>
      </c>
      <c r="G70" s="486">
        <v>4</v>
      </c>
      <c r="H70" s="484">
        <v>7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/>
      <c r="S70" s="553" t="s">
        <v>38</v>
      </c>
      <c r="T70" s="553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275"/>
      <c r="AD70" s="275"/>
      <c r="AE70" s="275"/>
      <c r="AF70" s="275"/>
      <c r="AG70" s="51"/>
    </row>
    <row r="71" spans="2:34" x14ac:dyDescent="0.2">
      <c r="B71" s="147" t="s">
        <v>583</v>
      </c>
      <c r="C71" s="263" t="s">
        <v>104</v>
      </c>
      <c r="D71" s="247">
        <v>0</v>
      </c>
      <c r="E71" s="247">
        <v>0</v>
      </c>
      <c r="F71" s="247">
        <v>0</v>
      </c>
      <c r="G71" s="247">
        <v>0</v>
      </c>
      <c r="H71" s="484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356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275"/>
      <c r="AD71" s="275"/>
      <c r="AE71" s="275"/>
      <c r="AF71" s="275"/>
      <c r="AG71" s="51"/>
    </row>
    <row r="72" spans="2:34" x14ac:dyDescent="0.2">
      <c r="B72" s="147" t="s">
        <v>41</v>
      </c>
      <c r="C72" s="246" t="s">
        <v>102</v>
      </c>
      <c r="D72" s="247">
        <v>3</v>
      </c>
      <c r="E72" s="247">
        <v>0</v>
      </c>
      <c r="F72" s="247">
        <v>0</v>
      </c>
      <c r="G72" s="247">
        <v>3</v>
      </c>
      <c r="H72" s="484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49"/>
      <c r="AB72" s="41"/>
      <c r="AC72" s="275"/>
      <c r="AD72" s="275"/>
      <c r="AE72" s="275"/>
      <c r="AF72" s="275"/>
      <c r="AG72" s="51"/>
    </row>
    <row r="73" spans="2:34" x14ac:dyDescent="0.2">
      <c r="B73" s="572" t="s">
        <v>62</v>
      </c>
      <c r="C73" s="573"/>
      <c r="D73" s="188">
        <f>SUM(D68:D72)</f>
        <v>12</v>
      </c>
      <c r="E73" s="188">
        <f>SUM(E68:E72)</f>
        <v>2</v>
      </c>
      <c r="F73" s="188">
        <f>SUM(F68:F72)</f>
        <v>4</v>
      </c>
      <c r="G73" s="188">
        <f>SUM(G68:G72)</f>
        <v>15</v>
      </c>
      <c r="H73" s="50">
        <f>SUM(H68:H72)</f>
        <v>31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53" t="s">
        <v>39</v>
      </c>
      <c r="T73" s="553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631" t="s">
        <v>62</v>
      </c>
      <c r="AB73" s="567"/>
      <c r="AC73" s="188">
        <f>SUM(AC65:AC71)</f>
        <v>5</v>
      </c>
      <c r="AD73" s="188">
        <f>SUM(AD65:AD71)</f>
        <v>0</v>
      </c>
      <c r="AE73" s="188">
        <f>SUM(AE65:AE71)</f>
        <v>2</v>
      </c>
      <c r="AF73" s="188">
        <f>SUM(AF65:AF71)</f>
        <v>6</v>
      </c>
      <c r="AG73" s="50">
        <f>SUM(AG65:AG71)</f>
        <v>10</v>
      </c>
    </row>
    <row r="74" spans="2:34" x14ac:dyDescent="0.2">
      <c r="B74" s="568"/>
      <c r="C74" s="569"/>
      <c r="D74" s="283"/>
      <c r="E74" s="283"/>
      <c r="F74" s="283"/>
      <c r="G74" s="283"/>
      <c r="H74" s="284"/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67" t="s">
        <v>62</v>
      </c>
      <c r="T74" s="567"/>
      <c r="U74" s="188">
        <f>U70+U73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18"/>
      <c r="AB74" s="5"/>
      <c r="AC74" s="5"/>
      <c r="AD74" s="5"/>
      <c r="AE74" s="5"/>
      <c r="AF74" s="5"/>
      <c r="AG74" s="17"/>
      <c r="AH74" s="5"/>
    </row>
    <row r="75" spans="2:34" ht="13.5" thickBot="1" x14ac:dyDescent="0.25">
      <c r="B75" s="18"/>
      <c r="C75" s="5"/>
      <c r="D75" s="5"/>
      <c r="E75" s="5"/>
      <c r="F75" s="5"/>
      <c r="G75" s="5"/>
      <c r="H75" s="17"/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13"/>
      <c r="AB75" s="5"/>
      <c r="AC75" s="5"/>
      <c r="AD75" s="10"/>
      <c r="AE75" s="10"/>
      <c r="AF75" s="10"/>
      <c r="AG75" s="14"/>
      <c r="AH75" s="5"/>
    </row>
    <row r="76" spans="2:34" ht="13.5" thickBot="1" x14ac:dyDescent="0.25">
      <c r="B76" s="557" t="s">
        <v>25</v>
      </c>
      <c r="C76" s="558"/>
      <c r="D76" s="558"/>
      <c r="E76" s="558"/>
      <c r="F76" s="558"/>
      <c r="G76" s="558"/>
      <c r="H76" s="559"/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2">SUM(N70:N75)</f>
        <v>0</v>
      </c>
      <c r="O76" s="188">
        <f>SUM(O70:O75)</f>
        <v>14</v>
      </c>
      <c r="P76" s="50">
        <f>SUM(P70:P75)</f>
        <v>28</v>
      </c>
      <c r="R76" s="18"/>
      <c r="S76" s="273"/>
      <c r="T76" s="273"/>
      <c r="U76" s="277"/>
      <c r="V76" s="277"/>
      <c r="W76" s="277"/>
      <c r="X76" s="277"/>
      <c r="Y76" s="278"/>
      <c r="AA76" s="557" t="s">
        <v>23</v>
      </c>
      <c r="AB76" s="558"/>
      <c r="AC76" s="558"/>
      <c r="AD76" s="558"/>
      <c r="AE76" s="558"/>
      <c r="AF76" s="558"/>
      <c r="AG76" s="559"/>
      <c r="AH76" s="5"/>
    </row>
    <row r="77" spans="2:34" ht="13.5" thickBot="1" x14ac:dyDescent="0.25">
      <c r="B77" s="332" t="s">
        <v>1</v>
      </c>
      <c r="C77" s="333" t="s">
        <v>2</v>
      </c>
      <c r="D77" s="334" t="s">
        <v>0</v>
      </c>
      <c r="E77" s="334" t="s">
        <v>3</v>
      </c>
      <c r="F77" s="334" t="s">
        <v>4</v>
      </c>
      <c r="G77" s="334" t="s">
        <v>5</v>
      </c>
      <c r="H77" s="335" t="s">
        <v>6</v>
      </c>
      <c r="I77" s="1"/>
      <c r="J77" s="568"/>
      <c r="K77" s="569"/>
      <c r="L77" s="283"/>
      <c r="M77" s="283"/>
      <c r="N77" s="283"/>
      <c r="O77" s="283"/>
      <c r="P77" s="284"/>
      <c r="Q77" s="2"/>
      <c r="R77" s="59"/>
      <c r="S77" s="557" t="s">
        <v>23</v>
      </c>
      <c r="T77" s="558"/>
      <c r="U77" s="558"/>
      <c r="V77" s="558"/>
      <c r="W77" s="558"/>
      <c r="X77" s="558"/>
      <c r="Y77" s="559"/>
      <c r="AA77" s="332" t="s">
        <v>1</v>
      </c>
      <c r="AB77" s="333" t="s">
        <v>2</v>
      </c>
      <c r="AC77" s="334" t="s">
        <v>0</v>
      </c>
      <c r="AD77" s="334" t="s">
        <v>3</v>
      </c>
      <c r="AE77" s="334" t="s">
        <v>4</v>
      </c>
      <c r="AF77" s="334" t="s">
        <v>5</v>
      </c>
      <c r="AG77" s="335" t="s">
        <v>6</v>
      </c>
      <c r="AH77" s="5"/>
    </row>
    <row r="78" spans="2:34" s="2" customFormat="1" ht="13.5" thickBot="1" x14ac:dyDescent="0.25">
      <c r="B78" s="147" t="s">
        <v>106</v>
      </c>
      <c r="C78" s="112" t="s">
        <v>107</v>
      </c>
      <c r="D78" s="113">
        <v>2</v>
      </c>
      <c r="E78" s="113">
        <v>0</v>
      </c>
      <c r="F78" s="113">
        <v>0</v>
      </c>
      <c r="G78" s="113">
        <v>2</v>
      </c>
      <c r="H78" s="148">
        <v>3</v>
      </c>
      <c r="I78" s="4"/>
      <c r="J78" s="18"/>
      <c r="K78" s="5"/>
      <c r="L78" s="5"/>
      <c r="M78" s="5"/>
      <c r="N78" s="5"/>
      <c r="O78" s="5"/>
      <c r="P78" s="17"/>
      <c r="Q78" s="4"/>
      <c r="R78" s="18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75"/>
      <c r="AB78" s="68"/>
      <c r="AC78" s="69"/>
      <c r="AD78" s="69"/>
      <c r="AE78" s="69"/>
      <c r="AF78" s="69"/>
      <c r="AG78" s="73"/>
      <c r="AH78" s="3"/>
    </row>
    <row r="79" spans="2:34" ht="13.5" thickBot="1" x14ac:dyDescent="0.25">
      <c r="B79" s="147" t="s">
        <v>584</v>
      </c>
      <c r="C79" s="112" t="s">
        <v>105</v>
      </c>
      <c r="D79" s="113">
        <v>0</v>
      </c>
      <c r="E79" s="113">
        <v>0</v>
      </c>
      <c r="F79" s="113">
        <v>6</v>
      </c>
      <c r="G79" s="113">
        <v>3</v>
      </c>
      <c r="H79" s="148">
        <v>5</v>
      </c>
      <c r="J79" s="557" t="s">
        <v>25</v>
      </c>
      <c r="K79" s="558"/>
      <c r="L79" s="558"/>
      <c r="M79" s="558"/>
      <c r="N79" s="558"/>
      <c r="O79" s="558"/>
      <c r="P79" s="559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49"/>
      <c r="AB79" s="41"/>
      <c r="AC79" s="275"/>
      <c r="AD79" s="275"/>
      <c r="AE79" s="275"/>
      <c r="AF79" s="275"/>
      <c r="AG79" s="51"/>
      <c r="AH79" s="5"/>
    </row>
    <row r="80" spans="2:34" x14ac:dyDescent="0.2">
      <c r="B80" s="147" t="s">
        <v>41</v>
      </c>
      <c r="C80" s="112" t="s">
        <v>108</v>
      </c>
      <c r="D80" s="113">
        <v>3</v>
      </c>
      <c r="E80" s="113">
        <v>0</v>
      </c>
      <c r="F80" s="113">
        <v>0</v>
      </c>
      <c r="G80" s="113">
        <v>3</v>
      </c>
      <c r="H80" s="148">
        <v>5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275"/>
      <c r="AD80" s="275"/>
      <c r="AE80" s="275"/>
      <c r="AF80" s="275"/>
      <c r="AG80" s="51"/>
      <c r="AH80" s="5"/>
    </row>
    <row r="81" spans="2:34" x14ac:dyDescent="0.2">
      <c r="B81" s="147" t="s">
        <v>24</v>
      </c>
      <c r="C81" s="112" t="s">
        <v>112</v>
      </c>
      <c r="D81" s="113">
        <v>3</v>
      </c>
      <c r="E81" s="113">
        <v>0</v>
      </c>
      <c r="F81" s="113">
        <v>0</v>
      </c>
      <c r="G81" s="113">
        <v>3</v>
      </c>
      <c r="H81" s="148">
        <v>5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147" t="s">
        <v>24</v>
      </c>
      <c r="C82" s="112" t="s">
        <v>189</v>
      </c>
      <c r="D82" s="113">
        <v>3</v>
      </c>
      <c r="E82" s="113">
        <v>0</v>
      </c>
      <c r="F82" s="113">
        <v>0</v>
      </c>
      <c r="G82" s="113">
        <v>3</v>
      </c>
      <c r="H82" s="148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495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147" t="s">
        <v>24</v>
      </c>
      <c r="C83" s="112" t="s">
        <v>103</v>
      </c>
      <c r="D83" s="113">
        <v>3</v>
      </c>
      <c r="E83" s="113">
        <v>0</v>
      </c>
      <c r="F83" s="113">
        <v>0</v>
      </c>
      <c r="G83" s="113">
        <v>3</v>
      </c>
      <c r="H83" s="148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53" t="s">
        <v>38</v>
      </c>
      <c r="T83" s="553"/>
      <c r="U83" s="141">
        <f>SUM(U79:U82)</f>
        <v>8</v>
      </c>
      <c r="V83" s="141">
        <f>SUM(V79:V82)</f>
        <v>0</v>
      </c>
      <c r="W83" s="141">
        <f>SUM(W79:W82)</f>
        <v>0</v>
      </c>
      <c r="X83" s="141">
        <f>SUM(X79:X82)</f>
        <v>8</v>
      </c>
      <c r="Y83" s="88">
        <f>SUM(Y79:Y82)</f>
        <v>18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147" t="s">
        <v>190</v>
      </c>
      <c r="C84" s="112" t="s">
        <v>248</v>
      </c>
      <c r="D84" s="113">
        <v>2</v>
      </c>
      <c r="E84" s="113">
        <v>0</v>
      </c>
      <c r="F84" s="113">
        <v>0</v>
      </c>
      <c r="G84" s="113">
        <v>2</v>
      </c>
      <c r="H84" s="148">
        <v>2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572" t="s">
        <v>62</v>
      </c>
      <c r="C85" s="573"/>
      <c r="D85" s="188">
        <f t="shared" ref="D85:F85" si="3">SUM(D78:D84)</f>
        <v>16</v>
      </c>
      <c r="E85" s="188">
        <f t="shared" si="3"/>
        <v>0</v>
      </c>
      <c r="F85" s="188">
        <f t="shared" si="3"/>
        <v>6</v>
      </c>
      <c r="G85" s="188">
        <f>SUM(G78:G84)</f>
        <v>19</v>
      </c>
      <c r="H85" s="50">
        <f>SUM(H78:H84)</f>
        <v>30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272"/>
      <c r="C86" s="273"/>
      <c r="D86" s="277"/>
      <c r="E86" s="277"/>
      <c r="F86" s="277"/>
      <c r="G86" s="277"/>
      <c r="H86" s="278"/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53" t="s">
        <v>39</v>
      </c>
      <c r="T86" s="553"/>
      <c r="U86" s="141">
        <f t="shared" ref="U86:X86" si="4">SUM(U84:U85)</f>
        <v>6</v>
      </c>
      <c r="V86" s="141">
        <f t="shared" si="4"/>
        <v>0</v>
      </c>
      <c r="W86" s="141">
        <f t="shared" si="4"/>
        <v>0</v>
      </c>
      <c r="X86" s="141">
        <f t="shared" si="4"/>
        <v>6</v>
      </c>
      <c r="Y86" s="88">
        <f>SUM(Y84:Y85)</f>
        <v>10</v>
      </c>
      <c r="AA86" s="631" t="s">
        <v>62</v>
      </c>
      <c r="AB86" s="567"/>
      <c r="AC86" s="188">
        <f>SUM(AC78:AC84)</f>
        <v>0</v>
      </c>
      <c r="AD86" s="188">
        <f>SUM(AD78:AD84)</f>
        <v>0</v>
      </c>
      <c r="AE86" s="188">
        <f>SUM(AE78:AE84)</f>
        <v>0</v>
      </c>
      <c r="AF86" s="188">
        <f>SUM(AF78:AF84)</f>
        <v>0</v>
      </c>
      <c r="AG86" s="50">
        <f>SUM(AG78:AG84)</f>
        <v>0</v>
      </c>
      <c r="AH86" s="5"/>
    </row>
    <row r="87" spans="2:34" s="2" customFormat="1" ht="13.5" thickBot="1" x14ac:dyDescent="0.25">
      <c r="B87" s="272"/>
      <c r="C87" s="273"/>
      <c r="D87" s="277"/>
      <c r="E87" s="277"/>
      <c r="F87" s="277"/>
      <c r="G87" s="277"/>
      <c r="H87" s="278"/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67" t="s">
        <v>62</v>
      </c>
      <c r="T87" s="567"/>
      <c r="U87" s="188">
        <f>SUM(U83,U86)</f>
        <v>14</v>
      </c>
      <c r="V87" s="188">
        <f>SUM(V83,V86)</f>
        <v>0</v>
      </c>
      <c r="W87" s="188">
        <f>SUM(W83,W86)</f>
        <v>0</v>
      </c>
      <c r="X87" s="188">
        <f>SUM(X83,X86)</f>
        <v>14</v>
      </c>
      <c r="Y87" s="50">
        <f>SUM(Y83,Y86)</f>
        <v>28</v>
      </c>
      <c r="AA87" s="18"/>
      <c r="AB87" s="5"/>
      <c r="AC87" s="5"/>
      <c r="AD87" s="5"/>
      <c r="AE87" s="5"/>
      <c r="AF87" s="5"/>
      <c r="AG87" s="17"/>
      <c r="AH87" s="3"/>
    </row>
    <row r="88" spans="2:34" ht="13.5" thickBot="1" x14ac:dyDescent="0.25">
      <c r="B88" s="557" t="s">
        <v>27</v>
      </c>
      <c r="C88" s="558"/>
      <c r="D88" s="558"/>
      <c r="E88" s="558"/>
      <c r="F88" s="558"/>
      <c r="G88" s="558"/>
      <c r="H88" s="559"/>
      <c r="J88" s="595" t="s">
        <v>62</v>
      </c>
      <c r="K88" s="596"/>
      <c r="L88" s="188">
        <f t="shared" ref="L88:N88" si="5">SUM(L81:L87)</f>
        <v>19</v>
      </c>
      <c r="M88" s="188">
        <f t="shared" si="5"/>
        <v>0</v>
      </c>
      <c r="N88" s="188">
        <f t="shared" si="5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17"/>
      <c r="AA88" s="18"/>
      <c r="AB88" s="5"/>
      <c r="AC88" s="5"/>
      <c r="AD88" s="5"/>
      <c r="AE88" s="5"/>
      <c r="AF88" s="5"/>
      <c r="AG88" s="17"/>
      <c r="AH88" s="5"/>
    </row>
    <row r="89" spans="2:34" ht="13.5" thickBot="1" x14ac:dyDescent="0.25">
      <c r="B89" s="332" t="s">
        <v>1</v>
      </c>
      <c r="C89" s="333" t="s">
        <v>2</v>
      </c>
      <c r="D89" s="334" t="s">
        <v>0</v>
      </c>
      <c r="E89" s="334" t="s">
        <v>3</v>
      </c>
      <c r="F89" s="334" t="s">
        <v>4</v>
      </c>
      <c r="G89" s="334" t="s">
        <v>5</v>
      </c>
      <c r="H89" s="335" t="s">
        <v>6</v>
      </c>
      <c r="J89" s="272"/>
      <c r="K89" s="273"/>
      <c r="L89" s="277"/>
      <c r="M89" s="277"/>
      <c r="N89" s="277"/>
      <c r="O89" s="277"/>
      <c r="P89" s="278"/>
      <c r="R89" s="13"/>
      <c r="S89" s="557" t="s">
        <v>25</v>
      </c>
      <c r="T89" s="558"/>
      <c r="U89" s="558"/>
      <c r="V89" s="558"/>
      <c r="W89" s="558"/>
      <c r="X89" s="558"/>
      <c r="Y89" s="559"/>
      <c r="AA89" s="557" t="s">
        <v>25</v>
      </c>
      <c r="AB89" s="558"/>
      <c r="AC89" s="558"/>
      <c r="AD89" s="558"/>
      <c r="AE89" s="558"/>
      <c r="AF89" s="558"/>
      <c r="AG89" s="559"/>
      <c r="AH89" s="5"/>
    </row>
    <row r="90" spans="2:34" ht="13.5" thickBot="1" x14ac:dyDescent="0.25">
      <c r="B90" s="147" t="s">
        <v>249</v>
      </c>
      <c r="C90" s="112" t="s">
        <v>92</v>
      </c>
      <c r="D90" s="113">
        <v>2</v>
      </c>
      <c r="E90" s="113">
        <v>0</v>
      </c>
      <c r="F90" s="113">
        <v>0</v>
      </c>
      <c r="G90" s="113">
        <v>2</v>
      </c>
      <c r="H90" s="148">
        <v>3</v>
      </c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332" t="s">
        <v>1</v>
      </c>
      <c r="AB90" s="333" t="s">
        <v>2</v>
      </c>
      <c r="AC90" s="334" t="s">
        <v>0</v>
      </c>
      <c r="AD90" s="334" t="s">
        <v>3</v>
      </c>
      <c r="AE90" s="334" t="s">
        <v>4</v>
      </c>
      <c r="AF90" s="334" t="s">
        <v>5</v>
      </c>
      <c r="AG90" s="335" t="s">
        <v>6</v>
      </c>
      <c r="AH90" s="5"/>
    </row>
    <row r="91" spans="2:34" ht="13.5" thickBot="1" x14ac:dyDescent="0.25">
      <c r="B91" s="147" t="s">
        <v>585</v>
      </c>
      <c r="C91" s="112" t="s">
        <v>110</v>
      </c>
      <c r="D91" s="113">
        <v>0</v>
      </c>
      <c r="E91" s="113">
        <v>0</v>
      </c>
      <c r="F91" s="113">
        <v>8</v>
      </c>
      <c r="G91" s="113">
        <v>4</v>
      </c>
      <c r="H91" s="148">
        <v>10</v>
      </c>
      <c r="J91" s="557" t="s">
        <v>27</v>
      </c>
      <c r="K91" s="558"/>
      <c r="L91" s="558"/>
      <c r="M91" s="558"/>
      <c r="N91" s="558"/>
      <c r="O91" s="558"/>
      <c r="P91" s="559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340">
        <v>5</v>
      </c>
      <c r="AA91" s="147" t="s">
        <v>208</v>
      </c>
      <c r="AB91" s="112" t="s">
        <v>175</v>
      </c>
      <c r="AC91" s="113">
        <v>3</v>
      </c>
      <c r="AD91" s="113">
        <v>0</v>
      </c>
      <c r="AE91" s="113">
        <v>0</v>
      </c>
      <c r="AF91" s="113">
        <v>3</v>
      </c>
      <c r="AG91" s="148">
        <v>5</v>
      </c>
      <c r="AH91" s="5"/>
    </row>
    <row r="92" spans="2:34" x14ac:dyDescent="0.2">
      <c r="B92" s="147" t="s">
        <v>41</v>
      </c>
      <c r="C92" s="112" t="s">
        <v>109</v>
      </c>
      <c r="D92" s="113">
        <v>3</v>
      </c>
      <c r="E92" s="113">
        <v>0</v>
      </c>
      <c r="F92" s="113">
        <v>0</v>
      </c>
      <c r="G92" s="113">
        <v>3</v>
      </c>
      <c r="H92" s="148">
        <v>5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340">
        <v>5</v>
      </c>
      <c r="AA92" s="49"/>
      <c r="AB92" s="41"/>
      <c r="AC92" s="275"/>
      <c r="AD92" s="275"/>
      <c r="AE92" s="275"/>
      <c r="AF92" s="275"/>
      <c r="AG92" s="51"/>
      <c r="AH92" s="5"/>
    </row>
    <row r="93" spans="2:34" x14ac:dyDescent="0.2">
      <c r="B93" s="147" t="s">
        <v>41</v>
      </c>
      <c r="C93" s="112" t="s">
        <v>111</v>
      </c>
      <c r="D93" s="113">
        <v>3</v>
      </c>
      <c r="E93" s="113">
        <v>0</v>
      </c>
      <c r="F93" s="113">
        <v>0</v>
      </c>
      <c r="G93" s="113">
        <v>3</v>
      </c>
      <c r="H93" s="148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275"/>
      <c r="AD93" s="275"/>
      <c r="AE93" s="275"/>
      <c r="AF93" s="275"/>
      <c r="AG93" s="51"/>
      <c r="AH93" s="5"/>
    </row>
    <row r="94" spans="2:34" x14ac:dyDescent="0.2">
      <c r="B94" s="147" t="s">
        <v>24</v>
      </c>
      <c r="C94" s="112" t="s">
        <v>192</v>
      </c>
      <c r="D94" s="113">
        <v>3</v>
      </c>
      <c r="E94" s="113">
        <v>0</v>
      </c>
      <c r="F94" s="113">
        <v>0</v>
      </c>
      <c r="G94" s="113">
        <v>3</v>
      </c>
      <c r="H94" s="148">
        <v>5</v>
      </c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275"/>
      <c r="AD94" s="275"/>
      <c r="AE94" s="275"/>
      <c r="AF94" s="275"/>
      <c r="AG94" s="51"/>
      <c r="AH94" s="5"/>
    </row>
    <row r="95" spans="2:34" x14ac:dyDescent="0.2">
      <c r="B95" s="147" t="s">
        <v>193</v>
      </c>
      <c r="C95" s="112" t="s">
        <v>250</v>
      </c>
      <c r="D95" s="113">
        <v>2</v>
      </c>
      <c r="E95" s="113">
        <v>0</v>
      </c>
      <c r="F95" s="113">
        <v>0</v>
      </c>
      <c r="G95" s="113">
        <v>2</v>
      </c>
      <c r="H95" s="148">
        <v>2</v>
      </c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53" t="s">
        <v>38</v>
      </c>
      <c r="T95" s="553"/>
      <c r="U95" s="141">
        <f>SUM(U91:U94)</f>
        <v>11</v>
      </c>
      <c r="V95" s="141">
        <f>SUM(V91:V94)</f>
        <v>0</v>
      </c>
      <c r="W95" s="141">
        <f>SUM(W91:W94)</f>
        <v>4</v>
      </c>
      <c r="X95" s="141">
        <f>SUM(X91:X94)</f>
        <v>13</v>
      </c>
      <c r="Y95" s="88">
        <f>SUM(Y91:Y94)</f>
        <v>20</v>
      </c>
      <c r="AA95" s="49"/>
      <c r="AB95" s="41"/>
      <c r="AC95" s="275"/>
      <c r="AD95" s="275"/>
      <c r="AE95" s="275"/>
      <c r="AF95" s="275"/>
      <c r="AG95" s="51"/>
      <c r="AH95" s="5"/>
    </row>
    <row r="96" spans="2:34" x14ac:dyDescent="0.2">
      <c r="B96" s="572" t="s">
        <v>62</v>
      </c>
      <c r="C96" s="573"/>
      <c r="D96" s="35">
        <f>SUM(D90:D95)</f>
        <v>13</v>
      </c>
      <c r="E96" s="35">
        <f>SUM(E90:E95)</f>
        <v>0</v>
      </c>
      <c r="F96" s="35">
        <f>SUM(F90:F95)</f>
        <v>8</v>
      </c>
      <c r="G96" s="35">
        <f>SUM(G90:G95)</f>
        <v>17</v>
      </c>
      <c r="H96" s="52">
        <f>SUM(H90:H95)</f>
        <v>30</v>
      </c>
      <c r="I96" s="1"/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339">
        <v>5</v>
      </c>
      <c r="AA96" s="49"/>
      <c r="AB96" s="41"/>
      <c r="AC96" s="275"/>
      <c r="AD96" s="275"/>
      <c r="AE96" s="275"/>
      <c r="AF96" s="275"/>
      <c r="AG96" s="51"/>
      <c r="AH96" s="5"/>
    </row>
    <row r="97" spans="2:34" x14ac:dyDescent="0.2">
      <c r="B97" s="568"/>
      <c r="C97" s="569"/>
      <c r="D97" s="283"/>
      <c r="E97" s="283"/>
      <c r="F97" s="283"/>
      <c r="G97" s="283"/>
      <c r="H97" s="284"/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339">
        <v>2</v>
      </c>
      <c r="AA97" s="49"/>
      <c r="AB97" s="41"/>
      <c r="AC97" s="275"/>
      <c r="AD97" s="275"/>
      <c r="AE97" s="275"/>
      <c r="AF97" s="275"/>
      <c r="AG97" s="51"/>
      <c r="AH97" s="5"/>
    </row>
    <row r="98" spans="2:34" x14ac:dyDescent="0.2">
      <c r="B98" s="53"/>
      <c r="C98" s="5"/>
      <c r="D98" s="5"/>
      <c r="E98" s="5"/>
      <c r="F98" s="5"/>
      <c r="G98" s="5"/>
      <c r="H98" s="17"/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339">
        <v>5</v>
      </c>
      <c r="AA98" s="631" t="s">
        <v>62</v>
      </c>
      <c r="AB98" s="567"/>
      <c r="AC98" s="188">
        <f>SUM(AC91:AC96)</f>
        <v>3</v>
      </c>
      <c r="AD98" s="188">
        <f>SUM(AD91:AD96)</f>
        <v>0</v>
      </c>
      <c r="AE98" s="188">
        <f>SUM(AE91:AE96)</f>
        <v>0</v>
      </c>
      <c r="AF98" s="188">
        <f>SUM(AF91:AF96)</f>
        <v>3</v>
      </c>
      <c r="AG98" s="50">
        <f>SUM(AG91:AG96)</f>
        <v>5</v>
      </c>
      <c r="AH98" s="5"/>
    </row>
    <row r="99" spans="2:34" x14ac:dyDescent="0.2">
      <c r="B99" s="53"/>
      <c r="C99" s="5"/>
      <c r="D99" s="5"/>
      <c r="E99" s="5"/>
      <c r="F99" s="5"/>
      <c r="G99" s="5"/>
      <c r="H99" s="17"/>
      <c r="J99" s="595" t="s">
        <v>62</v>
      </c>
      <c r="K99" s="596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53" t="s">
        <v>39</v>
      </c>
      <c r="T99" s="553"/>
      <c r="U99" s="141">
        <f>SUM(U96:U98)</f>
        <v>8</v>
      </c>
      <c r="V99" s="141">
        <f>SUM(V96:V98)</f>
        <v>0</v>
      </c>
      <c r="W99" s="141">
        <f>SUM(W96:W98)</f>
        <v>0</v>
      </c>
      <c r="X99" s="141">
        <f>SUM(X96:X98)</f>
        <v>8</v>
      </c>
      <c r="Y99" s="88">
        <f>SUM(Y96:Y98)</f>
        <v>12</v>
      </c>
      <c r="AA99" s="18"/>
      <c r="AB99" s="5"/>
      <c r="AC99" s="5"/>
      <c r="AD99" s="5"/>
      <c r="AE99" s="5"/>
      <c r="AF99" s="5"/>
      <c r="AG99" s="17"/>
      <c r="AH99" s="5"/>
    </row>
    <row r="100" spans="2:34" ht="13.5" thickBot="1" x14ac:dyDescent="0.25">
      <c r="B100" s="53"/>
      <c r="C100" s="5"/>
      <c r="D100" s="5"/>
      <c r="E100" s="5"/>
      <c r="F100" s="5"/>
      <c r="G100" s="5"/>
      <c r="H100" s="17"/>
      <c r="J100" s="568"/>
      <c r="K100" s="569"/>
      <c r="L100" s="283"/>
      <c r="M100" s="283"/>
      <c r="N100" s="283"/>
      <c r="O100" s="283"/>
      <c r="P100" s="284"/>
      <c r="R100" s="18"/>
      <c r="S100" s="567" t="s">
        <v>62</v>
      </c>
      <c r="T100" s="567"/>
      <c r="U100" s="188">
        <f>SUM(U95,U99)</f>
        <v>19</v>
      </c>
      <c r="V100" s="188">
        <f>SUM(V95,V99)</f>
        <v>0</v>
      </c>
      <c r="W100" s="188">
        <f>SUM(W95,W99)</f>
        <v>4</v>
      </c>
      <c r="X100" s="188">
        <f>SUM(X95,X99)</f>
        <v>21</v>
      </c>
      <c r="Y100" s="50">
        <f>SUM(Y95,Y99)</f>
        <v>32</v>
      </c>
      <c r="AA100" s="18"/>
      <c r="AB100" s="5"/>
      <c r="AC100" s="5"/>
      <c r="AD100" s="5"/>
      <c r="AE100" s="5"/>
      <c r="AF100" s="5"/>
      <c r="AG100" s="17"/>
      <c r="AH100" s="5"/>
    </row>
    <row r="101" spans="2:34" ht="13.5" thickBot="1" x14ac:dyDescent="0.25">
      <c r="B101" s="18"/>
      <c r="C101" s="290" t="s">
        <v>28</v>
      </c>
      <c r="D101" s="609">
        <f>SUM(G16,G27,G39,G51,G63,G73,G85,G96)</f>
        <v>151</v>
      </c>
      <c r="E101" s="610"/>
      <c r="F101" s="610"/>
      <c r="G101" s="611"/>
      <c r="H101" s="54"/>
      <c r="J101" s="53"/>
      <c r="K101" s="5"/>
      <c r="L101" s="5"/>
      <c r="M101" s="5"/>
      <c r="N101" s="5"/>
      <c r="O101" s="5"/>
      <c r="P101" s="17"/>
      <c r="R101" s="13"/>
      <c r="S101" s="273"/>
      <c r="T101" s="273"/>
      <c r="U101" s="277"/>
      <c r="V101" s="277"/>
      <c r="W101" s="277"/>
      <c r="X101" s="277"/>
      <c r="Y101" s="278"/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 s="13"/>
      <c r="C102" s="291" t="s">
        <v>6</v>
      </c>
      <c r="D102" s="612">
        <f>SUM(H96,H85,H73,H63,H51,H39,H27,H16)</f>
        <v>243</v>
      </c>
      <c r="E102" s="613"/>
      <c r="F102" s="613"/>
      <c r="G102" s="614"/>
      <c r="H102" s="14"/>
      <c r="J102" s="53"/>
      <c r="K102" s="5"/>
      <c r="L102" s="5"/>
      <c r="M102" s="5"/>
      <c r="N102" s="5"/>
      <c r="O102" s="5"/>
      <c r="P102" s="17"/>
      <c r="R102" s="13"/>
      <c r="S102" s="557" t="s">
        <v>27</v>
      </c>
      <c r="T102" s="558"/>
      <c r="U102" s="558"/>
      <c r="V102" s="558"/>
      <c r="W102" s="558"/>
      <c r="X102" s="558"/>
      <c r="Y102" s="559"/>
      <c r="AA102" s="557" t="s">
        <v>27</v>
      </c>
      <c r="AB102" s="558"/>
      <c r="AC102" s="558"/>
      <c r="AD102" s="558"/>
      <c r="AE102" s="558"/>
      <c r="AF102" s="558"/>
      <c r="AG102" s="559"/>
      <c r="AH102" s="5"/>
    </row>
    <row r="103" spans="2:34" ht="13.5" thickBot="1" x14ac:dyDescent="0.25">
      <c r="B103" s="18"/>
      <c r="C103" s="5"/>
      <c r="D103" s="5"/>
      <c r="E103" s="5"/>
      <c r="F103" s="5"/>
      <c r="G103" s="5"/>
      <c r="H103" s="17"/>
      <c r="J103" s="53"/>
      <c r="K103" s="5"/>
      <c r="L103" s="5"/>
      <c r="M103" s="5"/>
      <c r="N103" s="5"/>
      <c r="O103" s="5"/>
      <c r="P103" s="17"/>
      <c r="R103" s="13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ht="13.5" thickBot="1" x14ac:dyDescent="0.25">
      <c r="B104" s="25"/>
      <c r="C104" s="26"/>
      <c r="D104" s="26"/>
      <c r="E104" s="26"/>
      <c r="F104" s="26"/>
      <c r="G104" s="26"/>
      <c r="H104" s="27"/>
      <c r="J104" s="18"/>
      <c r="K104" s="290" t="s">
        <v>28</v>
      </c>
      <c r="L104" s="609">
        <f>SUM(O17,O30,O42,O54,O65,O76,O88,O99)</f>
        <v>154</v>
      </c>
      <c r="M104" s="610"/>
      <c r="N104" s="610"/>
      <c r="O104" s="611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49"/>
      <c r="AB104" s="41"/>
      <c r="AC104" s="275"/>
      <c r="AD104" s="275"/>
      <c r="AE104" s="275"/>
      <c r="AF104" s="275"/>
      <c r="AG104" s="51"/>
      <c r="AH104" s="5"/>
    </row>
    <row r="105" spans="2:34" ht="13.5" thickBot="1" x14ac:dyDescent="0.25">
      <c r="J105" s="13"/>
      <c r="K105" s="291" t="s">
        <v>6</v>
      </c>
      <c r="L105" s="612">
        <f>SUM(P99,P88,P76,P65,P54,P42,P30,P17)</f>
        <v>244</v>
      </c>
      <c r="M105" s="613"/>
      <c r="N105" s="613"/>
      <c r="O105" s="614"/>
      <c r="P105" s="14"/>
      <c r="R105" s="13" t="s">
        <v>36</v>
      </c>
      <c r="S105" s="325" t="s">
        <v>369</v>
      </c>
      <c r="T105" s="326" t="s">
        <v>370</v>
      </c>
      <c r="U105" s="327">
        <v>3</v>
      </c>
      <c r="V105" s="327">
        <v>0</v>
      </c>
      <c r="W105" s="327">
        <v>0</v>
      </c>
      <c r="X105" s="327">
        <v>3</v>
      </c>
      <c r="Y105" s="340">
        <v>5</v>
      </c>
      <c r="AA105" s="49"/>
      <c r="AB105" s="41"/>
      <c r="AC105" s="275"/>
      <c r="AD105" s="275"/>
      <c r="AE105" s="275"/>
      <c r="AF105" s="275"/>
      <c r="AG105" s="51"/>
      <c r="AH105" s="5"/>
    </row>
    <row r="106" spans="2:34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371</v>
      </c>
      <c r="T106" s="326" t="s">
        <v>372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275"/>
      <c r="AD106" s="275"/>
      <c r="AE106" s="275"/>
      <c r="AF106" s="275"/>
      <c r="AG106" s="51"/>
      <c r="AH106" s="5"/>
    </row>
    <row r="107" spans="2:34" s="2" customFormat="1" ht="13.5" thickBot="1" x14ac:dyDescent="0.25">
      <c r="B107" s="4"/>
      <c r="C107" s="4"/>
      <c r="D107" s="4"/>
      <c r="E107" s="4"/>
      <c r="F107" s="4"/>
      <c r="G107" s="4"/>
      <c r="H107" s="4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373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275"/>
      <c r="AD107" s="275"/>
      <c r="AE107" s="275"/>
      <c r="AF107" s="27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374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275"/>
      <c r="AD108" s="275"/>
      <c r="AE108" s="275"/>
      <c r="AF108" s="275"/>
      <c r="AG108" s="51"/>
      <c r="AH108" s="5"/>
    </row>
    <row r="109" spans="2:34" x14ac:dyDescent="0.2">
      <c r="R109" s="18"/>
      <c r="S109" s="553" t="s">
        <v>38</v>
      </c>
      <c r="T109" s="553"/>
      <c r="U109" s="141">
        <f>SUM(U104:U108)</f>
        <v>14</v>
      </c>
      <c r="V109" s="141">
        <f>SUM(V104:V108)</f>
        <v>0</v>
      </c>
      <c r="W109" s="141">
        <f>SUM(W104:W108)</f>
        <v>6</v>
      </c>
      <c r="X109" s="141">
        <f>SUM(X104:X108)</f>
        <v>17</v>
      </c>
      <c r="Y109" s="88">
        <f>SUM(Y104:Y108)</f>
        <v>28</v>
      </c>
      <c r="AA109" s="49"/>
      <c r="AB109" s="41"/>
      <c r="AC109" s="275"/>
      <c r="AD109" s="275"/>
      <c r="AE109" s="275"/>
      <c r="AF109" s="275"/>
      <c r="AG109" s="51"/>
      <c r="AH109" s="5"/>
    </row>
    <row r="110" spans="2:34" x14ac:dyDescent="0.2">
      <c r="R110" s="18" t="s">
        <v>37</v>
      </c>
      <c r="S110" s="411" t="s">
        <v>193</v>
      </c>
      <c r="T110" s="412" t="s">
        <v>194</v>
      </c>
      <c r="U110" s="413">
        <v>2</v>
      </c>
      <c r="V110" s="413">
        <v>0</v>
      </c>
      <c r="W110" s="413">
        <v>0</v>
      </c>
      <c r="X110" s="413">
        <v>2</v>
      </c>
      <c r="Y110" s="475">
        <v>2</v>
      </c>
      <c r="AA110" s="49"/>
      <c r="AB110" s="41"/>
      <c r="AC110" s="275"/>
      <c r="AD110" s="275"/>
      <c r="AE110" s="275"/>
      <c r="AF110" s="275"/>
      <c r="AG110" s="51"/>
      <c r="AH110" s="5"/>
    </row>
    <row r="111" spans="2:34" x14ac:dyDescent="0.2">
      <c r="I111" s="1"/>
      <c r="Q111" s="2"/>
      <c r="R111" s="18"/>
      <c r="S111" s="553" t="s">
        <v>39</v>
      </c>
      <c r="T111" s="553"/>
      <c r="U111" s="141">
        <f>SUM(U110:U110)</f>
        <v>2</v>
      </c>
      <c r="V111" s="141">
        <f>SUM(V110:V110)</f>
        <v>0</v>
      </c>
      <c r="W111" s="141">
        <f>SUM(W110:W110)</f>
        <v>0</v>
      </c>
      <c r="X111" s="141">
        <f>SUM(X110:X110)</f>
        <v>2</v>
      </c>
      <c r="Y111" s="88">
        <f>SUM(Y110:Y110)</f>
        <v>2</v>
      </c>
      <c r="AA111" s="49"/>
      <c r="AB111" s="41"/>
      <c r="AC111" s="275"/>
      <c r="AD111" s="275"/>
      <c r="AE111" s="275"/>
      <c r="AF111" s="275"/>
      <c r="AG111" s="51"/>
      <c r="AH111" s="5"/>
    </row>
    <row r="112" spans="2:34" x14ac:dyDescent="0.2">
      <c r="I112" s="1"/>
      <c r="Q112" s="2"/>
      <c r="R112" s="18"/>
      <c r="S112" s="567" t="s">
        <v>62</v>
      </c>
      <c r="T112" s="56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631" t="s">
        <v>62</v>
      </c>
      <c r="AB112" s="567"/>
      <c r="AC112" s="188">
        <f>SUM(AC104:AC110)</f>
        <v>0</v>
      </c>
      <c r="AD112" s="188">
        <f>SUM(AD104:AD110)</f>
        <v>0</v>
      </c>
      <c r="AE112" s="188">
        <f>SUM(AE104:AE110)</f>
        <v>0</v>
      </c>
      <c r="AF112" s="188">
        <f>SUM(AF104:AF110)</f>
        <v>0</v>
      </c>
      <c r="AG112" s="50">
        <f>SUM(AG104:AG110)</f>
        <v>0</v>
      </c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272"/>
      <c r="AB113" s="76"/>
      <c r="AC113" s="277"/>
      <c r="AD113" s="277"/>
      <c r="AE113" s="277"/>
      <c r="AF113" s="277"/>
      <c r="AG113" s="77"/>
      <c r="AH113" s="5"/>
    </row>
    <row r="114" spans="17:34" ht="13.5" thickBot="1" x14ac:dyDescent="0.25">
      <c r="R114" s="18"/>
      <c r="S114" s="273"/>
      <c r="T114" s="476" t="s">
        <v>42</v>
      </c>
      <c r="U114" s="646">
        <f>SUM(X109,X95,X83,X70,X57,X45,X26,X11)</f>
        <v>88</v>
      </c>
      <c r="V114" s="647"/>
      <c r="W114" s="647"/>
      <c r="X114" s="648"/>
      <c r="Y114" s="278"/>
      <c r="AA114" s="61"/>
      <c r="AB114" s="8"/>
      <c r="AC114" s="3"/>
      <c r="AD114" s="9"/>
      <c r="AE114" s="9"/>
      <c r="AF114" s="9"/>
      <c r="AG114" s="62"/>
      <c r="AH114" s="5"/>
    </row>
    <row r="115" spans="17:34" x14ac:dyDescent="0.2">
      <c r="R115" s="18"/>
      <c r="S115" s="273"/>
      <c r="T115" s="487" t="s">
        <v>28</v>
      </c>
      <c r="U115" s="651">
        <f>SUM(X112,X100,X87,X74,X61,X48,X34,X20)</f>
        <v>154</v>
      </c>
      <c r="V115" s="652"/>
      <c r="W115" s="652"/>
      <c r="X115" s="653"/>
      <c r="Y115" s="14"/>
      <c r="AA115" s="13"/>
      <c r="AB115" s="476" t="s">
        <v>211</v>
      </c>
      <c r="AC115" s="661">
        <f>AF19+AF33+AF48+AF60+AF73+AF86+AF98+AF112</f>
        <v>23</v>
      </c>
      <c r="AD115" s="662"/>
      <c r="AE115" s="662"/>
      <c r="AF115" s="663"/>
      <c r="AG115" s="14"/>
      <c r="AH115" s="5"/>
    </row>
    <row r="116" spans="17:34" ht="13.5" thickBot="1" x14ac:dyDescent="0.25">
      <c r="R116" s="18"/>
      <c r="S116" s="273"/>
      <c r="T116" s="487" t="s">
        <v>304</v>
      </c>
      <c r="U116" s="651">
        <f>SUM(Y109,Y95,Y83,Y70,Y57,Y45,Y26,Y11)</f>
        <v>148</v>
      </c>
      <c r="V116" s="652"/>
      <c r="W116" s="652"/>
      <c r="X116" s="653"/>
      <c r="Y116" s="14"/>
      <c r="AA116" s="13"/>
      <c r="AB116" s="477" t="s">
        <v>212</v>
      </c>
      <c r="AC116" s="658">
        <f>AG19+AG33+AG48+AG60+AG73+AG86+AG98+AG112</f>
        <v>35</v>
      </c>
      <c r="AD116" s="659"/>
      <c r="AE116" s="659"/>
      <c r="AF116" s="660"/>
      <c r="AG116" s="14"/>
      <c r="AH116" s="5"/>
    </row>
    <row r="117" spans="17:34" ht="13.5" thickBot="1" x14ac:dyDescent="0.25">
      <c r="R117" s="18"/>
      <c r="S117" s="5"/>
      <c r="T117" s="488" t="s">
        <v>6</v>
      </c>
      <c r="U117" s="643">
        <f>Y112+Y100+Y87+Y74+Y61+Y48+Y34+Y20</f>
        <v>244</v>
      </c>
      <c r="V117" s="644"/>
      <c r="W117" s="644"/>
      <c r="X117" s="645"/>
      <c r="Y117" s="14"/>
      <c r="AA117" s="18"/>
      <c r="AB117" s="5"/>
      <c r="AC117" s="5"/>
      <c r="AD117" s="5"/>
      <c r="AE117" s="5"/>
      <c r="AF117" s="5"/>
      <c r="AG117" s="17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25"/>
      <c r="AB118" s="26"/>
      <c r="AC118" s="26"/>
      <c r="AD118" s="26"/>
      <c r="AE118" s="26"/>
      <c r="AF118" s="26"/>
      <c r="AG118" s="27"/>
    </row>
    <row r="124" spans="17:34" x14ac:dyDescent="0.2">
      <c r="S124" s="66"/>
      <c r="T124" s="66"/>
      <c r="U124" s="36"/>
      <c r="V124" s="36"/>
      <c r="W124" s="36"/>
      <c r="X124" s="36"/>
      <c r="Y124" s="36"/>
    </row>
    <row r="125" spans="17:34" x14ac:dyDescent="0.2">
      <c r="S125" s="37"/>
      <c r="T125" s="5"/>
      <c r="U125" s="5"/>
      <c r="V125" s="5"/>
      <c r="W125" s="5"/>
      <c r="X125" s="5"/>
      <c r="Y125" s="5"/>
    </row>
    <row r="126" spans="17:34" x14ac:dyDescent="0.2">
      <c r="S126" s="5"/>
      <c r="Y126" s="39"/>
    </row>
    <row r="127" spans="17:34" x14ac:dyDescent="0.2">
      <c r="S127" s="6"/>
      <c r="Y127" s="10"/>
    </row>
  </sheetData>
  <mergeCells count="107">
    <mergeCell ref="S57:T57"/>
    <mergeCell ref="S20:T20"/>
    <mergeCell ref="AA19:AB19"/>
    <mergeCell ref="S34:T34"/>
    <mergeCell ref="S48:T48"/>
    <mergeCell ref="AA48:AB48"/>
    <mergeCell ref="AA22:AG22"/>
    <mergeCell ref="AA33:AB33"/>
    <mergeCell ref="S33:T33"/>
    <mergeCell ref="S37:Y37"/>
    <mergeCell ref="J33:P33"/>
    <mergeCell ref="AA8:AG8"/>
    <mergeCell ref="S11:T11"/>
    <mergeCell ref="S19:T19"/>
    <mergeCell ref="J17:K17"/>
    <mergeCell ref="B8:H8"/>
    <mergeCell ref="J8:P8"/>
    <mergeCell ref="AC116:AF116"/>
    <mergeCell ref="AA37:AG37"/>
    <mergeCell ref="AA50:AG50"/>
    <mergeCell ref="AA63:AG63"/>
    <mergeCell ref="AA76:AG76"/>
    <mergeCell ref="AA89:AG89"/>
    <mergeCell ref="AC115:AF115"/>
    <mergeCell ref="AA60:AB60"/>
    <mergeCell ref="AA73:AB73"/>
    <mergeCell ref="AA86:AB86"/>
    <mergeCell ref="AA98:AB98"/>
    <mergeCell ref="AA112:AB112"/>
    <mergeCell ref="AA102:AG102"/>
    <mergeCell ref="B40:C40"/>
    <mergeCell ref="B42:H42"/>
    <mergeCell ref="S47:T47"/>
    <mergeCell ref="S50:Y50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J6:P6"/>
    <mergeCell ref="S8:Y8"/>
    <mergeCell ref="S22:Y22"/>
    <mergeCell ref="S26:T26"/>
    <mergeCell ref="B73:C73"/>
    <mergeCell ref="S60:T60"/>
    <mergeCell ref="S64:Y64"/>
    <mergeCell ref="S73:T73"/>
    <mergeCell ref="J42:K42"/>
    <mergeCell ref="J43:K43"/>
    <mergeCell ref="J45:P45"/>
    <mergeCell ref="J54:K54"/>
    <mergeCell ref="J57:P57"/>
    <mergeCell ref="B51:C51"/>
    <mergeCell ref="B54:H54"/>
    <mergeCell ref="B63:C63"/>
    <mergeCell ref="B16:C16"/>
    <mergeCell ref="B19:H19"/>
    <mergeCell ref="B27:C27"/>
    <mergeCell ref="B30:H30"/>
    <mergeCell ref="B39:C39"/>
    <mergeCell ref="S45:T45"/>
    <mergeCell ref="S61:T61"/>
    <mergeCell ref="J20:P20"/>
    <mergeCell ref="J30:K30"/>
    <mergeCell ref="S77:Y77"/>
    <mergeCell ref="S70:T70"/>
    <mergeCell ref="J65:K65"/>
    <mergeCell ref="J68:P68"/>
    <mergeCell ref="J76:K76"/>
    <mergeCell ref="J77:K77"/>
    <mergeCell ref="B66:H66"/>
    <mergeCell ref="B74:C74"/>
    <mergeCell ref="B76:H76"/>
    <mergeCell ref="S74:T74"/>
    <mergeCell ref="U117:X117"/>
    <mergeCell ref="S99:T99"/>
    <mergeCell ref="U116:X116"/>
    <mergeCell ref="U114:X114"/>
    <mergeCell ref="U115:X115"/>
    <mergeCell ref="S109:T109"/>
    <mergeCell ref="S111:T111"/>
    <mergeCell ref="S102:Y102"/>
    <mergeCell ref="D101:G101"/>
    <mergeCell ref="D102:G102"/>
    <mergeCell ref="S112:T112"/>
    <mergeCell ref="L104:O104"/>
    <mergeCell ref="L105:O105"/>
    <mergeCell ref="S100:T100"/>
    <mergeCell ref="J79:P79"/>
    <mergeCell ref="J88:K88"/>
    <mergeCell ref="J91:P91"/>
    <mergeCell ref="J99:K99"/>
    <mergeCell ref="J100:K100"/>
    <mergeCell ref="S89:Y89"/>
    <mergeCell ref="S83:T83"/>
    <mergeCell ref="S95:T95"/>
    <mergeCell ref="B85:C85"/>
    <mergeCell ref="S86:T86"/>
    <mergeCell ref="B88:H88"/>
    <mergeCell ref="B96:C96"/>
    <mergeCell ref="B97:C97"/>
    <mergeCell ref="S87:T87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AH187"/>
  <sheetViews>
    <sheetView zoomScale="80" zoomScaleNormal="80" workbookViewId="0">
      <selection activeCell="C42" sqref="C42"/>
    </sheetView>
  </sheetViews>
  <sheetFormatPr defaultRowHeight="12.75" x14ac:dyDescent="0.2"/>
  <cols>
    <col min="1" max="1" width="6.5703125" style="4" customWidth="1"/>
    <col min="2" max="2" width="9.28515625" style="4" bestFit="1" customWidth="1"/>
    <col min="3" max="3" width="48.85546875" style="4" bestFit="1" customWidth="1"/>
    <col min="4" max="4" width="3.42578125" style="4" bestFit="1" customWidth="1"/>
    <col min="5" max="6" width="2.28515625" style="4" bestFit="1" customWidth="1"/>
    <col min="7" max="7" width="3.42578125" style="4" bestFit="1" customWidth="1"/>
    <col min="8" max="8" width="5" style="4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80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68.25" customHeight="1" thickBot="1" x14ac:dyDescent="0.25">
      <c r="B1" s="574" t="s">
        <v>320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33" ht="13.5" thickBot="1" x14ac:dyDescent="0.25">
      <c r="B2" s="279"/>
      <c r="C2" s="279"/>
      <c r="D2" s="279"/>
      <c r="E2" s="279"/>
      <c r="F2" s="279"/>
      <c r="G2" s="279"/>
      <c r="H2" s="279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78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577" t="s">
        <v>587</v>
      </c>
      <c r="C3" s="578"/>
      <c r="D3" s="578"/>
      <c r="E3" s="578"/>
      <c r="F3" s="578"/>
      <c r="G3" s="578"/>
      <c r="H3" s="579"/>
      <c r="J3" s="577" t="s">
        <v>29</v>
      </c>
      <c r="K3" s="578"/>
      <c r="L3" s="578"/>
      <c r="M3" s="578"/>
      <c r="N3" s="578"/>
      <c r="O3" s="578"/>
      <c r="P3" s="579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580" t="s">
        <v>588</v>
      </c>
      <c r="C4" s="581"/>
      <c r="D4" s="581"/>
      <c r="E4" s="581"/>
      <c r="F4" s="581"/>
      <c r="G4" s="581"/>
      <c r="H4" s="582"/>
      <c r="J4" s="580" t="s">
        <v>30</v>
      </c>
      <c r="K4" s="581"/>
      <c r="L4" s="581"/>
      <c r="M4" s="581"/>
      <c r="N4" s="581"/>
      <c r="O4" s="581"/>
      <c r="P4" s="582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580" t="s">
        <v>589</v>
      </c>
      <c r="C5" s="581"/>
      <c r="D5" s="581"/>
      <c r="E5" s="581"/>
      <c r="F5" s="581"/>
      <c r="G5" s="581"/>
      <c r="H5" s="582"/>
      <c r="J5" s="580" t="s">
        <v>177</v>
      </c>
      <c r="K5" s="581"/>
      <c r="L5" s="581"/>
      <c r="M5" s="581"/>
      <c r="N5" s="581"/>
      <c r="O5" s="581"/>
      <c r="P5" s="582"/>
      <c r="R5" s="19"/>
      <c r="S5" s="560" t="s">
        <v>34</v>
      </c>
      <c r="T5" s="560"/>
      <c r="U5" s="560"/>
      <c r="V5" s="560"/>
      <c r="W5" s="560"/>
      <c r="X5" s="560"/>
      <c r="Y5" s="561"/>
      <c r="AA5" s="554" t="s">
        <v>35</v>
      </c>
      <c r="AB5" s="555"/>
      <c r="AC5" s="555"/>
      <c r="AD5" s="555"/>
      <c r="AE5" s="555"/>
      <c r="AF5" s="555"/>
      <c r="AG5" s="556"/>
    </row>
    <row r="6" spans="2:33" s="1" customFormat="1" x14ac:dyDescent="0.2">
      <c r="B6" s="580" t="s">
        <v>590</v>
      </c>
      <c r="C6" s="581"/>
      <c r="D6" s="581"/>
      <c r="E6" s="581"/>
      <c r="F6" s="581"/>
      <c r="G6" s="581"/>
      <c r="H6" s="582"/>
      <c r="J6" s="580" t="s">
        <v>31</v>
      </c>
      <c r="K6" s="581"/>
      <c r="L6" s="581"/>
      <c r="M6" s="581"/>
      <c r="N6" s="581"/>
      <c r="O6" s="581"/>
      <c r="P6" s="582"/>
      <c r="R6" s="19"/>
      <c r="S6" s="560"/>
      <c r="T6" s="560"/>
      <c r="U6" s="560"/>
      <c r="V6" s="560"/>
      <c r="W6" s="560"/>
      <c r="X6" s="560"/>
      <c r="Y6" s="561"/>
      <c r="AA6" s="554"/>
      <c r="AB6" s="555"/>
      <c r="AC6" s="555"/>
      <c r="AD6" s="555"/>
      <c r="AE6" s="555"/>
      <c r="AF6" s="555"/>
      <c r="AG6" s="556"/>
    </row>
    <row r="7" spans="2:33" s="1" customFormat="1" ht="13.5" thickBot="1" x14ac:dyDescent="0.25">
      <c r="B7" s="280"/>
      <c r="C7" s="281"/>
      <c r="D7" s="281"/>
      <c r="E7" s="281"/>
      <c r="F7" s="281"/>
      <c r="G7" s="281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557" t="s">
        <v>591</v>
      </c>
      <c r="C8" s="558"/>
      <c r="D8" s="558"/>
      <c r="E8" s="558"/>
      <c r="F8" s="558"/>
      <c r="G8" s="558"/>
      <c r="H8" s="559"/>
      <c r="J8" s="557" t="s">
        <v>11</v>
      </c>
      <c r="K8" s="558"/>
      <c r="L8" s="558"/>
      <c r="M8" s="558"/>
      <c r="N8" s="558"/>
      <c r="O8" s="558"/>
      <c r="P8" s="559"/>
      <c r="R8" s="19"/>
      <c r="S8" s="557" t="s">
        <v>11</v>
      </c>
      <c r="T8" s="558"/>
      <c r="U8" s="558"/>
      <c r="V8" s="558"/>
      <c r="W8" s="558"/>
      <c r="X8" s="558"/>
      <c r="Y8" s="559"/>
      <c r="AA8" s="557" t="s">
        <v>11</v>
      </c>
      <c r="AB8" s="558"/>
      <c r="AC8" s="558"/>
      <c r="AD8" s="558"/>
      <c r="AE8" s="558"/>
      <c r="AF8" s="558"/>
      <c r="AG8" s="559"/>
    </row>
    <row r="9" spans="2:33" s="2" customFormat="1" x14ac:dyDescent="0.2">
      <c r="B9" s="341" t="s">
        <v>592</v>
      </c>
      <c r="C9" s="342" t="s">
        <v>593</v>
      </c>
      <c r="D9" s="343" t="s">
        <v>0</v>
      </c>
      <c r="E9" s="343" t="s">
        <v>594</v>
      </c>
      <c r="F9" s="343" t="s">
        <v>4</v>
      </c>
      <c r="G9" s="343" t="s">
        <v>595</v>
      </c>
      <c r="H9" s="335" t="s">
        <v>596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89" t="s">
        <v>213</v>
      </c>
      <c r="C10" s="190" t="s">
        <v>597</v>
      </c>
      <c r="D10" s="191">
        <v>3</v>
      </c>
      <c r="E10" s="191">
        <v>0</v>
      </c>
      <c r="F10" s="191">
        <v>2</v>
      </c>
      <c r="G10" s="191">
        <v>4</v>
      </c>
      <c r="H10" s="56">
        <v>6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 t="s">
        <v>36</v>
      </c>
      <c r="S10" s="518" t="s">
        <v>57</v>
      </c>
      <c r="T10" s="518" t="s">
        <v>58</v>
      </c>
      <c r="U10" s="519">
        <v>3</v>
      </c>
      <c r="V10" s="519">
        <v>0</v>
      </c>
      <c r="W10" s="519">
        <v>2</v>
      </c>
      <c r="X10" s="519">
        <v>4</v>
      </c>
      <c r="Y10" s="520">
        <v>6</v>
      </c>
      <c r="AA10" s="75"/>
      <c r="AB10" s="70"/>
      <c r="AC10" s="69"/>
      <c r="AD10" s="69"/>
      <c r="AE10" s="69"/>
      <c r="AF10" s="69"/>
      <c r="AG10" s="73"/>
    </row>
    <row r="11" spans="2:33" x14ac:dyDescent="0.2">
      <c r="B11" s="189" t="s">
        <v>214</v>
      </c>
      <c r="C11" s="190" t="s">
        <v>598</v>
      </c>
      <c r="D11" s="191">
        <v>3</v>
      </c>
      <c r="E11" s="191">
        <v>2</v>
      </c>
      <c r="F11" s="191">
        <v>0</v>
      </c>
      <c r="G11" s="191">
        <v>4</v>
      </c>
      <c r="H11" s="56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40">
        <f>SUM(U10)</f>
        <v>3</v>
      </c>
      <c r="V11" s="40">
        <f>SUM(V10)</f>
        <v>0</v>
      </c>
      <c r="W11" s="40">
        <f>SUM(W10)</f>
        <v>2</v>
      </c>
      <c r="X11" s="40">
        <f>SUM(X10)</f>
        <v>4</v>
      </c>
      <c r="Y11" s="88">
        <f>SUM(Y10)</f>
        <v>6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189" t="s">
        <v>321</v>
      </c>
      <c r="C12" s="190" t="s">
        <v>599</v>
      </c>
      <c r="D12" s="192">
        <v>3</v>
      </c>
      <c r="E12" s="192">
        <v>0</v>
      </c>
      <c r="F12" s="192">
        <v>2</v>
      </c>
      <c r="G12" s="192">
        <v>4</v>
      </c>
      <c r="H12" s="51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516" t="s">
        <v>53</v>
      </c>
      <c r="T12" s="516" t="s">
        <v>115</v>
      </c>
      <c r="U12" s="517">
        <v>3</v>
      </c>
      <c r="V12" s="517">
        <v>2</v>
      </c>
      <c r="W12" s="517">
        <v>0</v>
      </c>
      <c r="X12" s="517">
        <v>4</v>
      </c>
      <c r="Y12" s="521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189" t="s">
        <v>216</v>
      </c>
      <c r="C13" s="190" t="s">
        <v>340</v>
      </c>
      <c r="D13" s="192">
        <v>2</v>
      </c>
      <c r="E13" s="192">
        <v>0</v>
      </c>
      <c r="F13" s="192">
        <v>0</v>
      </c>
      <c r="G13" s="192">
        <v>2</v>
      </c>
      <c r="H13" s="51">
        <v>3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516" t="s">
        <v>55</v>
      </c>
      <c r="T13" s="516" t="s">
        <v>116</v>
      </c>
      <c r="U13" s="517">
        <v>3</v>
      </c>
      <c r="V13" s="517">
        <v>0</v>
      </c>
      <c r="W13" s="517">
        <v>2</v>
      </c>
      <c r="X13" s="517">
        <v>4</v>
      </c>
      <c r="Y13" s="521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193" t="s">
        <v>217</v>
      </c>
      <c r="C14" s="194" t="s">
        <v>119</v>
      </c>
      <c r="D14" s="192">
        <v>3</v>
      </c>
      <c r="E14" s="192">
        <v>0</v>
      </c>
      <c r="F14" s="192">
        <v>0</v>
      </c>
      <c r="G14" s="192">
        <v>3</v>
      </c>
      <c r="H14" s="229">
        <v>5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516" t="s">
        <v>59</v>
      </c>
      <c r="T14" s="516" t="s">
        <v>46</v>
      </c>
      <c r="U14" s="517">
        <v>3</v>
      </c>
      <c r="V14" s="517">
        <v>0</v>
      </c>
      <c r="W14" s="517">
        <v>0</v>
      </c>
      <c r="X14" s="517">
        <v>3</v>
      </c>
      <c r="Y14" s="521">
        <v>3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189" t="s">
        <v>218</v>
      </c>
      <c r="C15" s="195" t="s">
        <v>600</v>
      </c>
      <c r="D15" s="192">
        <v>0</v>
      </c>
      <c r="E15" s="192">
        <v>2</v>
      </c>
      <c r="F15" s="192">
        <v>0</v>
      </c>
      <c r="G15" s="192">
        <v>1</v>
      </c>
      <c r="H15" s="51">
        <v>1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516" t="s">
        <v>9</v>
      </c>
      <c r="T15" s="516" t="s">
        <v>652</v>
      </c>
      <c r="U15" s="517">
        <v>2</v>
      </c>
      <c r="V15" s="517">
        <v>0</v>
      </c>
      <c r="W15" s="517">
        <v>0</v>
      </c>
      <c r="X15" s="517">
        <v>2</v>
      </c>
      <c r="Y15" s="521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196" t="s">
        <v>178</v>
      </c>
      <c r="C16" s="197" t="s">
        <v>601</v>
      </c>
      <c r="D16" s="198">
        <v>3</v>
      </c>
      <c r="E16" s="198">
        <v>0</v>
      </c>
      <c r="F16" s="198">
        <v>0</v>
      </c>
      <c r="G16" s="198">
        <v>3</v>
      </c>
      <c r="H16" s="230">
        <v>3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516" t="s">
        <v>61</v>
      </c>
      <c r="T16" s="516" t="s">
        <v>119</v>
      </c>
      <c r="U16" s="517">
        <v>3</v>
      </c>
      <c r="V16" s="517">
        <v>0</v>
      </c>
      <c r="W16" s="517">
        <v>0</v>
      </c>
      <c r="X16" s="517">
        <v>3</v>
      </c>
      <c r="Y16" s="521">
        <v>5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572" t="s">
        <v>62</v>
      </c>
      <c r="C17" s="573"/>
      <c r="D17" s="503">
        <f>SUM(D10:D16)</f>
        <v>17</v>
      </c>
      <c r="E17" s="503">
        <f>SUM(E10:E16)</f>
        <v>4</v>
      </c>
      <c r="F17" s="503">
        <f>SUM(F10:F16)</f>
        <v>4</v>
      </c>
      <c r="G17" s="503">
        <f>SUM(G10:G16)</f>
        <v>21</v>
      </c>
      <c r="H17" s="504">
        <f>SUM(H10:H16)</f>
        <v>30</v>
      </c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516" t="s">
        <v>60</v>
      </c>
      <c r="T17" s="516" t="s">
        <v>179</v>
      </c>
      <c r="U17" s="517">
        <v>0</v>
      </c>
      <c r="V17" s="517">
        <v>2</v>
      </c>
      <c r="W17" s="517">
        <v>0</v>
      </c>
      <c r="X17" s="517">
        <v>1</v>
      </c>
      <c r="Y17" s="521">
        <v>1</v>
      </c>
      <c r="AA17" s="49"/>
      <c r="AB17" s="41"/>
      <c r="AC17" s="275"/>
      <c r="AD17" s="275"/>
      <c r="AE17" s="275"/>
      <c r="AF17" s="275"/>
      <c r="AG17" s="51"/>
    </row>
    <row r="18" spans="2:33" x14ac:dyDescent="0.2">
      <c r="B18" s="272"/>
      <c r="C18" s="273"/>
      <c r="D18" s="277"/>
      <c r="E18" s="277"/>
      <c r="F18" s="277"/>
      <c r="G18" s="277"/>
      <c r="H18" s="278"/>
      <c r="J18" s="272"/>
      <c r="K18" s="273"/>
      <c r="L18" s="277"/>
      <c r="M18" s="277"/>
      <c r="N18" s="277"/>
      <c r="O18" s="277"/>
      <c r="P18" s="278"/>
      <c r="R18" s="18"/>
      <c r="S18" s="553" t="s">
        <v>39</v>
      </c>
      <c r="T18" s="553"/>
      <c r="U18" s="40">
        <f>SUM(U12:U17)</f>
        <v>14</v>
      </c>
      <c r="V18" s="40">
        <f>SUM(V12:V17)</f>
        <v>4</v>
      </c>
      <c r="W18" s="40">
        <f>SUM(W12:W17)</f>
        <v>2</v>
      </c>
      <c r="X18" s="40">
        <f>SUM(X12:X17)</f>
        <v>17</v>
      </c>
      <c r="Y18" s="88">
        <f>SUM(Y12:Y17)</f>
        <v>24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272"/>
      <c r="C19" s="273"/>
      <c r="D19" s="277"/>
      <c r="E19" s="277"/>
      <c r="F19" s="277"/>
      <c r="G19" s="277"/>
      <c r="H19" s="278"/>
      <c r="J19" s="272"/>
      <c r="K19" s="273"/>
      <c r="L19" s="277"/>
      <c r="M19" s="277"/>
      <c r="N19" s="277"/>
      <c r="O19" s="277"/>
      <c r="P19" s="278"/>
      <c r="R19" s="18"/>
      <c r="S19" s="567" t="s">
        <v>62</v>
      </c>
      <c r="T19" s="567"/>
      <c r="U19" s="188">
        <f>SUM(U11,U18)</f>
        <v>17</v>
      </c>
      <c r="V19" s="188">
        <f>SUM(V11,V18)</f>
        <v>4</v>
      </c>
      <c r="W19" s="188">
        <f>SUM(W11,W18)</f>
        <v>4</v>
      </c>
      <c r="X19" s="188">
        <f>SUM(X11,X18)</f>
        <v>21</v>
      </c>
      <c r="Y19" s="50">
        <f>SUM(Y11,Y18)</f>
        <v>30</v>
      </c>
      <c r="AA19" s="597" t="s">
        <v>62</v>
      </c>
      <c r="AB19" s="598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557" t="s">
        <v>602</v>
      </c>
      <c r="C20" s="558"/>
      <c r="D20" s="558"/>
      <c r="E20" s="558"/>
      <c r="F20" s="558"/>
      <c r="G20" s="558"/>
      <c r="H20" s="559"/>
      <c r="J20" s="557" t="s">
        <v>12</v>
      </c>
      <c r="K20" s="558"/>
      <c r="L20" s="558"/>
      <c r="M20" s="558"/>
      <c r="N20" s="558"/>
      <c r="O20" s="558"/>
      <c r="P20" s="559"/>
      <c r="R20" s="18"/>
      <c r="S20" s="42"/>
      <c r="T20" s="42"/>
      <c r="U20" s="43"/>
      <c r="V20" s="43"/>
      <c r="W20" s="43"/>
      <c r="X20" s="43"/>
      <c r="Y20" s="89"/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341" t="s">
        <v>592</v>
      </c>
      <c r="C21" s="342" t="s">
        <v>593</v>
      </c>
      <c r="D21" s="343" t="s">
        <v>0</v>
      </c>
      <c r="E21" s="343" t="s">
        <v>594</v>
      </c>
      <c r="F21" s="343" t="s">
        <v>4</v>
      </c>
      <c r="G21" s="343" t="s">
        <v>595</v>
      </c>
      <c r="H21" s="335" t="s">
        <v>596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557" t="s">
        <v>12</v>
      </c>
      <c r="T21" s="558"/>
      <c r="U21" s="558"/>
      <c r="V21" s="558"/>
      <c r="W21" s="558"/>
      <c r="X21" s="558"/>
      <c r="Y21" s="559"/>
      <c r="AA21" s="557" t="s">
        <v>12</v>
      </c>
      <c r="AB21" s="558"/>
      <c r="AC21" s="558"/>
      <c r="AD21" s="558"/>
      <c r="AE21" s="558"/>
      <c r="AF21" s="558"/>
      <c r="AG21" s="559"/>
    </row>
    <row r="22" spans="2:33" x14ac:dyDescent="0.2">
      <c r="B22" s="57" t="s">
        <v>219</v>
      </c>
      <c r="C22" s="34" t="s">
        <v>603</v>
      </c>
      <c r="D22" s="33">
        <v>3</v>
      </c>
      <c r="E22" s="33">
        <v>0</v>
      </c>
      <c r="F22" s="33">
        <v>2</v>
      </c>
      <c r="G22" s="33">
        <v>4</v>
      </c>
      <c r="H22" s="56">
        <v>6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333" t="s">
        <v>1</v>
      </c>
      <c r="T22" s="333" t="s">
        <v>2</v>
      </c>
      <c r="U22" s="334" t="s">
        <v>0</v>
      </c>
      <c r="V22" s="334" t="s">
        <v>3</v>
      </c>
      <c r="W22" s="334" t="s">
        <v>4</v>
      </c>
      <c r="X22" s="334" t="s">
        <v>5</v>
      </c>
      <c r="Y22" s="335" t="s">
        <v>6</v>
      </c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57" t="s">
        <v>220</v>
      </c>
      <c r="C23" s="34" t="s">
        <v>604</v>
      </c>
      <c r="D23" s="33">
        <v>3</v>
      </c>
      <c r="E23" s="33">
        <v>2</v>
      </c>
      <c r="F23" s="33">
        <v>0</v>
      </c>
      <c r="G23" s="33">
        <v>4</v>
      </c>
      <c r="H23" s="56">
        <v>6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13" t="s">
        <v>36</v>
      </c>
      <c r="S23" s="518" t="s">
        <v>334</v>
      </c>
      <c r="T23" s="518" t="s">
        <v>195</v>
      </c>
      <c r="U23" s="519">
        <v>3</v>
      </c>
      <c r="V23" s="519">
        <v>0</v>
      </c>
      <c r="W23" s="519">
        <v>0</v>
      </c>
      <c r="X23" s="519">
        <v>3</v>
      </c>
      <c r="Y23" s="520">
        <v>3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492" t="s">
        <v>221</v>
      </c>
      <c r="C24" s="67" t="s">
        <v>605</v>
      </c>
      <c r="D24" s="171">
        <v>3</v>
      </c>
      <c r="E24" s="171">
        <v>0</v>
      </c>
      <c r="F24" s="171">
        <v>2</v>
      </c>
      <c r="G24" s="171">
        <v>4</v>
      </c>
      <c r="H24" s="493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518" t="s">
        <v>181</v>
      </c>
      <c r="T24" s="518" t="s">
        <v>196</v>
      </c>
      <c r="U24" s="519">
        <v>2</v>
      </c>
      <c r="V24" s="519">
        <v>2</v>
      </c>
      <c r="W24" s="519">
        <v>0</v>
      </c>
      <c r="X24" s="519">
        <v>3</v>
      </c>
      <c r="Y24" s="520">
        <v>5</v>
      </c>
      <c r="AA24" s="49"/>
      <c r="AB24" s="41"/>
      <c r="AC24" s="275"/>
      <c r="AD24" s="275"/>
      <c r="AE24" s="275"/>
      <c r="AF24" s="275"/>
      <c r="AG24" s="51"/>
    </row>
    <row r="25" spans="2:33" x14ac:dyDescent="0.2">
      <c r="B25" s="492" t="s">
        <v>222</v>
      </c>
      <c r="C25" s="34" t="s">
        <v>347</v>
      </c>
      <c r="D25" s="171">
        <v>2</v>
      </c>
      <c r="E25" s="171">
        <v>0</v>
      </c>
      <c r="F25" s="171">
        <v>0</v>
      </c>
      <c r="G25" s="171">
        <v>2</v>
      </c>
      <c r="H25" s="493">
        <v>3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8"/>
      <c r="S25" s="553" t="s">
        <v>38</v>
      </c>
      <c r="T25" s="553"/>
      <c r="U25" s="40">
        <f>SUM(U24)</f>
        <v>2</v>
      </c>
      <c r="V25" s="40">
        <f>SUM(V24)</f>
        <v>2</v>
      </c>
      <c r="W25" s="40">
        <f>SUM(W24)</f>
        <v>0</v>
      </c>
      <c r="X25" s="40">
        <f>SUM(X24)</f>
        <v>3</v>
      </c>
      <c r="Y25" s="88">
        <f>SUM(Y23:Y24)</f>
        <v>8</v>
      </c>
      <c r="AA25" s="49"/>
      <c r="AB25" s="41"/>
      <c r="AC25" s="275"/>
      <c r="AD25" s="275"/>
      <c r="AE25" s="275"/>
      <c r="AF25" s="275"/>
      <c r="AG25" s="51"/>
    </row>
    <row r="26" spans="2:33" x14ac:dyDescent="0.2">
      <c r="B26" s="57" t="s">
        <v>223</v>
      </c>
      <c r="C26" s="494" t="s">
        <v>157</v>
      </c>
      <c r="D26" s="495">
        <v>2</v>
      </c>
      <c r="E26" s="495">
        <v>0</v>
      </c>
      <c r="F26" s="495">
        <v>0</v>
      </c>
      <c r="G26" s="495">
        <v>2</v>
      </c>
      <c r="H26" s="232">
        <v>3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516" t="s">
        <v>65</v>
      </c>
      <c r="T26" s="516" t="s">
        <v>332</v>
      </c>
      <c r="U26" s="517">
        <v>3</v>
      </c>
      <c r="V26" s="517">
        <v>2</v>
      </c>
      <c r="W26" s="517">
        <v>0</v>
      </c>
      <c r="X26" s="517">
        <v>4</v>
      </c>
      <c r="Y26" s="521">
        <v>6</v>
      </c>
      <c r="AA26" s="49"/>
      <c r="AB26" s="41"/>
      <c r="AC26" s="275"/>
      <c r="AD26" s="275"/>
      <c r="AE26" s="275"/>
      <c r="AF26" s="275"/>
      <c r="AG26" s="51"/>
    </row>
    <row r="27" spans="2:33" x14ac:dyDescent="0.2">
      <c r="B27" s="496" t="s">
        <v>498</v>
      </c>
      <c r="C27" s="497" t="s">
        <v>606</v>
      </c>
      <c r="D27" s="498">
        <v>2</v>
      </c>
      <c r="E27" s="498">
        <v>0</v>
      </c>
      <c r="F27" s="498">
        <v>2</v>
      </c>
      <c r="G27" s="498">
        <v>3</v>
      </c>
      <c r="H27" s="499">
        <v>4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516" t="s">
        <v>67</v>
      </c>
      <c r="T27" s="516" t="s">
        <v>333</v>
      </c>
      <c r="U27" s="517">
        <v>3</v>
      </c>
      <c r="V27" s="517">
        <v>0</v>
      </c>
      <c r="W27" s="517">
        <v>2</v>
      </c>
      <c r="X27" s="517">
        <v>4</v>
      </c>
      <c r="Y27" s="521">
        <v>6</v>
      </c>
      <c r="AA27" s="49"/>
      <c r="AB27" s="41"/>
      <c r="AC27" s="275"/>
      <c r="AD27" s="275"/>
      <c r="AE27" s="275"/>
      <c r="AF27" s="275"/>
      <c r="AG27" s="51"/>
    </row>
    <row r="28" spans="2:33" x14ac:dyDescent="0.2">
      <c r="B28" s="55" t="s">
        <v>183</v>
      </c>
      <c r="C28" s="32" t="s">
        <v>335</v>
      </c>
      <c r="D28" s="33">
        <v>3</v>
      </c>
      <c r="E28" s="33">
        <v>0</v>
      </c>
      <c r="F28" s="33">
        <v>0</v>
      </c>
      <c r="G28" s="33">
        <v>3</v>
      </c>
      <c r="H28" s="56">
        <v>3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516" t="s">
        <v>173</v>
      </c>
      <c r="T28" s="516" t="s">
        <v>174</v>
      </c>
      <c r="U28" s="517">
        <v>2</v>
      </c>
      <c r="V28" s="517">
        <v>0</v>
      </c>
      <c r="W28" s="517">
        <v>2</v>
      </c>
      <c r="X28" s="517">
        <v>3</v>
      </c>
      <c r="Y28" s="521">
        <v>4</v>
      </c>
      <c r="AA28" s="49"/>
      <c r="AB28" s="41"/>
      <c r="AC28" s="275"/>
      <c r="AD28" s="275"/>
      <c r="AE28" s="275"/>
      <c r="AF28" s="275"/>
      <c r="AG28" s="51"/>
    </row>
    <row r="29" spans="2:33" x14ac:dyDescent="0.2">
      <c r="B29" s="500" t="s">
        <v>197</v>
      </c>
      <c r="C29" s="501" t="s">
        <v>607</v>
      </c>
      <c r="D29" s="502">
        <v>0</v>
      </c>
      <c r="E29" s="502">
        <v>2</v>
      </c>
      <c r="F29" s="502">
        <v>0</v>
      </c>
      <c r="G29" s="502">
        <v>1</v>
      </c>
      <c r="H29" s="230">
        <v>1</v>
      </c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516" t="s">
        <v>71</v>
      </c>
      <c r="T29" s="516" t="s">
        <v>335</v>
      </c>
      <c r="U29" s="517">
        <v>3</v>
      </c>
      <c r="V29" s="517">
        <v>0</v>
      </c>
      <c r="W29" s="517">
        <v>0</v>
      </c>
      <c r="X29" s="517">
        <v>3</v>
      </c>
      <c r="Y29" s="521">
        <v>3</v>
      </c>
      <c r="AA29" s="49"/>
      <c r="AB29" s="41"/>
      <c r="AC29" s="275"/>
      <c r="AD29" s="275"/>
      <c r="AE29" s="275"/>
      <c r="AF29" s="275"/>
      <c r="AG29" s="51"/>
    </row>
    <row r="30" spans="2:33" x14ac:dyDescent="0.2">
      <c r="B30" s="572" t="s">
        <v>62</v>
      </c>
      <c r="C30" s="573"/>
      <c r="D30" s="188">
        <f>SUM(D22:D29)</f>
        <v>18</v>
      </c>
      <c r="E30" s="188">
        <f>SUM(E22:E29)</f>
        <v>4</v>
      </c>
      <c r="F30" s="188">
        <f>SUM(F22:F29)</f>
        <v>6</v>
      </c>
      <c r="G30" s="188">
        <f>SUM(G22:G29)</f>
        <v>23</v>
      </c>
      <c r="H30" s="50">
        <f>SUM(H22:H29)</f>
        <v>32</v>
      </c>
      <c r="J30" s="572" t="s">
        <v>62</v>
      </c>
      <c r="K30" s="573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516" t="s">
        <v>18</v>
      </c>
      <c r="T30" s="516" t="s">
        <v>651</v>
      </c>
      <c r="U30" s="517">
        <v>2</v>
      </c>
      <c r="V30" s="517">
        <v>0</v>
      </c>
      <c r="W30" s="517">
        <v>0</v>
      </c>
      <c r="X30" s="517">
        <v>2</v>
      </c>
      <c r="Y30" s="521">
        <v>3</v>
      </c>
      <c r="AA30" s="49"/>
      <c r="AB30" s="41"/>
      <c r="AC30" s="275"/>
      <c r="AD30" s="275"/>
      <c r="AE30" s="275"/>
      <c r="AF30" s="275"/>
      <c r="AG30" s="51"/>
    </row>
    <row r="31" spans="2:33" x14ac:dyDescent="0.2">
      <c r="B31" s="272"/>
      <c r="C31" s="273"/>
      <c r="D31" s="277"/>
      <c r="E31" s="277"/>
      <c r="F31" s="277"/>
      <c r="G31" s="277"/>
      <c r="H31" s="278"/>
      <c r="J31" s="272"/>
      <c r="K31" s="273"/>
      <c r="L31" s="277"/>
      <c r="M31" s="277"/>
      <c r="N31" s="277"/>
      <c r="O31" s="277"/>
      <c r="P31" s="278"/>
      <c r="R31" s="18" t="s">
        <v>37</v>
      </c>
      <c r="S31" s="516" t="s">
        <v>197</v>
      </c>
      <c r="T31" s="516" t="s">
        <v>243</v>
      </c>
      <c r="U31" s="517">
        <v>0</v>
      </c>
      <c r="V31" s="517">
        <v>2</v>
      </c>
      <c r="W31" s="517">
        <v>0</v>
      </c>
      <c r="X31" s="517">
        <v>1</v>
      </c>
      <c r="Y31" s="521">
        <v>1</v>
      </c>
      <c r="AA31" s="49"/>
      <c r="AB31" s="41"/>
      <c r="AC31" s="275"/>
      <c r="AD31" s="275"/>
      <c r="AE31" s="275"/>
      <c r="AF31" s="275"/>
      <c r="AG31" s="51"/>
    </row>
    <row r="32" spans="2:33" ht="13.5" thickBot="1" x14ac:dyDescent="0.25">
      <c r="B32" s="272"/>
      <c r="C32" s="273"/>
      <c r="D32" s="277"/>
      <c r="E32" s="277"/>
      <c r="F32" s="277"/>
      <c r="G32" s="277"/>
      <c r="H32" s="278"/>
      <c r="J32" s="272"/>
      <c r="K32" s="273"/>
      <c r="L32" s="277"/>
      <c r="M32" s="277"/>
      <c r="N32" s="277"/>
      <c r="O32" s="277"/>
      <c r="P32" s="278"/>
      <c r="R32" s="18"/>
      <c r="S32" s="553" t="s">
        <v>39</v>
      </c>
      <c r="T32" s="553"/>
      <c r="U32" s="40">
        <f>SUM(U26:U31)</f>
        <v>13</v>
      </c>
      <c r="V32" s="40">
        <f>SUM(V26:V31)</f>
        <v>4</v>
      </c>
      <c r="W32" s="40">
        <f>SUM(W26:W31)</f>
        <v>4</v>
      </c>
      <c r="X32" s="40">
        <f>SUM(X26:X31)</f>
        <v>17</v>
      </c>
      <c r="Y32" s="88">
        <f>SUM(Y26:Y31)</f>
        <v>23</v>
      </c>
      <c r="AA32" s="597" t="s">
        <v>62</v>
      </c>
      <c r="AB32" s="598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272"/>
      <c r="C33" s="273"/>
      <c r="D33" s="277"/>
      <c r="E33" s="277"/>
      <c r="F33" s="277"/>
      <c r="G33" s="277"/>
      <c r="H33" s="278"/>
      <c r="J33" s="557" t="s">
        <v>19</v>
      </c>
      <c r="K33" s="558"/>
      <c r="L33" s="558"/>
      <c r="M33" s="558"/>
      <c r="N33" s="558"/>
      <c r="O33" s="558"/>
      <c r="P33" s="559"/>
      <c r="R33" s="18"/>
      <c r="S33" s="567" t="s">
        <v>62</v>
      </c>
      <c r="T33" s="567"/>
      <c r="U33" s="188">
        <f>SUM(U25,U32)</f>
        <v>15</v>
      </c>
      <c r="V33" s="188">
        <f>SUM(V25,V32)</f>
        <v>6</v>
      </c>
      <c r="W33" s="188">
        <f>SUM(W25,W32)</f>
        <v>4</v>
      </c>
      <c r="X33" s="188">
        <f>SUM(X25,X32)</f>
        <v>20</v>
      </c>
      <c r="Y33" s="50">
        <f>SUM(Y25,Y32)</f>
        <v>31</v>
      </c>
      <c r="AA33" s="18"/>
      <c r="AB33" s="5"/>
      <c r="AC33" s="5"/>
      <c r="AD33" s="5"/>
      <c r="AE33" s="5"/>
      <c r="AF33" s="5"/>
      <c r="AG33" s="17"/>
    </row>
    <row r="34" spans="2:33" ht="13.5" thickBot="1" x14ac:dyDescent="0.25">
      <c r="B34" s="557" t="s">
        <v>608</v>
      </c>
      <c r="C34" s="558"/>
      <c r="D34" s="558"/>
      <c r="E34" s="558"/>
      <c r="F34" s="558"/>
      <c r="G34" s="558"/>
      <c r="H34" s="559"/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"/>
      <c r="T34" s="5"/>
      <c r="U34" s="5"/>
      <c r="V34" s="5"/>
      <c r="W34" s="5"/>
      <c r="X34" s="5"/>
      <c r="Y34" s="14"/>
      <c r="AA34" s="18"/>
      <c r="AB34" s="5"/>
      <c r="AC34" s="5"/>
      <c r="AD34" s="5"/>
      <c r="AE34" s="5"/>
      <c r="AF34" s="5"/>
      <c r="AG34" s="17"/>
    </row>
    <row r="35" spans="2:33" ht="13.5" thickBot="1" x14ac:dyDescent="0.25">
      <c r="B35" s="341" t="s">
        <v>592</v>
      </c>
      <c r="C35" s="342" t="s">
        <v>593</v>
      </c>
      <c r="D35" s="343" t="s">
        <v>0</v>
      </c>
      <c r="E35" s="343" t="s">
        <v>594</v>
      </c>
      <c r="F35" s="343" t="s">
        <v>4</v>
      </c>
      <c r="G35" s="343" t="s">
        <v>595</v>
      </c>
      <c r="H35" s="335" t="s">
        <v>596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207" t="s">
        <v>224</v>
      </c>
      <c r="C36" s="200" t="s">
        <v>163</v>
      </c>
      <c r="D36" s="208">
        <v>3</v>
      </c>
      <c r="E36" s="208">
        <v>0</v>
      </c>
      <c r="F36" s="208">
        <v>0</v>
      </c>
      <c r="G36" s="208">
        <v>3</v>
      </c>
      <c r="H36" s="234">
        <v>4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57" t="s">
        <v>19</v>
      </c>
      <c r="T36" s="558"/>
      <c r="U36" s="558"/>
      <c r="V36" s="558"/>
      <c r="W36" s="558"/>
      <c r="X36" s="558"/>
      <c r="Y36" s="559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89" t="s">
        <v>226</v>
      </c>
      <c r="C37" s="190" t="s">
        <v>160</v>
      </c>
      <c r="D37" s="192">
        <v>3</v>
      </c>
      <c r="E37" s="192">
        <v>0</v>
      </c>
      <c r="F37" s="192">
        <v>0</v>
      </c>
      <c r="G37" s="192">
        <v>3</v>
      </c>
      <c r="H37" s="229">
        <v>4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333" t="s">
        <v>1</v>
      </c>
      <c r="T37" s="333" t="s">
        <v>2</v>
      </c>
      <c r="U37" s="334" t="s">
        <v>0</v>
      </c>
      <c r="V37" s="334" t="s">
        <v>3</v>
      </c>
      <c r="W37" s="334" t="s">
        <v>4</v>
      </c>
      <c r="X37" s="334" t="s">
        <v>5</v>
      </c>
      <c r="Y37" s="335" t="s">
        <v>6</v>
      </c>
      <c r="AA37" s="557" t="s">
        <v>19</v>
      </c>
      <c r="AB37" s="558"/>
      <c r="AC37" s="558"/>
      <c r="AD37" s="558"/>
      <c r="AE37" s="558"/>
      <c r="AF37" s="558"/>
      <c r="AG37" s="559"/>
    </row>
    <row r="38" spans="2:33" x14ac:dyDescent="0.2">
      <c r="B38" s="189" t="s">
        <v>227</v>
      </c>
      <c r="C38" s="190" t="s">
        <v>609</v>
      </c>
      <c r="D38" s="192">
        <v>1</v>
      </c>
      <c r="E38" s="192">
        <v>0</v>
      </c>
      <c r="F38" s="192">
        <v>2</v>
      </c>
      <c r="G38" s="192">
        <v>2</v>
      </c>
      <c r="H38" s="229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 t="s">
        <v>36</v>
      </c>
      <c r="S38" s="518" t="s">
        <v>336</v>
      </c>
      <c r="T38" s="518" t="s">
        <v>337</v>
      </c>
      <c r="U38" s="519">
        <v>2</v>
      </c>
      <c r="V38" s="519">
        <v>2</v>
      </c>
      <c r="W38" s="519">
        <v>0</v>
      </c>
      <c r="X38" s="519">
        <v>3</v>
      </c>
      <c r="Y38" s="520">
        <v>4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205" t="s">
        <v>322</v>
      </c>
      <c r="C39" s="206" t="s">
        <v>610</v>
      </c>
      <c r="D39" s="191">
        <v>3</v>
      </c>
      <c r="E39" s="191">
        <v>0</v>
      </c>
      <c r="F39" s="191">
        <v>2</v>
      </c>
      <c r="G39" s="191">
        <v>4</v>
      </c>
      <c r="H39" s="235">
        <v>5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518" t="s">
        <v>199</v>
      </c>
      <c r="T39" s="518" t="s">
        <v>200</v>
      </c>
      <c r="U39" s="519">
        <v>3</v>
      </c>
      <c r="V39" s="519">
        <v>0</v>
      </c>
      <c r="W39" s="519">
        <v>2</v>
      </c>
      <c r="X39" s="519">
        <v>4</v>
      </c>
      <c r="Y39" s="520">
        <v>6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189" t="s">
        <v>323</v>
      </c>
      <c r="C40" s="190" t="s">
        <v>611</v>
      </c>
      <c r="D40" s="192">
        <v>2</v>
      </c>
      <c r="E40" s="192">
        <v>2</v>
      </c>
      <c r="F40" s="192">
        <v>0</v>
      </c>
      <c r="G40" s="192">
        <v>3</v>
      </c>
      <c r="H40" s="229">
        <v>5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518" t="s">
        <v>198</v>
      </c>
      <c r="T40" s="518" t="s">
        <v>203</v>
      </c>
      <c r="U40" s="519">
        <v>2</v>
      </c>
      <c r="V40" s="519">
        <v>0</v>
      </c>
      <c r="W40" s="519">
        <v>2</v>
      </c>
      <c r="X40" s="519">
        <v>3</v>
      </c>
      <c r="Y40" s="520">
        <v>4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189" t="s">
        <v>24</v>
      </c>
      <c r="C41" s="190" t="s">
        <v>357</v>
      </c>
      <c r="D41" s="192">
        <v>3</v>
      </c>
      <c r="E41" s="192">
        <v>0</v>
      </c>
      <c r="F41" s="192">
        <v>0</v>
      </c>
      <c r="G41" s="192">
        <v>3</v>
      </c>
      <c r="H41" s="229">
        <v>5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518" t="s">
        <v>338</v>
      </c>
      <c r="T41" s="518" t="s">
        <v>339</v>
      </c>
      <c r="U41" s="519">
        <v>3</v>
      </c>
      <c r="V41" s="519">
        <v>0</v>
      </c>
      <c r="W41" s="519">
        <v>0</v>
      </c>
      <c r="X41" s="519">
        <v>3</v>
      </c>
      <c r="Y41" s="52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209" t="s">
        <v>228</v>
      </c>
      <c r="C42" s="197" t="s">
        <v>652</v>
      </c>
      <c r="D42" s="210">
        <v>2</v>
      </c>
      <c r="E42" s="210">
        <v>0</v>
      </c>
      <c r="F42" s="210">
        <v>0</v>
      </c>
      <c r="G42" s="210">
        <v>2</v>
      </c>
      <c r="H42" s="236">
        <v>3</v>
      </c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518" t="s">
        <v>341</v>
      </c>
      <c r="T42" s="518" t="s">
        <v>342</v>
      </c>
      <c r="U42" s="519">
        <v>3</v>
      </c>
      <c r="V42" s="519">
        <v>0</v>
      </c>
      <c r="W42" s="519">
        <v>0</v>
      </c>
      <c r="X42" s="519">
        <v>3</v>
      </c>
      <c r="Y42" s="52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572" t="s">
        <v>62</v>
      </c>
      <c r="C43" s="573"/>
      <c r="D43" s="503">
        <f>SUM(D36:D42)</f>
        <v>17</v>
      </c>
      <c r="E43" s="503">
        <f t="shared" ref="E43:H43" si="1">SUM(E36:E42)</f>
        <v>2</v>
      </c>
      <c r="F43" s="503">
        <f t="shared" si="1"/>
        <v>4</v>
      </c>
      <c r="G43" s="503">
        <f t="shared" si="1"/>
        <v>20</v>
      </c>
      <c r="H43" s="504">
        <f t="shared" si="1"/>
        <v>29</v>
      </c>
      <c r="J43" s="568"/>
      <c r="K43" s="569"/>
      <c r="L43" s="277"/>
      <c r="M43" s="277"/>
      <c r="N43" s="277"/>
      <c r="O43" s="277"/>
      <c r="P43" s="278"/>
      <c r="R43" s="18"/>
      <c r="S43" s="553" t="s">
        <v>38</v>
      </c>
      <c r="T43" s="553"/>
      <c r="U43" s="141">
        <f>SUM(U38:U42)</f>
        <v>13</v>
      </c>
      <c r="V43" s="141">
        <f>SUM(V38:V42)</f>
        <v>2</v>
      </c>
      <c r="W43" s="141">
        <f>SUM(W38:W42)</f>
        <v>4</v>
      </c>
      <c r="X43" s="141">
        <f>SUM(X38:X42)</f>
        <v>16</v>
      </c>
      <c r="Y43" s="88">
        <f>SUM(Y38:Y42)</f>
        <v>22</v>
      </c>
      <c r="AA43" s="49"/>
      <c r="AB43" s="41"/>
      <c r="AC43" s="275"/>
      <c r="AD43" s="275"/>
      <c r="AE43" s="275"/>
      <c r="AF43" s="275"/>
      <c r="AG43" s="51"/>
    </row>
    <row r="44" spans="2:33" ht="13.5" thickBot="1" x14ac:dyDescent="0.25">
      <c r="B44" s="505"/>
      <c r="C44" s="506"/>
      <c r="D44" s="507"/>
      <c r="E44" s="507"/>
      <c r="F44" s="507"/>
      <c r="G44" s="507"/>
      <c r="H44" s="508"/>
      <c r="J44" s="272"/>
      <c r="K44" s="273"/>
      <c r="L44" s="277"/>
      <c r="M44" s="277"/>
      <c r="N44" s="277"/>
      <c r="O44" s="277"/>
      <c r="P44" s="278"/>
      <c r="R44" s="18" t="s">
        <v>37</v>
      </c>
      <c r="S44" s="516" t="s">
        <v>131</v>
      </c>
      <c r="T44" s="516" t="s">
        <v>201</v>
      </c>
      <c r="U44" s="517">
        <v>2</v>
      </c>
      <c r="V44" s="517">
        <v>2</v>
      </c>
      <c r="W44" s="517">
        <v>0</v>
      </c>
      <c r="X44" s="517">
        <v>3</v>
      </c>
      <c r="Y44" s="521">
        <v>5</v>
      </c>
      <c r="AA44" s="49"/>
      <c r="AB44" s="41"/>
      <c r="AC44" s="275"/>
      <c r="AD44" s="275"/>
      <c r="AE44" s="275"/>
      <c r="AF44" s="275"/>
      <c r="AG44" s="51"/>
    </row>
    <row r="45" spans="2:33" ht="13.5" thickBot="1" x14ac:dyDescent="0.25">
      <c r="B45" s="272"/>
      <c r="C45" s="273"/>
      <c r="D45" s="277"/>
      <c r="E45" s="277"/>
      <c r="F45" s="277"/>
      <c r="G45" s="277"/>
      <c r="H45" s="278"/>
      <c r="J45" s="557" t="s">
        <v>20</v>
      </c>
      <c r="K45" s="558"/>
      <c r="L45" s="558"/>
      <c r="M45" s="558"/>
      <c r="N45" s="558"/>
      <c r="O45" s="558"/>
      <c r="P45" s="559"/>
      <c r="R45" s="18" t="s">
        <v>37</v>
      </c>
      <c r="S45" s="516" t="s">
        <v>8</v>
      </c>
      <c r="T45" s="516" t="s">
        <v>340</v>
      </c>
      <c r="U45" s="517">
        <v>2</v>
      </c>
      <c r="V45" s="517">
        <v>0</v>
      </c>
      <c r="W45" s="517">
        <v>0</v>
      </c>
      <c r="X45" s="517">
        <v>2</v>
      </c>
      <c r="Y45" s="521">
        <v>3</v>
      </c>
      <c r="AA45" s="49"/>
      <c r="AB45" s="41"/>
      <c r="AC45" s="275"/>
      <c r="AD45" s="275"/>
      <c r="AE45" s="275"/>
      <c r="AF45" s="275"/>
      <c r="AG45" s="51"/>
    </row>
    <row r="46" spans="2:33" ht="13.5" thickBot="1" x14ac:dyDescent="0.25">
      <c r="B46" s="557" t="s">
        <v>613</v>
      </c>
      <c r="C46" s="558"/>
      <c r="D46" s="558"/>
      <c r="E46" s="558"/>
      <c r="F46" s="558"/>
      <c r="G46" s="558"/>
      <c r="H46" s="559"/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/>
      <c r="S46" s="553" t="s">
        <v>39</v>
      </c>
      <c r="T46" s="553"/>
      <c r="U46" s="141">
        <f>SUM(U44:U45)</f>
        <v>4</v>
      </c>
      <c r="V46" s="141">
        <f>SUM(V44:V45)</f>
        <v>2</v>
      </c>
      <c r="W46" s="141">
        <f>SUM(W44:W45)</f>
        <v>0</v>
      </c>
      <c r="X46" s="141">
        <f>SUM(X44:X45)</f>
        <v>5</v>
      </c>
      <c r="Y46" s="88">
        <f>SUM(Y44:Y45)</f>
        <v>8</v>
      </c>
      <c r="AA46" s="49"/>
      <c r="AB46" s="41"/>
      <c r="AC46" s="275"/>
      <c r="AD46" s="275"/>
      <c r="AE46" s="275"/>
      <c r="AF46" s="275"/>
      <c r="AG46" s="51"/>
    </row>
    <row r="47" spans="2:33" x14ac:dyDescent="0.2">
      <c r="B47" s="341" t="s">
        <v>592</v>
      </c>
      <c r="C47" s="342" t="s">
        <v>593</v>
      </c>
      <c r="D47" s="343" t="s">
        <v>0</v>
      </c>
      <c r="E47" s="343" t="s">
        <v>594</v>
      </c>
      <c r="F47" s="343" t="s">
        <v>4</v>
      </c>
      <c r="G47" s="343" t="s">
        <v>595</v>
      </c>
      <c r="H47" s="335" t="s">
        <v>596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67" t="s">
        <v>62</v>
      </c>
      <c r="T47" s="567"/>
      <c r="U47" s="188">
        <f>SUM(U43,U46)</f>
        <v>17</v>
      </c>
      <c r="V47" s="188">
        <f>SUM(V43,V46)</f>
        <v>4</v>
      </c>
      <c r="W47" s="188">
        <f>SUM(W43,W46)</f>
        <v>4</v>
      </c>
      <c r="X47" s="188">
        <f>SUM(X43,X46)</f>
        <v>21</v>
      </c>
      <c r="Y47" s="50">
        <f>SUM(Y43,Y46)</f>
        <v>30</v>
      </c>
      <c r="AA47" s="49"/>
      <c r="AB47" s="41"/>
      <c r="AC47" s="275"/>
      <c r="AD47" s="275"/>
      <c r="AE47" s="275"/>
      <c r="AF47" s="275"/>
      <c r="AG47" s="51"/>
    </row>
    <row r="48" spans="2:33" x14ac:dyDescent="0.2">
      <c r="B48" s="189" t="s">
        <v>324</v>
      </c>
      <c r="C48" s="190" t="s">
        <v>159</v>
      </c>
      <c r="D48" s="192">
        <v>3</v>
      </c>
      <c r="E48" s="192">
        <v>0</v>
      </c>
      <c r="F48" s="192">
        <v>0</v>
      </c>
      <c r="G48" s="192">
        <v>3</v>
      </c>
      <c r="H48" s="229">
        <v>4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"/>
      <c r="T48" s="5"/>
      <c r="U48" s="5"/>
      <c r="V48" s="5"/>
      <c r="W48" s="5"/>
      <c r="X48" s="5"/>
      <c r="Y48" s="14"/>
      <c r="AA48" s="597" t="s">
        <v>62</v>
      </c>
      <c r="AB48" s="598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ht="13.5" thickBot="1" x14ac:dyDescent="0.25">
      <c r="B49" s="193" t="s">
        <v>614</v>
      </c>
      <c r="C49" s="200" t="s">
        <v>325</v>
      </c>
      <c r="D49" s="208">
        <v>2</v>
      </c>
      <c r="E49" s="208">
        <v>0</v>
      </c>
      <c r="F49" s="208">
        <v>0</v>
      </c>
      <c r="G49" s="208">
        <v>2</v>
      </c>
      <c r="H49" s="234">
        <v>3</v>
      </c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272"/>
      <c r="AB49" s="273"/>
      <c r="AC49" s="277"/>
      <c r="AD49" s="277"/>
      <c r="AE49" s="277"/>
      <c r="AF49" s="277"/>
      <c r="AG49" s="278"/>
    </row>
    <row r="50" spans="2:33" ht="13.5" thickBot="1" x14ac:dyDescent="0.25">
      <c r="B50" s="211" t="s">
        <v>326</v>
      </c>
      <c r="C50" s="200" t="s">
        <v>615</v>
      </c>
      <c r="D50" s="201">
        <v>0</v>
      </c>
      <c r="E50" s="201">
        <v>0</v>
      </c>
      <c r="F50" s="201">
        <v>4</v>
      </c>
      <c r="G50" s="201">
        <v>2</v>
      </c>
      <c r="H50" s="231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57" t="s">
        <v>20</v>
      </c>
      <c r="T50" s="558"/>
      <c r="U50" s="558"/>
      <c r="V50" s="558"/>
      <c r="W50" s="558"/>
      <c r="X50" s="558"/>
      <c r="Y50" s="559"/>
      <c r="AA50" s="557" t="s">
        <v>20</v>
      </c>
      <c r="AB50" s="558"/>
      <c r="AC50" s="558"/>
      <c r="AD50" s="558"/>
      <c r="AE50" s="558"/>
      <c r="AF50" s="558"/>
      <c r="AG50" s="559"/>
    </row>
    <row r="51" spans="2:33" x14ac:dyDescent="0.2">
      <c r="B51" s="199" t="s">
        <v>616</v>
      </c>
      <c r="C51" s="200" t="s">
        <v>164</v>
      </c>
      <c r="D51" s="208">
        <v>3</v>
      </c>
      <c r="E51" s="208">
        <v>0</v>
      </c>
      <c r="F51" s="208">
        <v>0</v>
      </c>
      <c r="G51" s="208">
        <v>3</v>
      </c>
      <c r="H51" s="234">
        <v>5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8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s="2" customFormat="1" x14ac:dyDescent="0.2">
      <c r="B52" s="212" t="s">
        <v>232</v>
      </c>
      <c r="C52" s="197" t="s">
        <v>651</v>
      </c>
      <c r="D52" s="208">
        <v>2</v>
      </c>
      <c r="E52" s="208">
        <v>0</v>
      </c>
      <c r="F52" s="208">
        <v>0</v>
      </c>
      <c r="G52" s="208">
        <v>2</v>
      </c>
      <c r="H52" s="234">
        <v>3</v>
      </c>
      <c r="I52" s="1"/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518" t="s">
        <v>148</v>
      </c>
      <c r="T52" s="518" t="s">
        <v>149</v>
      </c>
      <c r="U52" s="519">
        <v>3</v>
      </c>
      <c r="V52" s="519">
        <v>0</v>
      </c>
      <c r="W52" s="519">
        <v>0</v>
      </c>
      <c r="X52" s="519">
        <v>3</v>
      </c>
      <c r="Y52" s="520">
        <v>6</v>
      </c>
      <c r="Z52" s="274"/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189" t="s">
        <v>617</v>
      </c>
      <c r="C53" s="190" t="s">
        <v>327</v>
      </c>
      <c r="D53" s="192">
        <v>3</v>
      </c>
      <c r="E53" s="192">
        <v>0</v>
      </c>
      <c r="F53" s="192">
        <v>0</v>
      </c>
      <c r="G53" s="192">
        <v>3</v>
      </c>
      <c r="H53" s="229">
        <v>5</v>
      </c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518" t="s">
        <v>202</v>
      </c>
      <c r="T53" s="518" t="s">
        <v>344</v>
      </c>
      <c r="U53" s="519">
        <v>3</v>
      </c>
      <c r="V53" s="519">
        <v>0</v>
      </c>
      <c r="W53" s="519">
        <v>2</v>
      </c>
      <c r="X53" s="519">
        <v>4</v>
      </c>
      <c r="Y53" s="520">
        <v>6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213" t="s">
        <v>233</v>
      </c>
      <c r="C54" s="197" t="s">
        <v>96</v>
      </c>
      <c r="D54" s="214">
        <v>2</v>
      </c>
      <c r="E54" s="214">
        <v>0</v>
      </c>
      <c r="F54" s="214">
        <v>0</v>
      </c>
      <c r="G54" s="214">
        <v>2</v>
      </c>
      <c r="H54" s="237">
        <v>3</v>
      </c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518" t="s">
        <v>345</v>
      </c>
      <c r="T54" s="518" t="s">
        <v>346</v>
      </c>
      <c r="U54" s="519">
        <v>3</v>
      </c>
      <c r="V54" s="519">
        <v>0</v>
      </c>
      <c r="W54" s="519">
        <v>0</v>
      </c>
      <c r="X54" s="519">
        <v>3</v>
      </c>
      <c r="Y54" s="520">
        <v>5</v>
      </c>
      <c r="AA54" s="49"/>
      <c r="AB54" s="41"/>
      <c r="AC54" s="275"/>
      <c r="AD54" s="275"/>
      <c r="AE54" s="275"/>
      <c r="AF54" s="275"/>
      <c r="AG54" s="51"/>
    </row>
    <row r="55" spans="2:33" x14ac:dyDescent="0.2">
      <c r="B55" s="215" t="s">
        <v>618</v>
      </c>
      <c r="C55" s="190" t="s">
        <v>619</v>
      </c>
      <c r="D55" s="216">
        <v>0</v>
      </c>
      <c r="E55" s="216">
        <v>0</v>
      </c>
      <c r="F55" s="216">
        <v>0</v>
      </c>
      <c r="G55" s="216">
        <v>0</v>
      </c>
      <c r="H55" s="238">
        <v>5</v>
      </c>
      <c r="J55" s="18"/>
      <c r="K55" s="5"/>
      <c r="L55" s="5"/>
      <c r="M55" s="5"/>
      <c r="N55" s="5"/>
      <c r="O55" s="5"/>
      <c r="P55" s="17"/>
      <c r="R55" s="13" t="s">
        <v>36</v>
      </c>
      <c r="S55" s="518" t="s">
        <v>95</v>
      </c>
      <c r="T55" s="518" t="s">
        <v>204</v>
      </c>
      <c r="U55" s="519">
        <v>2</v>
      </c>
      <c r="V55" s="519">
        <v>0</v>
      </c>
      <c r="W55" s="519">
        <v>0</v>
      </c>
      <c r="X55" s="519">
        <v>2</v>
      </c>
      <c r="Y55" s="520">
        <v>3</v>
      </c>
      <c r="AA55" s="49"/>
      <c r="AB55" s="41"/>
      <c r="AC55" s="275"/>
      <c r="AD55" s="275"/>
      <c r="AE55" s="275"/>
      <c r="AF55" s="275"/>
      <c r="AG55" s="51"/>
    </row>
    <row r="56" spans="2:33" ht="13.5" thickBot="1" x14ac:dyDescent="0.25">
      <c r="B56" s="597" t="s">
        <v>62</v>
      </c>
      <c r="C56" s="598"/>
      <c r="D56" s="509">
        <f>SUM(D48:D55)</f>
        <v>15</v>
      </c>
      <c r="E56" s="509">
        <f t="shared" ref="E56:H56" si="2">SUM(E48:E55)</f>
        <v>0</v>
      </c>
      <c r="F56" s="509">
        <f t="shared" si="2"/>
        <v>4</v>
      </c>
      <c r="G56" s="509">
        <f t="shared" si="2"/>
        <v>17</v>
      </c>
      <c r="H56" s="510">
        <f t="shared" si="2"/>
        <v>31</v>
      </c>
      <c r="J56" s="18"/>
      <c r="K56" s="5"/>
      <c r="L56" s="5"/>
      <c r="M56" s="5"/>
      <c r="N56" s="5"/>
      <c r="O56" s="5"/>
      <c r="P56" s="17"/>
      <c r="R56" s="13" t="s">
        <v>36</v>
      </c>
      <c r="S56" s="518" t="s">
        <v>494</v>
      </c>
      <c r="T56" s="518" t="s">
        <v>348</v>
      </c>
      <c r="U56" s="519">
        <v>0</v>
      </c>
      <c r="V56" s="519">
        <v>0</v>
      </c>
      <c r="W56" s="519">
        <v>0</v>
      </c>
      <c r="X56" s="519">
        <v>0</v>
      </c>
      <c r="Y56" s="520">
        <v>5</v>
      </c>
      <c r="AA56" s="49"/>
      <c r="AB56" s="41"/>
      <c r="AC56" s="275"/>
      <c r="AD56" s="275"/>
      <c r="AE56" s="275"/>
      <c r="AF56" s="275"/>
      <c r="AG56" s="51"/>
    </row>
    <row r="57" spans="2:33" ht="13.5" thickBot="1" x14ac:dyDescent="0.25">
      <c r="B57" s="505"/>
      <c r="C57" s="506"/>
      <c r="D57" s="511"/>
      <c r="E57" s="511"/>
      <c r="F57" s="511"/>
      <c r="G57" s="511"/>
      <c r="H57" s="512"/>
      <c r="J57" s="557" t="s">
        <v>21</v>
      </c>
      <c r="K57" s="558"/>
      <c r="L57" s="558"/>
      <c r="M57" s="558"/>
      <c r="N57" s="558"/>
      <c r="O57" s="558"/>
      <c r="P57" s="559"/>
      <c r="R57" s="18"/>
      <c r="S57" s="553" t="s">
        <v>38</v>
      </c>
      <c r="T57" s="553"/>
      <c r="U57" s="141">
        <f>SUM(U52:U56)</f>
        <v>11</v>
      </c>
      <c r="V57" s="141">
        <f>SUM(V52:V56)</f>
        <v>0</v>
      </c>
      <c r="W57" s="141">
        <f>SUM(W52:W56)</f>
        <v>2</v>
      </c>
      <c r="X57" s="141">
        <f>SUM(X52:X56)</f>
        <v>12</v>
      </c>
      <c r="Y57" s="88">
        <f>SUM(Y52:Y56)</f>
        <v>25</v>
      </c>
      <c r="AA57" s="49"/>
      <c r="AB57" s="41"/>
      <c r="AC57" s="275"/>
      <c r="AD57" s="275"/>
      <c r="AE57" s="275"/>
      <c r="AF57" s="275"/>
      <c r="AG57" s="51"/>
    </row>
    <row r="58" spans="2:33" x14ac:dyDescent="0.2">
      <c r="B58" s="18"/>
      <c r="C58" s="5"/>
      <c r="D58" s="5"/>
      <c r="E58" s="5"/>
      <c r="F58" s="5"/>
      <c r="G58" s="5"/>
      <c r="H58" s="17"/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516" t="s">
        <v>186</v>
      </c>
      <c r="T58" s="516" t="s">
        <v>343</v>
      </c>
      <c r="U58" s="517">
        <v>3</v>
      </c>
      <c r="V58" s="517">
        <v>0</v>
      </c>
      <c r="W58" s="517">
        <v>0</v>
      </c>
      <c r="X58" s="517">
        <v>3</v>
      </c>
      <c r="Y58" s="521">
        <v>5</v>
      </c>
      <c r="AA58" s="49"/>
      <c r="AB58" s="41"/>
      <c r="AC58" s="275"/>
      <c r="AD58" s="275"/>
      <c r="AE58" s="275"/>
      <c r="AF58" s="275"/>
      <c r="AG58" s="51"/>
    </row>
    <row r="59" spans="2:33" x14ac:dyDescent="0.2">
      <c r="B59" s="18"/>
      <c r="C59" s="5"/>
      <c r="D59" s="5"/>
      <c r="E59" s="5"/>
      <c r="F59" s="5"/>
      <c r="G59" s="5"/>
      <c r="H59" s="17"/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411" t="s">
        <v>17</v>
      </c>
      <c r="T59" s="411" t="s">
        <v>125</v>
      </c>
      <c r="U59" s="413">
        <v>2</v>
      </c>
      <c r="V59" s="413">
        <v>0</v>
      </c>
      <c r="W59" s="413">
        <v>0</v>
      </c>
      <c r="X59" s="413">
        <v>2</v>
      </c>
      <c r="Y59" s="475">
        <v>3</v>
      </c>
      <c r="AA59" s="49"/>
      <c r="AB59" s="41"/>
      <c r="AC59" s="275"/>
      <c r="AD59" s="275"/>
      <c r="AE59" s="275"/>
      <c r="AF59" s="275"/>
      <c r="AG59" s="51"/>
    </row>
    <row r="60" spans="2:33" ht="13.5" customHeight="1" thickBot="1" x14ac:dyDescent="0.25">
      <c r="B60" s="272"/>
      <c r="C60" s="273"/>
      <c r="D60" s="283"/>
      <c r="E60" s="283"/>
      <c r="F60" s="283"/>
      <c r="G60" s="283"/>
      <c r="H60" s="284"/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53" t="s">
        <v>39</v>
      </c>
      <c r="T60" s="553"/>
      <c r="U60" s="141">
        <f>SUM(U59:U59)</f>
        <v>2</v>
      </c>
      <c r="V60" s="141">
        <f>SUM(V59:V59)</f>
        <v>0</v>
      </c>
      <c r="W60" s="141">
        <f>SUM(W59:W59)</f>
        <v>0</v>
      </c>
      <c r="X60" s="141">
        <f>SUM(X59:X59)</f>
        <v>2</v>
      </c>
      <c r="Y60" s="88">
        <f>SUM(Y58:Y59)</f>
        <v>8</v>
      </c>
      <c r="AA60" s="49"/>
      <c r="AB60" s="41"/>
      <c r="AC60" s="275"/>
      <c r="AD60" s="275"/>
      <c r="AE60" s="275"/>
      <c r="AF60" s="275"/>
      <c r="AG60" s="51"/>
    </row>
    <row r="61" spans="2:33" ht="13.5" customHeight="1" thickBot="1" x14ac:dyDescent="0.25">
      <c r="B61" s="557" t="s">
        <v>620</v>
      </c>
      <c r="C61" s="558"/>
      <c r="D61" s="558"/>
      <c r="E61" s="558"/>
      <c r="F61" s="558"/>
      <c r="G61" s="558"/>
      <c r="H61" s="559"/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705" t="s">
        <v>62</v>
      </c>
      <c r="T61" s="598"/>
      <c r="U61" s="188">
        <f>SUM(U57,U60)</f>
        <v>13</v>
      </c>
      <c r="V61" s="188">
        <f>SUM(V57,V60)</f>
        <v>0</v>
      </c>
      <c r="W61" s="188">
        <f>SUM(W57,W60)</f>
        <v>2</v>
      </c>
      <c r="X61" s="188">
        <f>SUM(X57,X60)</f>
        <v>14</v>
      </c>
      <c r="Y61" s="50">
        <f>SUM(Y57,Y60)</f>
        <v>33</v>
      </c>
      <c r="AA61" s="597" t="s">
        <v>62</v>
      </c>
      <c r="AB61" s="598"/>
      <c r="AC61" s="188">
        <f>SUM(AC52:AC59)</f>
        <v>3</v>
      </c>
      <c r="AD61" s="188">
        <f>SUM(AD52:AD59)</f>
        <v>0</v>
      </c>
      <c r="AE61" s="188">
        <f>SUM(AE52:AE59)</f>
        <v>2</v>
      </c>
      <c r="AF61" s="188">
        <f>SUM(AF52:AF59)</f>
        <v>4</v>
      </c>
      <c r="AG61" s="50">
        <f>SUM(AG52:AG59)</f>
        <v>6</v>
      </c>
    </row>
    <row r="62" spans="2:33" x14ac:dyDescent="0.2">
      <c r="B62" s="341" t="s">
        <v>592</v>
      </c>
      <c r="C62" s="342" t="s">
        <v>593</v>
      </c>
      <c r="D62" s="343" t="s">
        <v>0</v>
      </c>
      <c r="E62" s="343" t="s">
        <v>594</v>
      </c>
      <c r="F62" s="343" t="s">
        <v>4</v>
      </c>
      <c r="G62" s="343" t="s">
        <v>595</v>
      </c>
      <c r="H62" s="335" t="s">
        <v>596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60"/>
      <c r="AB62" s="44"/>
      <c r="AC62" s="45"/>
      <c r="AD62" s="45"/>
      <c r="AE62" s="45"/>
      <c r="AF62" s="45"/>
      <c r="AG62" s="58"/>
    </row>
    <row r="63" spans="2:33" ht="13.5" thickBot="1" x14ac:dyDescent="0.25">
      <c r="B63" s="217" t="s">
        <v>328</v>
      </c>
      <c r="C63" s="200" t="s">
        <v>166</v>
      </c>
      <c r="D63" s="208">
        <v>3</v>
      </c>
      <c r="E63" s="208">
        <v>0</v>
      </c>
      <c r="F63" s="208">
        <v>0</v>
      </c>
      <c r="G63" s="208">
        <v>3</v>
      </c>
      <c r="H63" s="234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14"/>
      <c r="AA63" s="272"/>
      <c r="AB63" s="273"/>
      <c r="AC63" s="277"/>
      <c r="AD63" s="277"/>
      <c r="AE63" s="277"/>
      <c r="AF63" s="277"/>
      <c r="AG63" s="278"/>
    </row>
    <row r="64" spans="2:33" ht="13.5" thickBot="1" x14ac:dyDescent="0.25">
      <c r="B64" s="189" t="s">
        <v>297</v>
      </c>
      <c r="C64" s="190" t="s">
        <v>621</v>
      </c>
      <c r="D64" s="192">
        <v>3</v>
      </c>
      <c r="E64" s="192">
        <v>0</v>
      </c>
      <c r="F64" s="192">
        <v>0</v>
      </c>
      <c r="G64" s="192">
        <v>3</v>
      </c>
      <c r="H64" s="229">
        <v>5</v>
      </c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557" t="s">
        <v>21</v>
      </c>
      <c r="T64" s="558"/>
      <c r="U64" s="558"/>
      <c r="V64" s="558"/>
      <c r="W64" s="558"/>
      <c r="X64" s="558"/>
      <c r="Y64" s="559"/>
      <c r="AA64" s="557" t="s">
        <v>21</v>
      </c>
      <c r="AB64" s="558"/>
      <c r="AC64" s="558"/>
      <c r="AD64" s="558"/>
      <c r="AE64" s="558"/>
      <c r="AF64" s="558"/>
      <c r="AG64" s="559"/>
    </row>
    <row r="65" spans="2:34" x14ac:dyDescent="0.2">
      <c r="B65" s="202" t="s">
        <v>622</v>
      </c>
      <c r="C65" s="203" t="s">
        <v>329</v>
      </c>
      <c r="D65" s="204">
        <v>2</v>
      </c>
      <c r="E65" s="204">
        <v>0</v>
      </c>
      <c r="F65" s="204">
        <v>0</v>
      </c>
      <c r="G65" s="204">
        <v>2</v>
      </c>
      <c r="H65" s="233">
        <v>3</v>
      </c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8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34" x14ac:dyDescent="0.2">
      <c r="B66" s="202" t="s">
        <v>623</v>
      </c>
      <c r="C66" s="203" t="s">
        <v>624</v>
      </c>
      <c r="D66" s="204">
        <v>2</v>
      </c>
      <c r="E66" s="204">
        <v>0</v>
      </c>
      <c r="F66" s="204">
        <v>2</v>
      </c>
      <c r="G66" s="204">
        <v>3</v>
      </c>
      <c r="H66" s="233">
        <v>5</v>
      </c>
      <c r="J66" s="272"/>
      <c r="K66" s="273"/>
      <c r="L66" s="277"/>
      <c r="M66" s="277"/>
      <c r="N66" s="277"/>
      <c r="O66" s="277"/>
      <c r="P66" s="278"/>
      <c r="R66" s="13" t="s">
        <v>36</v>
      </c>
      <c r="S66" s="518" t="s">
        <v>349</v>
      </c>
      <c r="T66" s="518" t="s">
        <v>350</v>
      </c>
      <c r="U66" s="519">
        <v>2</v>
      </c>
      <c r="V66" s="519">
        <v>0</v>
      </c>
      <c r="W66" s="519">
        <v>2</v>
      </c>
      <c r="X66" s="519">
        <v>3</v>
      </c>
      <c r="Y66" s="520">
        <v>5</v>
      </c>
      <c r="Z66" s="274"/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</row>
    <row r="67" spans="2:34" s="2" customFormat="1" ht="13.5" thickBot="1" x14ac:dyDescent="0.25">
      <c r="B67" s="202" t="s">
        <v>225</v>
      </c>
      <c r="C67" s="206" t="s">
        <v>355</v>
      </c>
      <c r="D67" s="218">
        <v>3</v>
      </c>
      <c r="E67" s="218">
        <v>0</v>
      </c>
      <c r="F67" s="218">
        <v>0</v>
      </c>
      <c r="G67" s="218">
        <v>3</v>
      </c>
      <c r="H67" s="239">
        <v>5</v>
      </c>
      <c r="I67" s="1"/>
      <c r="J67" s="272"/>
      <c r="K67" s="273"/>
      <c r="L67" s="277"/>
      <c r="M67" s="277"/>
      <c r="N67" s="277"/>
      <c r="O67" s="277"/>
      <c r="P67" s="278"/>
      <c r="R67" s="13" t="s">
        <v>36</v>
      </c>
      <c r="S67" s="518" t="s">
        <v>351</v>
      </c>
      <c r="T67" s="518" t="s">
        <v>352</v>
      </c>
      <c r="U67" s="519">
        <v>3</v>
      </c>
      <c r="V67" s="519">
        <v>0</v>
      </c>
      <c r="W67" s="519">
        <v>0</v>
      </c>
      <c r="X67" s="519">
        <v>3</v>
      </c>
      <c r="Y67" s="520">
        <v>5</v>
      </c>
      <c r="AA67" s="189" t="s">
        <v>351</v>
      </c>
      <c r="AB67" s="190" t="s">
        <v>352</v>
      </c>
      <c r="AC67" s="191">
        <v>3</v>
      </c>
      <c r="AD67" s="191">
        <v>0</v>
      </c>
      <c r="AE67" s="191">
        <v>0</v>
      </c>
      <c r="AF67" s="191">
        <v>3</v>
      </c>
      <c r="AG67" s="56">
        <v>5</v>
      </c>
    </row>
    <row r="68" spans="2:34" ht="13.5" thickBot="1" x14ac:dyDescent="0.25">
      <c r="B68" s="219" t="s">
        <v>24</v>
      </c>
      <c r="C68" s="220" t="s">
        <v>356</v>
      </c>
      <c r="D68" s="218">
        <v>3</v>
      </c>
      <c r="E68" s="218">
        <v>0</v>
      </c>
      <c r="F68" s="218">
        <v>0</v>
      </c>
      <c r="G68" s="218">
        <v>3</v>
      </c>
      <c r="H68" s="239">
        <v>5</v>
      </c>
      <c r="J68" s="557" t="s">
        <v>23</v>
      </c>
      <c r="K68" s="558"/>
      <c r="L68" s="558"/>
      <c r="M68" s="558"/>
      <c r="N68" s="558"/>
      <c r="O68" s="558"/>
      <c r="P68" s="559"/>
      <c r="R68" s="13" t="s">
        <v>36</v>
      </c>
      <c r="S68" s="518" t="s">
        <v>353</v>
      </c>
      <c r="T68" s="518" t="s">
        <v>354</v>
      </c>
      <c r="U68" s="519">
        <v>3</v>
      </c>
      <c r="V68" s="519">
        <v>0</v>
      </c>
      <c r="W68" s="519">
        <v>0</v>
      </c>
      <c r="X68" s="519">
        <v>3</v>
      </c>
      <c r="Y68" s="520">
        <v>5</v>
      </c>
      <c r="AA68" s="49"/>
      <c r="AB68" s="41"/>
      <c r="AC68" s="275"/>
      <c r="AD68" s="275"/>
      <c r="AE68" s="275"/>
      <c r="AF68" s="275"/>
      <c r="AG68" s="51"/>
    </row>
    <row r="69" spans="2:34" x14ac:dyDescent="0.2">
      <c r="B69" s="221" t="s">
        <v>24</v>
      </c>
      <c r="C69" s="197" t="s">
        <v>156</v>
      </c>
      <c r="D69" s="222">
        <v>3</v>
      </c>
      <c r="E69" s="222">
        <v>0</v>
      </c>
      <c r="F69" s="222">
        <v>0</v>
      </c>
      <c r="G69" s="222">
        <v>3</v>
      </c>
      <c r="H69" s="240">
        <v>5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518" t="s">
        <v>205</v>
      </c>
      <c r="T69" s="518" t="s">
        <v>355</v>
      </c>
      <c r="U69" s="519">
        <v>3</v>
      </c>
      <c r="V69" s="519">
        <v>0</v>
      </c>
      <c r="W69" s="519">
        <v>0</v>
      </c>
      <c r="X69" s="519">
        <v>3</v>
      </c>
      <c r="Y69" s="520">
        <v>5</v>
      </c>
      <c r="AA69" s="49"/>
      <c r="AB69" s="41"/>
      <c r="AC69" s="275"/>
      <c r="AD69" s="275"/>
      <c r="AE69" s="275"/>
      <c r="AF69" s="275"/>
      <c r="AG69" s="51"/>
    </row>
    <row r="70" spans="2:34" x14ac:dyDescent="0.2">
      <c r="B70" s="597" t="s">
        <v>62</v>
      </c>
      <c r="C70" s="598"/>
      <c r="D70" s="503">
        <f>SUM(D63:D69)</f>
        <v>19</v>
      </c>
      <c r="E70" s="503">
        <f t="shared" ref="E70:H70" si="3">SUM(E63:E69)</f>
        <v>0</v>
      </c>
      <c r="F70" s="503">
        <f t="shared" si="3"/>
        <v>2</v>
      </c>
      <c r="G70" s="503">
        <f t="shared" si="3"/>
        <v>20</v>
      </c>
      <c r="H70" s="504">
        <f t="shared" si="3"/>
        <v>33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/>
      <c r="S70" s="553" t="s">
        <v>38</v>
      </c>
      <c r="T70" s="553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275"/>
      <c r="AD70" s="275"/>
      <c r="AE70" s="275"/>
      <c r="AF70" s="275"/>
      <c r="AG70" s="51"/>
    </row>
    <row r="71" spans="2:34" x14ac:dyDescent="0.2">
      <c r="B71" s="722"/>
      <c r="C71" s="723"/>
      <c r="D71" s="71"/>
      <c r="E71" s="71"/>
      <c r="F71" s="71"/>
      <c r="G71" s="71"/>
      <c r="H71" s="72"/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516" t="s">
        <v>24</v>
      </c>
      <c r="T71" s="516" t="s">
        <v>356</v>
      </c>
      <c r="U71" s="517">
        <v>3</v>
      </c>
      <c r="V71" s="517">
        <v>0</v>
      </c>
      <c r="W71" s="517">
        <v>0</v>
      </c>
      <c r="X71" s="517">
        <v>3</v>
      </c>
      <c r="Y71" s="521">
        <v>5</v>
      </c>
      <c r="AA71" s="49"/>
      <c r="AB71" s="41"/>
      <c r="AC71" s="275"/>
      <c r="AD71" s="275"/>
      <c r="AE71" s="275"/>
      <c r="AF71" s="275"/>
      <c r="AG71" s="51"/>
    </row>
    <row r="72" spans="2:34" x14ac:dyDescent="0.2">
      <c r="B72" s="272"/>
      <c r="C72" s="273"/>
      <c r="D72" s="277"/>
      <c r="E72" s="277"/>
      <c r="F72" s="277"/>
      <c r="G72" s="277"/>
      <c r="H72" s="513"/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516" t="s">
        <v>24</v>
      </c>
      <c r="T72" s="516" t="s">
        <v>357</v>
      </c>
      <c r="U72" s="517">
        <v>3</v>
      </c>
      <c r="V72" s="517">
        <v>0</v>
      </c>
      <c r="W72" s="517">
        <v>0</v>
      </c>
      <c r="X72" s="517">
        <v>3</v>
      </c>
      <c r="Y72" s="521">
        <v>5</v>
      </c>
      <c r="AA72" s="49"/>
      <c r="AB72" s="41"/>
      <c r="AC72" s="275"/>
      <c r="AD72" s="275"/>
      <c r="AE72" s="275"/>
      <c r="AF72" s="275"/>
      <c r="AG72" s="51"/>
    </row>
    <row r="73" spans="2:34" ht="13.5" customHeight="1" thickBot="1" x14ac:dyDescent="0.25">
      <c r="B73" s="272"/>
      <c r="C73" s="273"/>
      <c r="D73" s="277"/>
      <c r="E73" s="277"/>
      <c r="F73" s="277"/>
      <c r="G73" s="277"/>
      <c r="H73" s="278"/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53" t="s">
        <v>39</v>
      </c>
      <c r="T73" s="553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49"/>
      <c r="AB73" s="41"/>
      <c r="AC73" s="275"/>
      <c r="AD73" s="275"/>
      <c r="AE73" s="275"/>
      <c r="AF73" s="275"/>
      <c r="AG73" s="51"/>
    </row>
    <row r="74" spans="2:34" ht="13.5" thickBot="1" x14ac:dyDescent="0.25">
      <c r="B74" s="557" t="s">
        <v>625</v>
      </c>
      <c r="C74" s="558"/>
      <c r="D74" s="558"/>
      <c r="E74" s="558"/>
      <c r="F74" s="558"/>
      <c r="G74" s="558"/>
      <c r="H74" s="559"/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67" t="s">
        <v>62</v>
      </c>
      <c r="T74" s="567"/>
      <c r="U74" s="188">
        <f>SUM(U70,U73)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597" t="s">
        <v>62</v>
      </c>
      <c r="AB74" s="598"/>
      <c r="AC74" s="188">
        <f>SUM(AC66:AC72)</f>
        <v>5</v>
      </c>
      <c r="AD74" s="188">
        <f>SUM(AD66:AD72)</f>
        <v>0</v>
      </c>
      <c r="AE74" s="188">
        <f>SUM(AE66:AE72)</f>
        <v>2</v>
      </c>
      <c r="AF74" s="188">
        <f>SUM(AF66:AF72)</f>
        <v>6</v>
      </c>
      <c r="AG74" s="50">
        <f>SUM(AG66:AG72)</f>
        <v>10</v>
      </c>
    </row>
    <row r="75" spans="2:34" ht="13.5" thickBot="1" x14ac:dyDescent="0.25">
      <c r="B75" s="341" t="s">
        <v>592</v>
      </c>
      <c r="C75" s="342" t="s">
        <v>593</v>
      </c>
      <c r="D75" s="343" t="s">
        <v>0</v>
      </c>
      <c r="E75" s="343" t="s">
        <v>594</v>
      </c>
      <c r="F75" s="343" t="s">
        <v>4</v>
      </c>
      <c r="G75" s="343" t="s">
        <v>595</v>
      </c>
      <c r="H75" s="335" t="s">
        <v>596</v>
      </c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273"/>
      <c r="T75" s="273"/>
      <c r="U75" s="277"/>
      <c r="V75" s="277"/>
      <c r="W75" s="277"/>
      <c r="X75" s="277"/>
      <c r="Y75" s="278"/>
      <c r="AA75" s="18"/>
      <c r="AB75" s="5"/>
      <c r="AC75" s="5"/>
      <c r="AD75" s="5"/>
      <c r="AE75" s="5"/>
      <c r="AF75" s="5"/>
      <c r="AG75" s="17"/>
    </row>
    <row r="76" spans="2:34" ht="13.5" thickBot="1" x14ac:dyDescent="0.25">
      <c r="B76" s="199" t="s">
        <v>234</v>
      </c>
      <c r="C76" s="200" t="s">
        <v>626</v>
      </c>
      <c r="D76" s="208">
        <v>0</v>
      </c>
      <c r="E76" s="208">
        <v>0</v>
      </c>
      <c r="F76" s="208">
        <v>4</v>
      </c>
      <c r="G76" s="208">
        <v>2</v>
      </c>
      <c r="H76" s="234">
        <v>3</v>
      </c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4">SUM(N70:N75)</f>
        <v>0</v>
      </c>
      <c r="O76" s="188">
        <f>SUM(O70:O75)</f>
        <v>14</v>
      </c>
      <c r="P76" s="50">
        <f>SUM(P70:P75)</f>
        <v>28</v>
      </c>
      <c r="R76" s="18"/>
      <c r="S76" s="557" t="s">
        <v>23</v>
      </c>
      <c r="T76" s="558"/>
      <c r="U76" s="558"/>
      <c r="V76" s="558"/>
      <c r="W76" s="558"/>
      <c r="X76" s="558"/>
      <c r="Y76" s="559"/>
      <c r="AA76" s="13"/>
      <c r="AB76" s="5"/>
      <c r="AC76" s="5"/>
      <c r="AD76" s="10"/>
      <c r="AE76" s="10"/>
      <c r="AF76" s="10"/>
      <c r="AG76" s="14"/>
    </row>
    <row r="77" spans="2:34" ht="13.5" thickBot="1" x14ac:dyDescent="0.25">
      <c r="B77" s="223" t="s">
        <v>627</v>
      </c>
      <c r="C77" s="206" t="s">
        <v>330</v>
      </c>
      <c r="D77" s="191">
        <v>3</v>
      </c>
      <c r="E77" s="191">
        <v>0</v>
      </c>
      <c r="F77" s="191">
        <v>0</v>
      </c>
      <c r="G77" s="191">
        <v>3</v>
      </c>
      <c r="H77" s="235">
        <v>4</v>
      </c>
      <c r="J77" s="568"/>
      <c r="K77" s="569"/>
      <c r="L77" s="283"/>
      <c r="M77" s="283"/>
      <c r="N77" s="283"/>
      <c r="O77" s="283"/>
      <c r="P77" s="284"/>
      <c r="R77" s="18"/>
      <c r="S77" s="332" t="s">
        <v>1</v>
      </c>
      <c r="T77" s="333" t="s">
        <v>2</v>
      </c>
      <c r="U77" s="334" t="s">
        <v>0</v>
      </c>
      <c r="V77" s="334" t="s">
        <v>3</v>
      </c>
      <c r="W77" s="334" t="s">
        <v>4</v>
      </c>
      <c r="X77" s="334" t="s">
        <v>5</v>
      </c>
      <c r="Y77" s="335" t="s">
        <v>6</v>
      </c>
      <c r="AA77" s="557" t="s">
        <v>23</v>
      </c>
      <c r="AB77" s="558"/>
      <c r="AC77" s="558"/>
      <c r="AD77" s="558"/>
      <c r="AE77" s="558"/>
      <c r="AF77" s="558"/>
      <c r="AG77" s="559"/>
      <c r="AH77" s="5"/>
    </row>
    <row r="78" spans="2:34" ht="13.5" thickBot="1" x14ac:dyDescent="0.25">
      <c r="B78" s="223" t="s">
        <v>225</v>
      </c>
      <c r="C78" s="206" t="s">
        <v>362</v>
      </c>
      <c r="D78" s="218">
        <v>3</v>
      </c>
      <c r="E78" s="218">
        <v>0</v>
      </c>
      <c r="F78" s="218">
        <v>0</v>
      </c>
      <c r="G78" s="218">
        <v>3</v>
      </c>
      <c r="H78" s="239">
        <v>5</v>
      </c>
      <c r="J78" s="18"/>
      <c r="K78" s="5"/>
      <c r="L78" s="5"/>
      <c r="M78" s="5"/>
      <c r="N78" s="5"/>
      <c r="O78" s="5"/>
      <c r="P78" s="17"/>
      <c r="R78" s="13" t="s">
        <v>36</v>
      </c>
      <c r="S78" s="518" t="s">
        <v>358</v>
      </c>
      <c r="T78" s="518" t="s">
        <v>359</v>
      </c>
      <c r="U78" s="519">
        <v>3</v>
      </c>
      <c r="V78" s="519">
        <v>0</v>
      </c>
      <c r="W78" s="519">
        <v>0</v>
      </c>
      <c r="X78" s="519">
        <v>3</v>
      </c>
      <c r="Y78" s="520">
        <v>5</v>
      </c>
      <c r="Z78" s="274"/>
      <c r="AA78" s="332" t="s">
        <v>1</v>
      </c>
      <c r="AB78" s="333" t="s">
        <v>2</v>
      </c>
      <c r="AC78" s="334" t="s">
        <v>0</v>
      </c>
      <c r="AD78" s="334" t="s">
        <v>3</v>
      </c>
      <c r="AE78" s="334" t="s">
        <v>4</v>
      </c>
      <c r="AF78" s="334" t="s">
        <v>5</v>
      </c>
      <c r="AG78" s="335" t="s">
        <v>6</v>
      </c>
      <c r="AH78" s="5"/>
    </row>
    <row r="79" spans="2:34" ht="13.5" thickBot="1" x14ac:dyDescent="0.25">
      <c r="B79" s="223"/>
      <c r="C79" s="206"/>
      <c r="D79" s="218"/>
      <c r="E79" s="218"/>
      <c r="F79" s="218"/>
      <c r="G79" s="218"/>
      <c r="H79" s="239"/>
      <c r="J79" s="557" t="s">
        <v>25</v>
      </c>
      <c r="K79" s="558"/>
      <c r="L79" s="558"/>
      <c r="M79" s="558"/>
      <c r="N79" s="558"/>
      <c r="O79" s="558"/>
      <c r="P79" s="559"/>
      <c r="R79" s="13" t="s">
        <v>36</v>
      </c>
      <c r="S79" s="518" t="s">
        <v>360</v>
      </c>
      <c r="T79" s="518" t="s">
        <v>361</v>
      </c>
      <c r="U79" s="519">
        <v>2</v>
      </c>
      <c r="V79" s="519">
        <v>0</v>
      </c>
      <c r="W79" s="519">
        <v>0</v>
      </c>
      <c r="X79" s="519">
        <v>2</v>
      </c>
      <c r="Y79" s="520">
        <v>3</v>
      </c>
      <c r="AA79" s="75"/>
      <c r="AB79" s="68"/>
      <c r="AC79" s="69"/>
      <c r="AD79" s="69"/>
      <c r="AE79" s="69"/>
      <c r="AF79" s="69"/>
      <c r="AG79" s="73"/>
      <c r="AH79" s="5"/>
    </row>
    <row r="80" spans="2:34" x14ac:dyDescent="0.2">
      <c r="B80" s="202" t="s">
        <v>331</v>
      </c>
      <c r="C80" s="203" t="s">
        <v>162</v>
      </c>
      <c r="D80" s="218">
        <v>3</v>
      </c>
      <c r="E80" s="218">
        <v>0</v>
      </c>
      <c r="F80" s="218">
        <v>0</v>
      </c>
      <c r="G80" s="218">
        <v>3</v>
      </c>
      <c r="H80" s="239">
        <v>5</v>
      </c>
      <c r="I80" s="1"/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Q80" s="2"/>
      <c r="R80" s="13" t="s">
        <v>36</v>
      </c>
      <c r="S80" s="518" t="s">
        <v>205</v>
      </c>
      <c r="T80" s="518" t="s">
        <v>362</v>
      </c>
      <c r="U80" s="519">
        <v>3</v>
      </c>
      <c r="V80" s="519">
        <v>0</v>
      </c>
      <c r="W80" s="519">
        <v>0</v>
      </c>
      <c r="X80" s="519">
        <v>3</v>
      </c>
      <c r="Y80" s="520">
        <v>5</v>
      </c>
      <c r="Z80" s="2"/>
      <c r="AA80" s="49"/>
      <c r="AB80" s="41"/>
      <c r="AC80" s="275"/>
      <c r="AD80" s="275"/>
      <c r="AE80" s="275"/>
      <c r="AF80" s="275"/>
      <c r="AG80" s="51"/>
      <c r="AH80" s="5"/>
    </row>
    <row r="81" spans="2:34" s="2" customFormat="1" x14ac:dyDescent="0.2">
      <c r="B81" s="202" t="s">
        <v>628</v>
      </c>
      <c r="C81" s="203" t="s">
        <v>629</v>
      </c>
      <c r="D81" s="218">
        <v>3</v>
      </c>
      <c r="E81" s="218">
        <v>0</v>
      </c>
      <c r="F81" s="218">
        <v>2</v>
      </c>
      <c r="G81" s="218">
        <v>4</v>
      </c>
      <c r="H81" s="239">
        <v>5</v>
      </c>
      <c r="I81" s="4"/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Q81" s="4"/>
      <c r="R81" s="13" t="s">
        <v>36</v>
      </c>
      <c r="S81" s="518" t="s">
        <v>495</v>
      </c>
      <c r="T81" s="518" t="s">
        <v>365</v>
      </c>
      <c r="U81" s="519">
        <v>0</v>
      </c>
      <c r="V81" s="519">
        <v>0</v>
      </c>
      <c r="W81" s="519">
        <v>0</v>
      </c>
      <c r="X81" s="519">
        <v>0</v>
      </c>
      <c r="Y81" s="520">
        <v>5</v>
      </c>
      <c r="Z81" s="4"/>
      <c r="AA81" s="49"/>
      <c r="AB81" s="41"/>
      <c r="AC81" s="275"/>
      <c r="AD81" s="275"/>
      <c r="AE81" s="275"/>
      <c r="AF81" s="275"/>
      <c r="AG81" s="51"/>
      <c r="AH81" s="3"/>
    </row>
    <row r="82" spans="2:34" x14ac:dyDescent="0.2">
      <c r="B82" s="224" t="s">
        <v>630</v>
      </c>
      <c r="C82" s="190" t="s">
        <v>631</v>
      </c>
      <c r="D82" s="192">
        <v>0</v>
      </c>
      <c r="E82" s="192">
        <v>0</v>
      </c>
      <c r="F82" s="192">
        <v>0</v>
      </c>
      <c r="G82" s="192">
        <v>0</v>
      </c>
      <c r="H82" s="229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8"/>
      <c r="S82" s="553" t="s">
        <v>38</v>
      </c>
      <c r="T82" s="553"/>
      <c r="U82" s="141">
        <f>SUM(U78:U81)</f>
        <v>8</v>
      </c>
      <c r="V82" s="141">
        <f>SUM(V78:V81)</f>
        <v>0</v>
      </c>
      <c r="W82" s="141">
        <f>SUM(W78:W81)</f>
        <v>0</v>
      </c>
      <c r="X82" s="141">
        <f>SUM(X78:X81)</f>
        <v>8</v>
      </c>
      <c r="Y82" s="88">
        <f>SUM(Y78:Y81)</f>
        <v>18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514" t="s">
        <v>225</v>
      </c>
      <c r="C83" s="227" t="s">
        <v>366</v>
      </c>
      <c r="D83" s="228">
        <v>3</v>
      </c>
      <c r="E83" s="228">
        <v>0</v>
      </c>
      <c r="F83" s="228">
        <v>0</v>
      </c>
      <c r="G83" s="228">
        <v>3</v>
      </c>
      <c r="H83" s="236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 t="s">
        <v>37</v>
      </c>
      <c r="S83" s="516" t="s">
        <v>24</v>
      </c>
      <c r="T83" s="516" t="s">
        <v>363</v>
      </c>
      <c r="U83" s="517">
        <v>3</v>
      </c>
      <c r="V83" s="517">
        <v>0</v>
      </c>
      <c r="W83" s="517">
        <v>0</v>
      </c>
      <c r="X83" s="517">
        <v>3</v>
      </c>
      <c r="Y83" s="521">
        <v>5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597" t="s">
        <v>62</v>
      </c>
      <c r="C84" s="598"/>
      <c r="D84" s="503">
        <f>SUM(D76:D83)</f>
        <v>15</v>
      </c>
      <c r="E84" s="503">
        <f t="shared" ref="E84:H84" si="5">SUM(E76:E83)</f>
        <v>0</v>
      </c>
      <c r="F84" s="503">
        <f t="shared" si="5"/>
        <v>6</v>
      </c>
      <c r="G84" s="503">
        <f t="shared" si="5"/>
        <v>18</v>
      </c>
      <c r="H84" s="504">
        <f t="shared" si="5"/>
        <v>32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516" t="s">
        <v>24</v>
      </c>
      <c r="T84" s="516" t="s">
        <v>364</v>
      </c>
      <c r="U84" s="517">
        <v>3</v>
      </c>
      <c r="V84" s="517">
        <v>0</v>
      </c>
      <c r="W84" s="517">
        <v>0</v>
      </c>
      <c r="X84" s="517">
        <v>3</v>
      </c>
      <c r="Y84" s="521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272"/>
      <c r="C85" s="273"/>
      <c r="D85" s="283"/>
      <c r="E85" s="283"/>
      <c r="F85" s="283"/>
      <c r="G85" s="283"/>
      <c r="H85" s="284"/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Q85" s="5"/>
      <c r="R85" s="13"/>
      <c r="S85" s="553" t="s">
        <v>39</v>
      </c>
      <c r="T85" s="553"/>
      <c r="U85" s="141">
        <f>SUM(U84)</f>
        <v>3</v>
      </c>
      <c r="V85" s="141">
        <f>SUM(V84)</f>
        <v>0</v>
      </c>
      <c r="W85" s="141">
        <f>SUM(W84)</f>
        <v>0</v>
      </c>
      <c r="X85" s="141">
        <f>SUM(X84)</f>
        <v>3</v>
      </c>
      <c r="Y85" s="88">
        <f>SUM(Y83:Y84)</f>
        <v>10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272"/>
      <c r="C86" s="273"/>
      <c r="D86" s="283"/>
      <c r="E86" s="283"/>
      <c r="F86" s="283"/>
      <c r="G86" s="283"/>
      <c r="H86" s="284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R86" s="272"/>
      <c r="S86" s="567" t="s">
        <v>62</v>
      </c>
      <c r="T86" s="567"/>
      <c r="U86" s="188">
        <f>SUM(U82,U85)</f>
        <v>11</v>
      </c>
      <c r="V86" s="188">
        <f>SUM(V82,V85)</f>
        <v>0</v>
      </c>
      <c r="W86" s="188">
        <f>SUM(W82,W85)</f>
        <v>0</v>
      </c>
      <c r="X86" s="188">
        <f>SUM(X82,X85)</f>
        <v>11</v>
      </c>
      <c r="Y86" s="50">
        <f>SUM(Y82,Y85)</f>
        <v>28</v>
      </c>
      <c r="AA86" s="49"/>
      <c r="AB86" s="41"/>
      <c r="AC86" s="275"/>
      <c r="AD86" s="275"/>
      <c r="AE86" s="275"/>
      <c r="AF86" s="275"/>
      <c r="AG86" s="51"/>
      <c r="AH86" s="5"/>
    </row>
    <row r="87" spans="2:34" ht="13.5" thickBot="1" x14ac:dyDescent="0.25">
      <c r="B87" s="18"/>
      <c r="C87" s="5"/>
      <c r="D87" s="5"/>
      <c r="E87" s="5"/>
      <c r="F87" s="5"/>
      <c r="G87" s="5"/>
      <c r="H87" s="17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R87" s="13"/>
      <c r="S87" s="5"/>
      <c r="T87" s="273"/>
      <c r="U87" s="277"/>
      <c r="V87" s="277"/>
      <c r="W87" s="277"/>
      <c r="X87" s="277"/>
      <c r="Y87" s="278"/>
      <c r="AA87" s="597" t="s">
        <v>62</v>
      </c>
      <c r="AB87" s="598"/>
      <c r="AC87" s="188">
        <f>SUM(AC79:AC85)</f>
        <v>0</v>
      </c>
      <c r="AD87" s="188">
        <f>SUM(AD79:AD85)</f>
        <v>0</v>
      </c>
      <c r="AE87" s="188">
        <f>SUM(AE79:AE85)</f>
        <v>0</v>
      </c>
      <c r="AF87" s="188">
        <f>SUM(AF79:AF85)</f>
        <v>0</v>
      </c>
      <c r="AG87" s="50">
        <f>SUM(AG79:AG85)</f>
        <v>0</v>
      </c>
      <c r="AH87" s="5"/>
    </row>
    <row r="88" spans="2:34" ht="13.5" thickBot="1" x14ac:dyDescent="0.25">
      <c r="B88" s="557" t="s">
        <v>632</v>
      </c>
      <c r="C88" s="558"/>
      <c r="D88" s="558"/>
      <c r="E88" s="558"/>
      <c r="F88" s="558"/>
      <c r="G88" s="558"/>
      <c r="H88" s="559"/>
      <c r="J88" s="705" t="s">
        <v>62</v>
      </c>
      <c r="K88" s="598"/>
      <c r="L88" s="188">
        <f t="shared" ref="L88:N88" si="6">SUM(L81:L87)</f>
        <v>19</v>
      </c>
      <c r="M88" s="188">
        <f t="shared" si="6"/>
        <v>0</v>
      </c>
      <c r="N88" s="188">
        <f t="shared" si="6"/>
        <v>4</v>
      </c>
      <c r="O88" s="188">
        <f>SUM(O81:O87)</f>
        <v>21</v>
      </c>
      <c r="P88" s="50">
        <f>SUM(P81:P87)</f>
        <v>32</v>
      </c>
      <c r="R88" s="13"/>
      <c r="S88" s="557" t="s">
        <v>25</v>
      </c>
      <c r="T88" s="558"/>
      <c r="U88" s="558"/>
      <c r="V88" s="558"/>
      <c r="W88" s="558"/>
      <c r="X88" s="558"/>
      <c r="Y88" s="559"/>
      <c r="AA88" s="18"/>
      <c r="AB88" s="5"/>
      <c r="AC88" s="5"/>
      <c r="AD88" s="5"/>
      <c r="AE88" s="5"/>
      <c r="AF88" s="5"/>
      <c r="AG88" s="17"/>
      <c r="AH88" s="5"/>
    </row>
    <row r="89" spans="2:34" ht="13.5" thickBot="1" x14ac:dyDescent="0.25">
      <c r="B89" s="341" t="s">
        <v>592</v>
      </c>
      <c r="C89" s="342" t="s">
        <v>593</v>
      </c>
      <c r="D89" s="343" t="s">
        <v>0</v>
      </c>
      <c r="E89" s="343" t="s">
        <v>594</v>
      </c>
      <c r="F89" s="343" t="s">
        <v>4</v>
      </c>
      <c r="G89" s="343" t="s">
        <v>595</v>
      </c>
      <c r="H89" s="335" t="s">
        <v>596</v>
      </c>
      <c r="I89" s="1"/>
      <c r="J89" s="272"/>
      <c r="K89" s="273"/>
      <c r="L89" s="277"/>
      <c r="M89" s="277"/>
      <c r="N89" s="277"/>
      <c r="O89" s="277"/>
      <c r="P89" s="278"/>
      <c r="Q89" s="2"/>
      <c r="R89" s="13"/>
      <c r="S89" s="332" t="s">
        <v>1</v>
      </c>
      <c r="T89" s="333" t="s">
        <v>2</v>
      </c>
      <c r="U89" s="334" t="s">
        <v>0</v>
      </c>
      <c r="V89" s="334" t="s">
        <v>3</v>
      </c>
      <c r="W89" s="334" t="s">
        <v>4</v>
      </c>
      <c r="X89" s="334" t="s">
        <v>5</v>
      </c>
      <c r="Y89" s="335" t="s">
        <v>6</v>
      </c>
      <c r="Z89" s="2"/>
      <c r="AA89" s="557" t="s">
        <v>25</v>
      </c>
      <c r="AB89" s="558"/>
      <c r="AC89" s="558"/>
      <c r="AD89" s="558"/>
      <c r="AE89" s="558"/>
      <c r="AF89" s="558"/>
      <c r="AG89" s="559"/>
      <c r="AH89" s="5"/>
    </row>
    <row r="90" spans="2:34" s="2" customFormat="1" ht="13.5" thickBot="1" x14ac:dyDescent="0.25">
      <c r="B90" s="219" t="s">
        <v>633</v>
      </c>
      <c r="C90" s="206" t="s">
        <v>634</v>
      </c>
      <c r="D90" s="218">
        <v>2</v>
      </c>
      <c r="E90" s="218">
        <v>2</v>
      </c>
      <c r="F90" s="218">
        <v>0</v>
      </c>
      <c r="G90" s="218">
        <v>3</v>
      </c>
      <c r="H90" s="239">
        <v>5</v>
      </c>
      <c r="I90" s="4"/>
      <c r="J90" s="272"/>
      <c r="K90" s="273"/>
      <c r="L90" s="277"/>
      <c r="M90" s="277"/>
      <c r="N90" s="277"/>
      <c r="O90" s="277"/>
      <c r="P90" s="278"/>
      <c r="Q90" s="4"/>
      <c r="R90" s="13" t="s">
        <v>36</v>
      </c>
      <c r="S90" s="518" t="s">
        <v>207</v>
      </c>
      <c r="T90" s="518" t="s">
        <v>105</v>
      </c>
      <c r="U90" s="519">
        <v>2</v>
      </c>
      <c r="V90" s="519">
        <v>0</v>
      </c>
      <c r="W90" s="519">
        <v>4</v>
      </c>
      <c r="X90" s="519">
        <v>4</v>
      </c>
      <c r="Y90" s="520">
        <v>5</v>
      </c>
      <c r="Z90" s="4"/>
      <c r="AA90" s="332" t="s">
        <v>1</v>
      </c>
      <c r="AB90" s="333" t="s">
        <v>2</v>
      </c>
      <c r="AC90" s="334" t="s">
        <v>0</v>
      </c>
      <c r="AD90" s="334" t="s">
        <v>3</v>
      </c>
      <c r="AE90" s="334" t="s">
        <v>4</v>
      </c>
      <c r="AF90" s="334" t="s">
        <v>5</v>
      </c>
      <c r="AG90" s="335" t="s">
        <v>6</v>
      </c>
      <c r="AH90" s="3"/>
    </row>
    <row r="91" spans="2:34" ht="13.5" thickBot="1" x14ac:dyDescent="0.25">
      <c r="B91" s="202" t="s">
        <v>503</v>
      </c>
      <c r="C91" s="203" t="s">
        <v>168</v>
      </c>
      <c r="D91" s="218">
        <v>3</v>
      </c>
      <c r="E91" s="218">
        <v>0</v>
      </c>
      <c r="F91" s="218">
        <v>0</v>
      </c>
      <c r="G91" s="218">
        <v>3</v>
      </c>
      <c r="H91" s="239">
        <v>5</v>
      </c>
      <c r="J91" s="557" t="s">
        <v>27</v>
      </c>
      <c r="K91" s="558"/>
      <c r="L91" s="558"/>
      <c r="M91" s="558"/>
      <c r="N91" s="558"/>
      <c r="O91" s="558"/>
      <c r="P91" s="559"/>
      <c r="R91" s="13" t="s">
        <v>36</v>
      </c>
      <c r="S91" s="518" t="s">
        <v>208</v>
      </c>
      <c r="T91" s="518" t="s">
        <v>175</v>
      </c>
      <c r="U91" s="519">
        <v>3</v>
      </c>
      <c r="V91" s="519">
        <v>0</v>
      </c>
      <c r="W91" s="519">
        <v>0</v>
      </c>
      <c r="X91" s="519">
        <v>3</v>
      </c>
      <c r="Y91" s="520">
        <v>5</v>
      </c>
      <c r="AA91" s="147" t="s">
        <v>208</v>
      </c>
      <c r="AB91" s="112" t="s">
        <v>175</v>
      </c>
      <c r="AC91" s="113">
        <v>3</v>
      </c>
      <c r="AD91" s="113">
        <v>0</v>
      </c>
      <c r="AE91" s="113">
        <v>0</v>
      </c>
      <c r="AF91" s="113">
        <v>3</v>
      </c>
      <c r="AG91" s="148">
        <v>5</v>
      </c>
      <c r="AH91" s="5"/>
    </row>
    <row r="92" spans="2:34" x14ac:dyDescent="0.2">
      <c r="B92" s="219" t="s">
        <v>230</v>
      </c>
      <c r="C92" s="220" t="s">
        <v>92</v>
      </c>
      <c r="D92" s="204">
        <v>2</v>
      </c>
      <c r="E92" s="204">
        <v>0</v>
      </c>
      <c r="F92" s="204">
        <v>0</v>
      </c>
      <c r="G92" s="204">
        <v>2</v>
      </c>
      <c r="H92" s="233">
        <v>3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518" t="s">
        <v>205</v>
      </c>
      <c r="T92" s="518" t="s">
        <v>366</v>
      </c>
      <c r="U92" s="519">
        <v>3</v>
      </c>
      <c r="V92" s="519">
        <v>0</v>
      </c>
      <c r="W92" s="519">
        <v>0</v>
      </c>
      <c r="X92" s="519">
        <v>3</v>
      </c>
      <c r="Y92" s="520">
        <v>5</v>
      </c>
      <c r="AA92" s="49"/>
      <c r="AB92" s="41"/>
      <c r="AC92" s="275"/>
      <c r="AD92" s="275"/>
      <c r="AE92" s="275"/>
      <c r="AF92" s="275"/>
      <c r="AG92" s="51"/>
      <c r="AH92" s="5"/>
    </row>
    <row r="93" spans="2:34" x14ac:dyDescent="0.2">
      <c r="B93" s="219" t="s">
        <v>24</v>
      </c>
      <c r="C93" s="220" t="s">
        <v>363</v>
      </c>
      <c r="D93" s="218">
        <v>3</v>
      </c>
      <c r="E93" s="218">
        <v>0</v>
      </c>
      <c r="F93" s="218">
        <v>0</v>
      </c>
      <c r="G93" s="218">
        <v>3</v>
      </c>
      <c r="H93" s="239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518" t="s">
        <v>205</v>
      </c>
      <c r="T93" s="518" t="s">
        <v>367</v>
      </c>
      <c r="U93" s="519">
        <v>3</v>
      </c>
      <c r="V93" s="519">
        <v>0</v>
      </c>
      <c r="W93" s="519">
        <v>0</v>
      </c>
      <c r="X93" s="519">
        <v>3</v>
      </c>
      <c r="Y93" s="520">
        <v>5</v>
      </c>
      <c r="AA93" s="49"/>
      <c r="AB93" s="41"/>
      <c r="AC93" s="275"/>
      <c r="AD93" s="275"/>
      <c r="AE93" s="275"/>
      <c r="AF93" s="275"/>
      <c r="AG93" s="51"/>
      <c r="AH93" s="5"/>
    </row>
    <row r="94" spans="2:34" x14ac:dyDescent="0.2">
      <c r="B94" s="225" t="s">
        <v>24</v>
      </c>
      <c r="C94" s="203" t="s">
        <v>364</v>
      </c>
      <c r="D94" s="218">
        <v>3</v>
      </c>
      <c r="E94" s="218">
        <v>0</v>
      </c>
      <c r="F94" s="218">
        <v>0</v>
      </c>
      <c r="G94" s="218">
        <v>3</v>
      </c>
      <c r="H94" s="239">
        <v>5</v>
      </c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8"/>
      <c r="S94" s="553" t="s">
        <v>38</v>
      </c>
      <c r="T94" s="553"/>
      <c r="U94" s="141">
        <f>SUM(U90:U93)</f>
        <v>11</v>
      </c>
      <c r="V94" s="141">
        <f>SUM(V90:V93)</f>
        <v>0</v>
      </c>
      <c r="W94" s="141">
        <f>SUM(W90:W93)</f>
        <v>4</v>
      </c>
      <c r="X94" s="141">
        <f>SUM(X90:X93)</f>
        <v>13</v>
      </c>
      <c r="Y94" s="88">
        <f>SUM(Y89:Y93)</f>
        <v>20</v>
      </c>
      <c r="AA94" s="49"/>
      <c r="AB94" s="41"/>
      <c r="AC94" s="275"/>
      <c r="AD94" s="275"/>
      <c r="AE94" s="275"/>
      <c r="AF94" s="275"/>
      <c r="AG94" s="51"/>
      <c r="AH94" s="5"/>
    </row>
    <row r="95" spans="2:34" x14ac:dyDescent="0.2">
      <c r="B95" s="219" t="s">
        <v>225</v>
      </c>
      <c r="C95" s="206" t="s">
        <v>367</v>
      </c>
      <c r="D95" s="218">
        <v>3</v>
      </c>
      <c r="E95" s="218">
        <v>0</v>
      </c>
      <c r="F95" s="218">
        <v>0</v>
      </c>
      <c r="G95" s="218">
        <v>3</v>
      </c>
      <c r="H95" s="239">
        <v>5</v>
      </c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 t="s">
        <v>37</v>
      </c>
      <c r="S95" s="516" t="s">
        <v>176</v>
      </c>
      <c r="T95" s="516" t="s">
        <v>368</v>
      </c>
      <c r="U95" s="517">
        <v>3</v>
      </c>
      <c r="V95" s="517">
        <v>0</v>
      </c>
      <c r="W95" s="517">
        <v>0</v>
      </c>
      <c r="X95" s="517">
        <v>3</v>
      </c>
      <c r="Y95" s="521">
        <v>5</v>
      </c>
      <c r="AA95" s="49"/>
      <c r="AB95" s="41"/>
      <c r="AC95" s="275"/>
      <c r="AD95" s="275"/>
      <c r="AE95" s="275"/>
      <c r="AF95" s="275"/>
      <c r="AG95" s="51"/>
      <c r="AH95" s="5"/>
    </row>
    <row r="96" spans="2:34" x14ac:dyDescent="0.2">
      <c r="B96" s="226" t="s">
        <v>235</v>
      </c>
      <c r="C96" s="227" t="s">
        <v>248</v>
      </c>
      <c r="D96" s="228">
        <v>2</v>
      </c>
      <c r="E96" s="228">
        <v>0</v>
      </c>
      <c r="F96" s="228">
        <v>0</v>
      </c>
      <c r="G96" s="228">
        <v>2</v>
      </c>
      <c r="H96" s="241">
        <v>2</v>
      </c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R96" s="18" t="s">
        <v>37</v>
      </c>
      <c r="S96" s="516" t="s">
        <v>190</v>
      </c>
      <c r="T96" s="516" t="s">
        <v>248</v>
      </c>
      <c r="U96" s="517">
        <v>2</v>
      </c>
      <c r="V96" s="517">
        <v>0</v>
      </c>
      <c r="W96" s="517">
        <v>0</v>
      </c>
      <c r="X96" s="517">
        <v>2</v>
      </c>
      <c r="Y96" s="521">
        <v>2</v>
      </c>
      <c r="AA96" s="49"/>
      <c r="AB96" s="41"/>
      <c r="AC96" s="275"/>
      <c r="AD96" s="275"/>
      <c r="AE96" s="275"/>
      <c r="AF96" s="275"/>
      <c r="AG96" s="51"/>
      <c r="AH96" s="5"/>
    </row>
    <row r="97" spans="2:34" x14ac:dyDescent="0.2">
      <c r="B97" s="597" t="s">
        <v>62</v>
      </c>
      <c r="C97" s="598"/>
      <c r="D97" s="503">
        <f>SUM(D90:D96)</f>
        <v>18</v>
      </c>
      <c r="E97" s="503">
        <f t="shared" ref="E97:H97" si="7">SUM(E90:E96)</f>
        <v>2</v>
      </c>
      <c r="F97" s="503">
        <f t="shared" si="7"/>
        <v>0</v>
      </c>
      <c r="G97" s="503">
        <f t="shared" si="7"/>
        <v>19</v>
      </c>
      <c r="H97" s="504">
        <f t="shared" si="7"/>
        <v>30</v>
      </c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516" t="s">
        <v>176</v>
      </c>
      <c r="T97" s="516" t="s">
        <v>209</v>
      </c>
      <c r="U97" s="517">
        <v>3</v>
      </c>
      <c r="V97" s="517">
        <v>0</v>
      </c>
      <c r="W97" s="517">
        <v>0</v>
      </c>
      <c r="X97" s="517">
        <v>3</v>
      </c>
      <c r="Y97" s="521">
        <v>5</v>
      </c>
      <c r="AA97" s="49"/>
      <c r="AB97" s="41"/>
      <c r="AC97" s="275"/>
      <c r="AD97" s="275"/>
      <c r="AE97" s="275"/>
      <c r="AF97" s="275"/>
      <c r="AG97" s="51"/>
      <c r="AH97" s="5"/>
    </row>
    <row r="98" spans="2:34" x14ac:dyDescent="0.2">
      <c r="B98" s="272"/>
      <c r="C98" s="273"/>
      <c r="D98" s="277"/>
      <c r="E98" s="277"/>
      <c r="F98" s="277"/>
      <c r="G98" s="277"/>
      <c r="H98" s="278"/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3"/>
      <c r="S98" s="553" t="s">
        <v>39</v>
      </c>
      <c r="T98" s="553"/>
      <c r="U98" s="141">
        <f>SUM(U95:U97)</f>
        <v>8</v>
      </c>
      <c r="V98" s="141">
        <f>SUM(V95:V97)</f>
        <v>0</v>
      </c>
      <c r="W98" s="141">
        <f>SUM(W95:W97)</f>
        <v>0</v>
      </c>
      <c r="X98" s="141">
        <f>SUM(X95:X97)</f>
        <v>8</v>
      </c>
      <c r="Y98" s="88">
        <f>SUM(Y95:Y97)</f>
        <v>12</v>
      </c>
      <c r="AA98" s="597" t="s">
        <v>62</v>
      </c>
      <c r="AB98" s="598"/>
      <c r="AC98" s="188">
        <f>SUM(AC91:AC96)</f>
        <v>3</v>
      </c>
      <c r="AD98" s="188">
        <f>SUM(AD91:AD96)</f>
        <v>0</v>
      </c>
      <c r="AE98" s="188">
        <f>SUM(AE91:AE96)</f>
        <v>0</v>
      </c>
      <c r="AF98" s="188">
        <f>SUM(AF91:AF96)</f>
        <v>3</v>
      </c>
      <c r="AG98" s="50">
        <f>SUM(AG91:AG96)</f>
        <v>5</v>
      </c>
      <c r="AH98" s="5"/>
    </row>
    <row r="99" spans="2:34" x14ac:dyDescent="0.2">
      <c r="B99" s="272"/>
      <c r="C99" s="273"/>
      <c r="D99" s="277"/>
      <c r="E99" s="277"/>
      <c r="F99" s="277"/>
      <c r="G99" s="277"/>
      <c r="H99" s="278"/>
      <c r="I99" s="1"/>
      <c r="J99" s="705" t="s">
        <v>62</v>
      </c>
      <c r="K99" s="598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Q99" s="2"/>
      <c r="R99" s="13"/>
      <c r="S99" s="567" t="s">
        <v>62</v>
      </c>
      <c r="T99" s="567"/>
      <c r="U99" s="188">
        <f>SUM(U94,U98)</f>
        <v>19</v>
      </c>
      <c r="V99" s="188">
        <f>SUM(V94,V98)</f>
        <v>0</v>
      </c>
      <c r="W99" s="188">
        <f>SUM(W94,W98)</f>
        <v>4</v>
      </c>
      <c r="X99" s="188">
        <f>SUM(X94,X98)</f>
        <v>21</v>
      </c>
      <c r="Y99" s="50">
        <f>SUM(Y94,Y98)</f>
        <v>32</v>
      </c>
      <c r="AA99" s="18"/>
      <c r="AB99" s="5"/>
      <c r="AC99" s="5"/>
      <c r="AD99" s="5"/>
      <c r="AE99" s="5"/>
      <c r="AF99" s="5"/>
      <c r="AG99" s="17"/>
      <c r="AH99" s="5"/>
    </row>
    <row r="100" spans="2:34" ht="13.5" thickBot="1" x14ac:dyDescent="0.25">
      <c r="B100" s="272"/>
      <c r="C100" s="273"/>
      <c r="D100" s="277"/>
      <c r="E100" s="277"/>
      <c r="F100" s="277"/>
      <c r="G100" s="277"/>
      <c r="H100" s="278"/>
      <c r="J100" s="568"/>
      <c r="K100" s="569"/>
      <c r="L100" s="283"/>
      <c r="M100" s="283"/>
      <c r="N100" s="283"/>
      <c r="O100" s="283"/>
      <c r="P100" s="284"/>
      <c r="R100" s="13"/>
      <c r="S100" s="5"/>
      <c r="T100" s="5"/>
      <c r="U100" s="5"/>
      <c r="V100" s="5"/>
      <c r="W100" s="5"/>
      <c r="X100" s="5"/>
      <c r="Y100" s="14"/>
      <c r="AA100" s="18"/>
      <c r="AB100" s="5"/>
      <c r="AC100" s="5"/>
      <c r="AD100" s="5"/>
      <c r="AE100" s="5"/>
      <c r="AF100" s="5"/>
      <c r="AG100" s="17"/>
      <c r="AH100" s="5"/>
    </row>
    <row r="101" spans="2:34" ht="13.5" thickBot="1" x14ac:dyDescent="0.25">
      <c r="B101" s="557" t="s">
        <v>635</v>
      </c>
      <c r="C101" s="558"/>
      <c r="D101" s="558"/>
      <c r="E101" s="558"/>
      <c r="F101" s="558"/>
      <c r="G101" s="558"/>
      <c r="H101" s="559"/>
      <c r="J101" s="53"/>
      <c r="K101" s="5"/>
      <c r="L101" s="5"/>
      <c r="M101" s="5"/>
      <c r="N101" s="5"/>
      <c r="O101" s="5"/>
      <c r="P101" s="17"/>
      <c r="R101" s="13"/>
      <c r="S101" s="557" t="s">
        <v>27</v>
      </c>
      <c r="T101" s="558"/>
      <c r="U101" s="558"/>
      <c r="V101" s="558"/>
      <c r="W101" s="558"/>
      <c r="X101" s="558"/>
      <c r="Y101" s="559"/>
      <c r="AA101" s="557" t="s">
        <v>27</v>
      </c>
      <c r="AB101" s="558"/>
      <c r="AC101" s="558"/>
      <c r="AD101" s="558"/>
      <c r="AE101" s="558"/>
      <c r="AF101" s="558"/>
      <c r="AG101" s="559"/>
      <c r="AH101" s="5"/>
    </row>
    <row r="102" spans="2:34" x14ac:dyDescent="0.2">
      <c r="B102" s="341" t="s">
        <v>592</v>
      </c>
      <c r="C102" s="342" t="s">
        <v>593</v>
      </c>
      <c r="D102" s="343" t="s">
        <v>0</v>
      </c>
      <c r="E102" s="343" t="s">
        <v>594</v>
      </c>
      <c r="F102" s="343" t="s">
        <v>4</v>
      </c>
      <c r="G102" s="343" t="s">
        <v>595</v>
      </c>
      <c r="H102" s="335" t="s">
        <v>596</v>
      </c>
      <c r="J102" s="53"/>
      <c r="K102" s="5"/>
      <c r="L102" s="5"/>
      <c r="M102" s="5"/>
      <c r="N102" s="5"/>
      <c r="O102" s="5"/>
      <c r="P102" s="17"/>
      <c r="R102" s="13"/>
      <c r="S102" s="332" t="s">
        <v>1</v>
      </c>
      <c r="T102" s="333" t="s">
        <v>2</v>
      </c>
      <c r="U102" s="334" t="s">
        <v>0</v>
      </c>
      <c r="V102" s="334" t="s">
        <v>3</v>
      </c>
      <c r="W102" s="334" t="s">
        <v>4</v>
      </c>
      <c r="X102" s="334" t="s">
        <v>5</v>
      </c>
      <c r="Y102" s="335" t="s">
        <v>6</v>
      </c>
      <c r="AA102" s="332" t="s">
        <v>1</v>
      </c>
      <c r="AB102" s="333" t="s">
        <v>2</v>
      </c>
      <c r="AC102" s="334" t="s">
        <v>0</v>
      </c>
      <c r="AD102" s="334" t="s">
        <v>3</v>
      </c>
      <c r="AE102" s="334" t="s">
        <v>4</v>
      </c>
      <c r="AF102" s="334" t="s">
        <v>5</v>
      </c>
      <c r="AG102" s="335" t="s">
        <v>6</v>
      </c>
      <c r="AH102" s="5"/>
    </row>
    <row r="103" spans="2:34" ht="13.5" thickBot="1" x14ac:dyDescent="0.25">
      <c r="B103" s="219" t="s">
        <v>236</v>
      </c>
      <c r="C103" s="203" t="s">
        <v>636</v>
      </c>
      <c r="D103" s="218">
        <v>1</v>
      </c>
      <c r="E103" s="218">
        <v>8</v>
      </c>
      <c r="F103" s="218">
        <v>0</v>
      </c>
      <c r="G103" s="218">
        <v>5</v>
      </c>
      <c r="H103" s="239">
        <v>8</v>
      </c>
      <c r="J103" s="53"/>
      <c r="K103" s="5"/>
      <c r="L103" s="5"/>
      <c r="M103" s="5"/>
      <c r="N103" s="5"/>
      <c r="O103" s="5"/>
      <c r="P103" s="17"/>
      <c r="R103" s="13" t="s">
        <v>36</v>
      </c>
      <c r="S103" s="518" t="s">
        <v>210</v>
      </c>
      <c r="T103" s="518" t="s">
        <v>110</v>
      </c>
      <c r="U103" s="519">
        <v>2</v>
      </c>
      <c r="V103" s="519">
        <v>0</v>
      </c>
      <c r="W103" s="519">
        <v>6</v>
      </c>
      <c r="X103" s="519">
        <v>5</v>
      </c>
      <c r="Y103" s="520">
        <v>8</v>
      </c>
      <c r="AA103" s="49"/>
      <c r="AB103" s="41"/>
      <c r="AC103" s="275"/>
      <c r="AD103" s="275"/>
      <c r="AE103" s="275"/>
      <c r="AF103" s="275"/>
      <c r="AG103" s="51"/>
      <c r="AH103" s="5"/>
    </row>
    <row r="104" spans="2:34" x14ac:dyDescent="0.2">
      <c r="B104" s="224" t="s">
        <v>225</v>
      </c>
      <c r="C104" s="206" t="s">
        <v>373</v>
      </c>
      <c r="D104" s="218">
        <v>3</v>
      </c>
      <c r="E104" s="218">
        <v>0</v>
      </c>
      <c r="F104" s="218">
        <v>0</v>
      </c>
      <c r="G104" s="218">
        <v>3</v>
      </c>
      <c r="H104" s="239">
        <v>5</v>
      </c>
      <c r="J104" s="18"/>
      <c r="K104" s="290" t="s">
        <v>28</v>
      </c>
      <c r="L104" s="609">
        <f>SUM(O17,O30,O42,O54,O65,O76,O88,O99)</f>
        <v>154</v>
      </c>
      <c r="M104" s="610"/>
      <c r="N104" s="610"/>
      <c r="O104" s="611"/>
      <c r="P104" s="54"/>
      <c r="R104" s="13" t="s">
        <v>36</v>
      </c>
      <c r="S104" s="518" t="s">
        <v>369</v>
      </c>
      <c r="T104" s="518" t="s">
        <v>370</v>
      </c>
      <c r="U104" s="519">
        <v>3</v>
      </c>
      <c r="V104" s="519">
        <v>0</v>
      </c>
      <c r="W104" s="519">
        <v>0</v>
      </c>
      <c r="X104" s="519">
        <v>3</v>
      </c>
      <c r="Y104" s="520">
        <v>5</v>
      </c>
      <c r="AA104" s="49"/>
      <c r="AB104" s="41"/>
      <c r="AC104" s="275"/>
      <c r="AD104" s="275"/>
      <c r="AE104" s="275"/>
      <c r="AF104" s="275"/>
      <c r="AG104" s="51"/>
      <c r="AH104" s="5"/>
    </row>
    <row r="105" spans="2:34" ht="13.5" thickBot="1" x14ac:dyDescent="0.25">
      <c r="B105" s="224" t="s">
        <v>225</v>
      </c>
      <c r="C105" s="206" t="s">
        <v>374</v>
      </c>
      <c r="D105" s="218">
        <v>3</v>
      </c>
      <c r="E105" s="218">
        <v>0</v>
      </c>
      <c r="F105" s="218">
        <v>0</v>
      </c>
      <c r="G105" s="218">
        <v>3</v>
      </c>
      <c r="H105" s="239">
        <v>5</v>
      </c>
      <c r="J105" s="13"/>
      <c r="K105" s="291" t="s">
        <v>6</v>
      </c>
      <c r="L105" s="612">
        <f>SUM(P99,P88,P76,P65,P54,P42,P30,P17)</f>
        <v>244</v>
      </c>
      <c r="M105" s="613"/>
      <c r="N105" s="613"/>
      <c r="O105" s="614"/>
      <c r="P105" s="14"/>
      <c r="R105" s="13" t="s">
        <v>36</v>
      </c>
      <c r="S105" s="518" t="s">
        <v>371</v>
      </c>
      <c r="T105" s="518" t="s">
        <v>372</v>
      </c>
      <c r="U105" s="519">
        <v>3</v>
      </c>
      <c r="V105" s="519">
        <v>0</v>
      </c>
      <c r="W105" s="519">
        <v>0</v>
      </c>
      <c r="X105" s="519">
        <v>3</v>
      </c>
      <c r="Y105" s="520">
        <v>5</v>
      </c>
      <c r="AA105" s="49"/>
      <c r="AB105" s="41"/>
      <c r="AC105" s="275"/>
      <c r="AD105" s="275"/>
      <c r="AE105" s="275"/>
      <c r="AF105" s="275"/>
      <c r="AG105" s="51"/>
      <c r="AH105" s="5"/>
    </row>
    <row r="106" spans="2:34" x14ac:dyDescent="0.2">
      <c r="B106" s="224" t="s">
        <v>24</v>
      </c>
      <c r="C106" s="220" t="s">
        <v>637</v>
      </c>
      <c r="D106" s="218">
        <v>3</v>
      </c>
      <c r="E106" s="218">
        <v>0</v>
      </c>
      <c r="F106" s="218">
        <v>0</v>
      </c>
      <c r="G106" s="218">
        <v>3</v>
      </c>
      <c r="H106" s="239">
        <v>5</v>
      </c>
      <c r="J106" s="18"/>
      <c r="K106" s="5"/>
      <c r="L106" s="5"/>
      <c r="M106" s="5"/>
      <c r="N106" s="5"/>
      <c r="O106" s="5"/>
      <c r="P106" s="17"/>
      <c r="R106" s="13" t="s">
        <v>36</v>
      </c>
      <c r="S106" s="518" t="s">
        <v>205</v>
      </c>
      <c r="T106" s="518" t="s">
        <v>373</v>
      </c>
      <c r="U106" s="519">
        <v>3</v>
      </c>
      <c r="V106" s="519">
        <v>0</v>
      </c>
      <c r="W106" s="519">
        <v>0</v>
      </c>
      <c r="X106" s="519">
        <v>3</v>
      </c>
      <c r="Y106" s="520">
        <v>5</v>
      </c>
      <c r="AA106" s="49"/>
      <c r="AB106" s="41"/>
      <c r="AC106" s="275"/>
      <c r="AD106" s="275"/>
      <c r="AE106" s="275"/>
      <c r="AF106" s="275"/>
      <c r="AG106" s="51"/>
      <c r="AH106" s="5"/>
    </row>
    <row r="107" spans="2:34" ht="13.5" thickBot="1" x14ac:dyDescent="0.25">
      <c r="B107" s="224" t="s">
        <v>24</v>
      </c>
      <c r="C107" s="220" t="s">
        <v>638</v>
      </c>
      <c r="D107" s="218">
        <v>3</v>
      </c>
      <c r="E107" s="218">
        <v>0</v>
      </c>
      <c r="F107" s="218">
        <v>0</v>
      </c>
      <c r="G107" s="218">
        <v>3</v>
      </c>
      <c r="H107" s="239">
        <v>5</v>
      </c>
      <c r="J107" s="25"/>
      <c r="K107" s="26"/>
      <c r="L107" s="26"/>
      <c r="M107" s="26"/>
      <c r="N107" s="26"/>
      <c r="O107" s="26"/>
      <c r="P107" s="27"/>
      <c r="R107" s="13" t="s">
        <v>36</v>
      </c>
      <c r="S107" s="518" t="s">
        <v>205</v>
      </c>
      <c r="T107" s="518" t="s">
        <v>374</v>
      </c>
      <c r="U107" s="519">
        <v>3</v>
      </c>
      <c r="V107" s="519">
        <v>0</v>
      </c>
      <c r="W107" s="519">
        <v>0</v>
      </c>
      <c r="X107" s="519">
        <v>3</v>
      </c>
      <c r="Y107" s="520">
        <v>5</v>
      </c>
      <c r="AA107" s="49"/>
      <c r="AB107" s="41"/>
      <c r="AC107" s="275"/>
      <c r="AD107" s="275"/>
      <c r="AE107" s="275"/>
      <c r="AF107" s="275"/>
      <c r="AG107" s="51"/>
      <c r="AH107" s="5"/>
    </row>
    <row r="108" spans="2:34" x14ac:dyDescent="0.2">
      <c r="B108" s="226" t="s">
        <v>238</v>
      </c>
      <c r="C108" s="227" t="s">
        <v>375</v>
      </c>
      <c r="D108" s="228">
        <v>2</v>
      </c>
      <c r="E108" s="228">
        <v>0</v>
      </c>
      <c r="F108" s="228">
        <v>0</v>
      </c>
      <c r="G108" s="228">
        <v>2</v>
      </c>
      <c r="H108" s="241">
        <v>2</v>
      </c>
      <c r="R108" s="18"/>
      <c r="S108" s="553" t="s">
        <v>38</v>
      </c>
      <c r="T108" s="553"/>
      <c r="U108" s="141">
        <f>SUM(U102:U107)</f>
        <v>14</v>
      </c>
      <c r="V108" s="141">
        <f>SUM(V102:V107)</f>
        <v>0</v>
      </c>
      <c r="W108" s="141">
        <f>SUM(W102:W107)</f>
        <v>6</v>
      </c>
      <c r="X108" s="141">
        <f>SUM(X102:X107)</f>
        <v>17</v>
      </c>
      <c r="Y108" s="88">
        <f>SUM(Y103:Y107)</f>
        <v>28</v>
      </c>
      <c r="AA108" s="49"/>
      <c r="AB108" s="41"/>
      <c r="AC108" s="275"/>
      <c r="AD108" s="275"/>
      <c r="AE108" s="275"/>
      <c r="AF108" s="275"/>
      <c r="AG108" s="51"/>
      <c r="AH108" s="5"/>
    </row>
    <row r="109" spans="2:34" x14ac:dyDescent="0.2">
      <c r="B109" s="597" t="s">
        <v>62</v>
      </c>
      <c r="C109" s="598"/>
      <c r="D109" s="509">
        <f>SUM(D103:D108)</f>
        <v>15</v>
      </c>
      <c r="E109" s="509">
        <f>SUM(E103:E108)</f>
        <v>8</v>
      </c>
      <c r="F109" s="509">
        <f>SUM(F103:F108)</f>
        <v>0</v>
      </c>
      <c r="G109" s="515">
        <f>SUM(G103:G108)</f>
        <v>19</v>
      </c>
      <c r="H109" s="510">
        <f>SUM(H103:H108)</f>
        <v>30</v>
      </c>
      <c r="R109" s="18" t="s">
        <v>37</v>
      </c>
      <c r="S109" s="516" t="s">
        <v>193</v>
      </c>
      <c r="T109" s="516" t="s">
        <v>375</v>
      </c>
      <c r="U109" s="517">
        <v>2</v>
      </c>
      <c r="V109" s="517">
        <v>0</v>
      </c>
      <c r="W109" s="517">
        <v>0</v>
      </c>
      <c r="X109" s="517">
        <v>2</v>
      </c>
      <c r="Y109" s="521">
        <v>2</v>
      </c>
      <c r="Z109" s="2"/>
      <c r="AA109" s="49"/>
      <c r="AB109" s="41"/>
      <c r="AC109" s="275"/>
      <c r="AD109" s="275"/>
      <c r="AE109" s="275"/>
      <c r="AF109" s="275"/>
      <c r="AG109" s="51"/>
      <c r="AH109" s="5"/>
    </row>
    <row r="110" spans="2:34" s="2" customFormat="1" x14ac:dyDescent="0.2">
      <c r="B110" s="18"/>
      <c r="C110" s="5"/>
      <c r="D110" s="5"/>
      <c r="E110" s="5"/>
      <c r="F110" s="5"/>
      <c r="G110" s="5"/>
      <c r="H110" s="17"/>
      <c r="I110" s="4"/>
      <c r="J110" s="4"/>
      <c r="K110" s="4"/>
      <c r="L110" s="4"/>
      <c r="M110" s="4"/>
      <c r="N110" s="4"/>
      <c r="O110" s="4"/>
      <c r="P110" s="4"/>
      <c r="Q110" s="4"/>
      <c r="R110" s="13"/>
      <c r="S110" s="553" t="s">
        <v>39</v>
      </c>
      <c r="T110" s="553"/>
      <c r="U110" s="141">
        <f>SUM(U109:U109)</f>
        <v>2</v>
      </c>
      <c r="V110" s="141">
        <f>SUM(V109:V109)</f>
        <v>0</v>
      </c>
      <c r="W110" s="141">
        <f>SUM(W109:W109)</f>
        <v>0</v>
      </c>
      <c r="X110" s="141">
        <f>SUM(X109:X109)</f>
        <v>2</v>
      </c>
      <c r="Y110" s="88">
        <f>SUM(Y109:Y109)</f>
        <v>2</v>
      </c>
      <c r="Z110" s="4"/>
      <c r="AA110" s="49"/>
      <c r="AB110" s="41"/>
      <c r="AC110" s="275"/>
      <c r="AD110" s="275"/>
      <c r="AE110" s="275"/>
      <c r="AF110" s="275"/>
      <c r="AG110" s="51"/>
      <c r="AH110" s="3"/>
    </row>
    <row r="111" spans="2:34" x14ac:dyDescent="0.2">
      <c r="B111" s="53"/>
      <c r="C111" s="5"/>
      <c r="D111" s="5"/>
      <c r="E111" s="5"/>
      <c r="F111" s="5"/>
      <c r="G111" s="5"/>
      <c r="H111" s="17"/>
      <c r="R111" s="13"/>
      <c r="S111" s="567" t="s">
        <v>62</v>
      </c>
      <c r="T111" s="567"/>
      <c r="U111" s="35">
        <f>SUM(U108,U110)</f>
        <v>16</v>
      </c>
      <c r="V111" s="35">
        <f>SUM(V108,V110)</f>
        <v>0</v>
      </c>
      <c r="W111" s="35">
        <f>SUM(W108,W110)</f>
        <v>6</v>
      </c>
      <c r="X111" s="35">
        <f>SUM(X108,X110)</f>
        <v>19</v>
      </c>
      <c r="Y111" s="52">
        <f>SUM(Y108,Y110)</f>
        <v>30</v>
      </c>
      <c r="AA111" s="597" t="s">
        <v>62</v>
      </c>
      <c r="AB111" s="598"/>
      <c r="AC111" s="188">
        <f>SUM(AC103:AC109)</f>
        <v>0</v>
      </c>
      <c r="AD111" s="188">
        <f>SUM(AD103:AD109)</f>
        <v>0</v>
      </c>
      <c r="AE111" s="188">
        <f>SUM(AE103:AE109)</f>
        <v>0</v>
      </c>
      <c r="AF111" s="188">
        <f>SUM(AF103:AF109)</f>
        <v>0</v>
      </c>
      <c r="AG111" s="50">
        <f>SUM(AG103:AG109)</f>
        <v>0</v>
      </c>
      <c r="AH111" s="5"/>
    </row>
    <row r="112" spans="2:34" x14ac:dyDescent="0.2">
      <c r="B112" s="53"/>
      <c r="C112" s="5"/>
      <c r="D112" s="5"/>
      <c r="E112" s="5"/>
      <c r="F112" s="5"/>
      <c r="G112" s="5"/>
      <c r="H112" s="17"/>
      <c r="R112" s="13"/>
      <c r="S112" s="5"/>
      <c r="T112" s="5"/>
      <c r="U112" s="5"/>
      <c r="V112" s="5"/>
      <c r="W112" s="5"/>
      <c r="X112" s="5"/>
      <c r="Y112" s="14"/>
      <c r="AA112" s="272"/>
      <c r="AB112" s="76"/>
      <c r="AC112" s="277"/>
      <c r="AD112" s="277"/>
      <c r="AE112" s="277"/>
      <c r="AF112" s="277"/>
      <c r="AG112" s="77"/>
      <c r="AH112" s="5"/>
    </row>
    <row r="113" spans="2:34" ht="13.5" thickBot="1" x14ac:dyDescent="0.25">
      <c r="B113" s="18"/>
      <c r="C113" s="38" t="s">
        <v>639</v>
      </c>
      <c r="D113" s="567">
        <f>SUM(G109,G97,G84,G70,G56,G43,G30,G17)</f>
        <v>157</v>
      </c>
      <c r="E113" s="567"/>
      <c r="F113" s="567"/>
      <c r="G113" s="567"/>
      <c r="H113" s="54"/>
      <c r="R113" s="13"/>
      <c r="S113" s="5"/>
      <c r="T113" s="5"/>
      <c r="U113" s="5"/>
      <c r="V113" s="5"/>
      <c r="W113" s="5"/>
      <c r="X113" s="5"/>
      <c r="Y113" s="14"/>
      <c r="AA113" s="61"/>
      <c r="AB113" s="8"/>
      <c r="AC113" s="3"/>
      <c r="AD113" s="9"/>
      <c r="AE113" s="9"/>
      <c r="AF113" s="9"/>
      <c r="AG113" s="62"/>
      <c r="AH113" s="5"/>
    </row>
    <row r="114" spans="2:34" x14ac:dyDescent="0.2">
      <c r="B114" s="13"/>
      <c r="C114" s="276" t="s">
        <v>640</v>
      </c>
      <c r="D114" s="721">
        <f>SUM(H109,H97,H84,H70,H56,H43,H30,H17)</f>
        <v>247</v>
      </c>
      <c r="E114" s="721"/>
      <c r="F114" s="721"/>
      <c r="G114" s="721"/>
      <c r="H114" s="14"/>
      <c r="I114" s="1"/>
      <c r="Q114" s="2"/>
      <c r="R114" s="13"/>
      <c r="S114" s="715" t="s">
        <v>302</v>
      </c>
      <c r="T114" s="716"/>
      <c r="U114" s="717">
        <f>SUM(X11,X25,X43,X57,X70,X82,X94,X108,)</f>
        <v>85</v>
      </c>
      <c r="V114" s="717"/>
      <c r="W114" s="717"/>
      <c r="X114" s="718"/>
      <c r="Y114" s="14"/>
      <c r="AA114" s="13"/>
      <c r="AB114" s="476" t="s">
        <v>211</v>
      </c>
      <c r="AC114" s="661">
        <f>AF19+AF32+AF48+AF61+AF74+AF87+AF98+AF111</f>
        <v>23</v>
      </c>
      <c r="AD114" s="662"/>
      <c r="AE114" s="662"/>
      <c r="AF114" s="663"/>
      <c r="AG114" s="14"/>
      <c r="AH114" s="5"/>
    </row>
    <row r="115" spans="2:34" ht="13.5" thickBot="1" x14ac:dyDescent="0.25">
      <c r="B115" s="18"/>
      <c r="C115" s="5"/>
      <c r="D115" s="5"/>
      <c r="E115" s="5"/>
      <c r="F115" s="5"/>
      <c r="G115" s="5"/>
      <c r="H115" s="17"/>
      <c r="I115" s="1"/>
      <c r="Q115" s="2"/>
      <c r="R115" s="13"/>
      <c r="S115" s="708" t="s">
        <v>303</v>
      </c>
      <c r="T115" s="709"/>
      <c r="U115" s="719">
        <f>SUM(X111,X99,X86,X74,X61,X47,X33,X19)</f>
        <v>145</v>
      </c>
      <c r="V115" s="719"/>
      <c r="W115" s="719"/>
      <c r="X115" s="720"/>
      <c r="Y115" s="14"/>
      <c r="AA115" s="13"/>
      <c r="AB115" s="477" t="s">
        <v>212</v>
      </c>
      <c r="AC115" s="658">
        <f>AG19+AG32+AG48+AG61+AG74+AG87+AG98+AG111</f>
        <v>34</v>
      </c>
      <c r="AD115" s="659"/>
      <c r="AE115" s="659"/>
      <c r="AF115" s="660"/>
      <c r="AG115" s="14"/>
      <c r="AH115" s="5"/>
    </row>
    <row r="116" spans="2:34" ht="13.5" thickBot="1" x14ac:dyDescent="0.25">
      <c r="B116" s="25"/>
      <c r="C116" s="26"/>
      <c r="D116" s="26"/>
      <c r="E116" s="26"/>
      <c r="F116" s="26"/>
      <c r="G116" s="26"/>
      <c r="H116" s="27"/>
      <c r="I116" s="1"/>
      <c r="Q116" s="2"/>
      <c r="R116" s="13"/>
      <c r="S116" s="708" t="s">
        <v>304</v>
      </c>
      <c r="T116" s="709"/>
      <c r="U116" s="710">
        <f>SUM(Y108,Y94,Y82,Y70,Y57,Y43,Y25,Y11)</f>
        <v>147</v>
      </c>
      <c r="V116" s="711"/>
      <c r="W116" s="711"/>
      <c r="X116" s="712"/>
      <c r="Y116" s="14"/>
      <c r="AA116" s="18"/>
      <c r="AB116" s="5"/>
      <c r="AC116" s="5"/>
      <c r="AD116" s="5"/>
      <c r="AE116" s="5"/>
      <c r="AF116" s="5"/>
      <c r="AG116" s="17"/>
      <c r="AH116" s="5"/>
    </row>
    <row r="117" spans="2:34" ht="13.5" thickBot="1" x14ac:dyDescent="0.25">
      <c r="B117" s="25"/>
      <c r="R117" s="13"/>
      <c r="S117" s="713" t="s">
        <v>305</v>
      </c>
      <c r="T117" s="714"/>
      <c r="U117" s="706">
        <f>SUM(Y111,Y99,Y86,Y74,Y61,Y47,Y33,Y19)</f>
        <v>244</v>
      </c>
      <c r="V117" s="706"/>
      <c r="W117" s="706"/>
      <c r="X117" s="707"/>
      <c r="Y117" s="14"/>
      <c r="AA117" s="25"/>
      <c r="AB117" s="26"/>
      <c r="AC117" s="26"/>
      <c r="AD117" s="26"/>
      <c r="AE117" s="26"/>
      <c r="AF117" s="26"/>
      <c r="AG117" s="27"/>
      <c r="AH117" s="5"/>
    </row>
    <row r="118" spans="2:34" ht="13.5" thickBot="1" x14ac:dyDescent="0.25">
      <c r="R118" s="522"/>
      <c r="S118" s="26"/>
      <c r="T118" s="26"/>
      <c r="U118" s="26"/>
      <c r="V118" s="26"/>
      <c r="W118" s="26"/>
      <c r="X118" s="26"/>
      <c r="Y118" s="92"/>
      <c r="AH118" s="5"/>
    </row>
    <row r="119" spans="2:34" x14ac:dyDescent="0.2">
      <c r="AH119" s="5"/>
    </row>
    <row r="120" spans="2:34" x14ac:dyDescent="0.2">
      <c r="B120" s="5"/>
      <c r="AH120" s="5"/>
    </row>
    <row r="121" spans="2:34" x14ac:dyDescent="0.2">
      <c r="B121" s="5"/>
    </row>
    <row r="122" spans="2:34" x14ac:dyDescent="0.2">
      <c r="B122" s="5"/>
    </row>
    <row r="123" spans="2:34" x14ac:dyDescent="0.2">
      <c r="B123" s="5"/>
      <c r="T123" s="31"/>
      <c r="U123" s="36"/>
      <c r="V123" s="36"/>
      <c r="W123" s="36"/>
      <c r="X123" s="36"/>
      <c r="Y123" s="81"/>
    </row>
    <row r="124" spans="2:34" x14ac:dyDescent="0.2">
      <c r="B124" s="5"/>
      <c r="S124" s="31"/>
      <c r="T124" s="5"/>
      <c r="U124" s="5"/>
      <c r="V124" s="5"/>
      <c r="W124" s="5"/>
      <c r="X124" s="5"/>
      <c r="Y124" s="82"/>
    </row>
    <row r="125" spans="2:34" x14ac:dyDescent="0.2">
      <c r="B125" s="5"/>
      <c r="S125" s="37"/>
      <c r="Y125" s="83"/>
    </row>
    <row r="126" spans="2:34" x14ac:dyDescent="0.2">
      <c r="B126" s="5"/>
      <c r="S126" s="5"/>
      <c r="Y126" s="82"/>
    </row>
    <row r="127" spans="2:34" x14ac:dyDescent="0.2">
      <c r="B127" s="5"/>
      <c r="S127" s="6"/>
    </row>
    <row r="128" spans="2:34" x14ac:dyDescent="0.2">
      <c r="B128" s="5"/>
    </row>
    <row r="129" spans="2:25" x14ac:dyDescent="0.2">
      <c r="B129" s="5"/>
    </row>
    <row r="130" spans="2:25" x14ac:dyDescent="0.2">
      <c r="B130" s="5"/>
    </row>
    <row r="144" spans="2:25" x14ac:dyDescent="0.2">
      <c r="Y144" s="4"/>
    </row>
    <row r="145" spans="25:25" x14ac:dyDescent="0.2">
      <c r="Y145" s="4"/>
    </row>
    <row r="146" spans="25:25" x14ac:dyDescent="0.2">
      <c r="Y146" s="4"/>
    </row>
    <row r="147" spans="25:25" x14ac:dyDescent="0.2">
      <c r="Y147" s="4"/>
    </row>
    <row r="148" spans="25:25" x14ac:dyDescent="0.2">
      <c r="Y148" s="4"/>
    </row>
    <row r="149" spans="25:25" x14ac:dyDescent="0.2">
      <c r="Y149" s="4"/>
    </row>
    <row r="150" spans="25:25" x14ac:dyDescent="0.2">
      <c r="Y150" s="4"/>
    </row>
    <row r="151" spans="25:25" x14ac:dyDescent="0.2">
      <c r="Y151" s="4"/>
    </row>
    <row r="152" spans="25:25" x14ac:dyDescent="0.2">
      <c r="Y152" s="4"/>
    </row>
    <row r="153" spans="25:25" x14ac:dyDescent="0.2">
      <c r="Y153" s="4"/>
    </row>
    <row r="154" spans="25:25" x14ac:dyDescent="0.2">
      <c r="Y154" s="4"/>
    </row>
    <row r="155" spans="25:25" x14ac:dyDescent="0.2">
      <c r="Y155" s="4"/>
    </row>
    <row r="156" spans="25:25" x14ac:dyDescent="0.2">
      <c r="Y156" s="4"/>
    </row>
    <row r="157" spans="25:25" x14ac:dyDescent="0.2">
      <c r="Y157" s="4"/>
    </row>
    <row r="158" spans="25:25" x14ac:dyDescent="0.2">
      <c r="Y158" s="4"/>
    </row>
    <row r="159" spans="25:25" x14ac:dyDescent="0.2">
      <c r="Y159" s="4"/>
    </row>
    <row r="160" spans="25:25" x14ac:dyDescent="0.2">
      <c r="Y160" s="4"/>
    </row>
    <row r="161" spans="25:25" x14ac:dyDescent="0.2">
      <c r="Y161" s="4"/>
    </row>
    <row r="162" spans="25:25" x14ac:dyDescent="0.2">
      <c r="Y162" s="4"/>
    </row>
    <row r="163" spans="25:25" x14ac:dyDescent="0.2">
      <c r="Y163" s="4"/>
    </row>
    <row r="164" spans="25:25" x14ac:dyDescent="0.2">
      <c r="Y164" s="4"/>
    </row>
    <row r="165" spans="25:25" x14ac:dyDescent="0.2">
      <c r="Y165" s="4"/>
    </row>
    <row r="166" spans="25:25" x14ac:dyDescent="0.2">
      <c r="Y166" s="4"/>
    </row>
    <row r="167" spans="25:25" x14ac:dyDescent="0.2">
      <c r="Y167" s="4"/>
    </row>
    <row r="168" spans="25:25" x14ac:dyDescent="0.2">
      <c r="Y168" s="4"/>
    </row>
    <row r="169" spans="25:25" x14ac:dyDescent="0.2">
      <c r="Y169" s="4"/>
    </row>
    <row r="170" spans="25:25" x14ac:dyDescent="0.2">
      <c r="Y170" s="4"/>
    </row>
    <row r="171" spans="25:25" x14ac:dyDescent="0.2">
      <c r="Y171" s="4"/>
    </row>
    <row r="172" spans="25:25" x14ac:dyDescent="0.2">
      <c r="Y172" s="4"/>
    </row>
    <row r="173" spans="25:25" x14ac:dyDescent="0.2">
      <c r="Y173" s="4"/>
    </row>
    <row r="174" spans="25:25" x14ac:dyDescent="0.2">
      <c r="Y174" s="4"/>
    </row>
    <row r="175" spans="25:25" x14ac:dyDescent="0.2">
      <c r="Y175" s="4"/>
    </row>
    <row r="176" spans="25:25" x14ac:dyDescent="0.2">
      <c r="Y176" s="4"/>
    </row>
    <row r="177" spans="25:25" x14ac:dyDescent="0.2">
      <c r="Y177" s="4"/>
    </row>
    <row r="178" spans="25:25" x14ac:dyDescent="0.2">
      <c r="Y178" s="4"/>
    </row>
    <row r="179" spans="25:25" x14ac:dyDescent="0.2">
      <c r="Y179" s="4"/>
    </row>
    <row r="180" spans="25:25" x14ac:dyDescent="0.2">
      <c r="Y180" s="4"/>
    </row>
    <row r="181" spans="25:25" x14ac:dyDescent="0.2">
      <c r="Y181" s="4"/>
    </row>
    <row r="182" spans="25:25" x14ac:dyDescent="0.2">
      <c r="Y182" s="4"/>
    </row>
    <row r="183" spans="25:25" x14ac:dyDescent="0.2">
      <c r="Y183" s="4"/>
    </row>
    <row r="184" spans="25:25" x14ac:dyDescent="0.2">
      <c r="Y184" s="4"/>
    </row>
    <row r="185" spans="25:25" x14ac:dyDescent="0.2">
      <c r="Y185" s="4"/>
    </row>
    <row r="186" spans="25:25" x14ac:dyDescent="0.2">
      <c r="Y186" s="4"/>
    </row>
    <row r="187" spans="25:25" x14ac:dyDescent="0.2">
      <c r="Y187" s="4"/>
    </row>
  </sheetData>
  <mergeCells count="109">
    <mergeCell ref="AA48:AB48"/>
    <mergeCell ref="AA32:AB32"/>
    <mergeCell ref="AA19:AB19"/>
    <mergeCell ref="AA111:AB111"/>
    <mergeCell ref="AA87:AB87"/>
    <mergeCell ref="AA98:AB98"/>
    <mergeCell ref="AA74:AB74"/>
    <mergeCell ref="B88:H88"/>
    <mergeCell ref="B97:C97"/>
    <mergeCell ref="B101:H101"/>
    <mergeCell ref="B109:C109"/>
    <mergeCell ref="S47:T47"/>
    <mergeCell ref="S61:T61"/>
    <mergeCell ref="S74:T74"/>
    <mergeCell ref="S76:Y76"/>
    <mergeCell ref="S101:Y101"/>
    <mergeCell ref="B61:H61"/>
    <mergeCell ref="B70:C70"/>
    <mergeCell ref="B71:C71"/>
    <mergeCell ref="B74:H74"/>
    <mergeCell ref="B84:C84"/>
    <mergeCell ref="AA21:AG21"/>
    <mergeCell ref="AA37:AG37"/>
    <mergeCell ref="S43:T43"/>
    <mergeCell ref="D114:G114"/>
    <mergeCell ref="AA89:AG89"/>
    <mergeCell ref="AA101:AG101"/>
    <mergeCell ref="S99:T99"/>
    <mergeCell ref="S108:T108"/>
    <mergeCell ref="S110:T110"/>
    <mergeCell ref="S111:T111"/>
    <mergeCell ref="S94:T94"/>
    <mergeCell ref="S98:T98"/>
    <mergeCell ref="D113:G113"/>
    <mergeCell ref="J99:K99"/>
    <mergeCell ref="AC114:AF114"/>
    <mergeCell ref="B1:AG1"/>
    <mergeCell ref="J6:P6"/>
    <mergeCell ref="AA5:AG6"/>
    <mergeCell ref="S5:Y6"/>
    <mergeCell ref="B6:H6"/>
    <mergeCell ref="B5:H5"/>
    <mergeCell ref="B4:H4"/>
    <mergeCell ref="B3:H3"/>
    <mergeCell ref="J3:P3"/>
    <mergeCell ref="J4:P4"/>
    <mergeCell ref="J5:P5"/>
    <mergeCell ref="AA8:AG8"/>
    <mergeCell ref="S8:Y8"/>
    <mergeCell ref="S21:Y21"/>
    <mergeCell ref="S36:Y36"/>
    <mergeCell ref="S11:T11"/>
    <mergeCell ref="S18:T18"/>
    <mergeCell ref="S25:T25"/>
    <mergeCell ref="S32:T32"/>
    <mergeCell ref="S33:T33"/>
    <mergeCell ref="S19:T19"/>
    <mergeCell ref="B8:H8"/>
    <mergeCell ref="B17:C17"/>
    <mergeCell ref="B20:H20"/>
    <mergeCell ref="B30:C30"/>
    <mergeCell ref="B34:H34"/>
    <mergeCell ref="B43:C43"/>
    <mergeCell ref="B46:H46"/>
    <mergeCell ref="B56:C56"/>
    <mergeCell ref="J45:P45"/>
    <mergeCell ref="J54:K54"/>
    <mergeCell ref="J20:P20"/>
    <mergeCell ref="J30:K30"/>
    <mergeCell ref="J33:P33"/>
    <mergeCell ref="J42:K42"/>
    <mergeCell ref="J43:K43"/>
    <mergeCell ref="J8:P8"/>
    <mergeCell ref="J17:K17"/>
    <mergeCell ref="S46:T46"/>
    <mergeCell ref="S60:T60"/>
    <mergeCell ref="S73:T73"/>
    <mergeCell ref="S57:T57"/>
    <mergeCell ref="S64:Y64"/>
    <mergeCell ref="U117:X117"/>
    <mergeCell ref="S116:T116"/>
    <mergeCell ref="U116:X116"/>
    <mergeCell ref="S117:T117"/>
    <mergeCell ref="S114:T114"/>
    <mergeCell ref="U114:X114"/>
    <mergeCell ref="S115:T115"/>
    <mergeCell ref="U115:X115"/>
    <mergeCell ref="S82:T82"/>
    <mergeCell ref="S88:Y88"/>
    <mergeCell ref="S50:Y50"/>
    <mergeCell ref="AC115:AF115"/>
    <mergeCell ref="S86:T86"/>
    <mergeCell ref="S85:T85"/>
    <mergeCell ref="J79:P79"/>
    <mergeCell ref="J91:P91"/>
    <mergeCell ref="J100:K100"/>
    <mergeCell ref="L104:O104"/>
    <mergeCell ref="L105:O105"/>
    <mergeCell ref="J88:K88"/>
    <mergeCell ref="AA64:AG64"/>
    <mergeCell ref="AA77:AG77"/>
    <mergeCell ref="S70:T70"/>
    <mergeCell ref="J68:P68"/>
    <mergeCell ref="J76:K76"/>
    <mergeCell ref="J77:K77"/>
    <mergeCell ref="J57:P57"/>
    <mergeCell ref="J65:K65"/>
    <mergeCell ref="AA50:AG50"/>
    <mergeCell ref="AA61:AB61"/>
  </mergeCells>
  <phoneticPr fontId="0" type="noConversion"/>
  <hyperlinks>
    <hyperlink ref="C37" r:id="rId1" display="http://tureng.com/tr/turkce-ingilizce/physicochemistry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AH125"/>
  <sheetViews>
    <sheetView zoomScale="80" zoomScaleNormal="80" workbookViewId="0">
      <selection activeCell="T9" sqref="T9"/>
    </sheetView>
  </sheetViews>
  <sheetFormatPr defaultRowHeight="12.75" x14ac:dyDescent="0.2"/>
  <cols>
    <col min="1" max="1" width="5" style="4" customWidth="1"/>
    <col min="2" max="2" width="10.140625" style="4" bestFit="1" customWidth="1"/>
    <col min="3" max="3" width="48.85546875" style="4" bestFit="1" customWidth="1"/>
    <col min="4" max="5" width="3.42578125" style="4" bestFit="1" customWidth="1"/>
    <col min="6" max="6" width="2.28515625" style="4" bestFit="1" customWidth="1"/>
    <col min="7" max="7" width="3.42578125" style="4" bestFit="1" customWidth="1"/>
    <col min="8" max="8" width="5.28515625" style="4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91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63.75" customHeight="1" thickBot="1" x14ac:dyDescent="0.25">
      <c r="B1" s="574" t="s">
        <v>376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33" ht="13.5" thickBot="1" x14ac:dyDescent="0.25">
      <c r="B2" s="271"/>
      <c r="C2" s="11"/>
      <c r="D2" s="11"/>
      <c r="E2" s="11"/>
      <c r="F2" s="11"/>
      <c r="G2" s="11"/>
      <c r="H2" s="11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577" t="s">
        <v>29</v>
      </c>
      <c r="C3" s="578"/>
      <c r="D3" s="578"/>
      <c r="E3" s="578"/>
      <c r="F3" s="578"/>
      <c r="G3" s="578"/>
      <c r="H3" s="579"/>
      <c r="J3" s="577" t="s">
        <v>29</v>
      </c>
      <c r="K3" s="578"/>
      <c r="L3" s="578"/>
      <c r="M3" s="578"/>
      <c r="N3" s="578"/>
      <c r="O3" s="578"/>
      <c r="P3" s="579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580" t="s">
        <v>30</v>
      </c>
      <c r="C4" s="581"/>
      <c r="D4" s="581"/>
      <c r="E4" s="581"/>
      <c r="F4" s="581"/>
      <c r="G4" s="581"/>
      <c r="H4" s="582"/>
      <c r="J4" s="580" t="s">
        <v>30</v>
      </c>
      <c r="K4" s="581"/>
      <c r="L4" s="581"/>
      <c r="M4" s="581"/>
      <c r="N4" s="581"/>
      <c r="O4" s="581"/>
      <c r="P4" s="582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x14ac:dyDescent="0.2">
      <c r="B5" s="580" t="s">
        <v>32</v>
      </c>
      <c r="C5" s="581"/>
      <c r="D5" s="581"/>
      <c r="E5" s="581"/>
      <c r="F5" s="581"/>
      <c r="G5" s="581"/>
      <c r="H5" s="582"/>
      <c r="J5" s="580" t="s">
        <v>177</v>
      </c>
      <c r="K5" s="581"/>
      <c r="L5" s="581"/>
      <c r="M5" s="581"/>
      <c r="N5" s="581"/>
      <c r="O5" s="581"/>
      <c r="P5" s="582"/>
      <c r="R5" s="19"/>
      <c r="S5" s="560" t="s">
        <v>34</v>
      </c>
      <c r="T5" s="560"/>
      <c r="U5" s="560"/>
      <c r="V5" s="560"/>
      <c r="W5" s="560"/>
      <c r="X5" s="560"/>
      <c r="Y5" s="561"/>
      <c r="AA5" s="554" t="s">
        <v>35</v>
      </c>
      <c r="AB5" s="555"/>
      <c r="AC5" s="555"/>
      <c r="AD5" s="555"/>
      <c r="AE5" s="555"/>
      <c r="AF5" s="555"/>
      <c r="AG5" s="556"/>
    </row>
    <row r="6" spans="2:33" s="1" customFormat="1" x14ac:dyDescent="0.2">
      <c r="B6" s="580" t="s">
        <v>31</v>
      </c>
      <c r="C6" s="581"/>
      <c r="D6" s="581"/>
      <c r="E6" s="581"/>
      <c r="F6" s="581"/>
      <c r="G6" s="581"/>
      <c r="H6" s="582"/>
      <c r="J6" s="580" t="s">
        <v>31</v>
      </c>
      <c r="K6" s="581"/>
      <c r="L6" s="581"/>
      <c r="M6" s="581"/>
      <c r="N6" s="581"/>
      <c r="O6" s="581"/>
      <c r="P6" s="582"/>
      <c r="R6" s="19"/>
      <c r="S6" s="560"/>
      <c r="T6" s="560"/>
      <c r="U6" s="560"/>
      <c r="V6" s="560"/>
      <c r="W6" s="560"/>
      <c r="X6" s="560"/>
      <c r="Y6" s="561"/>
      <c r="AA6" s="554"/>
      <c r="AB6" s="555"/>
      <c r="AC6" s="555"/>
      <c r="AD6" s="555"/>
      <c r="AE6" s="555"/>
      <c r="AF6" s="555"/>
      <c r="AG6" s="556"/>
    </row>
    <row r="7" spans="2:33" s="1" customFormat="1" ht="13.5" thickBot="1" x14ac:dyDescent="0.25">
      <c r="B7" s="84"/>
      <c r="C7" s="85"/>
      <c r="D7" s="85"/>
      <c r="E7" s="85"/>
      <c r="F7" s="85"/>
      <c r="G7" s="85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724" t="s">
        <v>11</v>
      </c>
      <c r="C8" s="725"/>
      <c r="D8" s="725"/>
      <c r="E8" s="725"/>
      <c r="F8" s="725"/>
      <c r="G8" s="725"/>
      <c r="H8" s="726"/>
      <c r="J8" s="724" t="s">
        <v>11</v>
      </c>
      <c r="K8" s="725"/>
      <c r="L8" s="725"/>
      <c r="M8" s="725"/>
      <c r="N8" s="725"/>
      <c r="O8" s="725"/>
      <c r="P8" s="726"/>
      <c r="R8" s="19"/>
      <c r="S8" s="739" t="s">
        <v>11</v>
      </c>
      <c r="T8" s="740"/>
      <c r="U8" s="740"/>
      <c r="V8" s="740"/>
      <c r="W8" s="740"/>
      <c r="X8" s="740"/>
      <c r="Y8" s="741"/>
      <c r="AA8" s="724" t="s">
        <v>11</v>
      </c>
      <c r="AB8" s="725"/>
      <c r="AC8" s="725"/>
      <c r="AD8" s="725"/>
      <c r="AE8" s="725"/>
      <c r="AF8" s="725"/>
      <c r="AG8" s="726"/>
    </row>
    <row r="9" spans="2:33" s="2" customFormat="1" x14ac:dyDescent="0.2">
      <c r="B9" s="523" t="s">
        <v>1</v>
      </c>
      <c r="C9" s="524" t="s">
        <v>2</v>
      </c>
      <c r="D9" s="525" t="s">
        <v>0</v>
      </c>
      <c r="E9" s="525" t="s">
        <v>3</v>
      </c>
      <c r="F9" s="525" t="s">
        <v>4</v>
      </c>
      <c r="G9" s="525" t="s">
        <v>5</v>
      </c>
      <c r="H9" s="526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28" t="s">
        <v>1</v>
      </c>
      <c r="T9" s="28" t="s">
        <v>2</v>
      </c>
      <c r="U9" s="29" t="s">
        <v>0</v>
      </c>
      <c r="V9" s="29" t="s">
        <v>3</v>
      </c>
      <c r="W9" s="29" t="s">
        <v>4</v>
      </c>
      <c r="X9" s="29" t="s">
        <v>5</v>
      </c>
      <c r="Y9" s="48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47" t="s">
        <v>377</v>
      </c>
      <c r="C10" s="112" t="s">
        <v>114</v>
      </c>
      <c r="D10" s="113">
        <v>3</v>
      </c>
      <c r="E10" s="113">
        <v>0</v>
      </c>
      <c r="F10" s="113">
        <v>0</v>
      </c>
      <c r="G10" s="113">
        <v>3</v>
      </c>
      <c r="H10" s="148">
        <v>4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147" t="s">
        <v>53</v>
      </c>
      <c r="C11" s="112" t="s">
        <v>115</v>
      </c>
      <c r="D11" s="113">
        <v>3</v>
      </c>
      <c r="E11" s="113">
        <v>2</v>
      </c>
      <c r="F11" s="113">
        <v>0</v>
      </c>
      <c r="G11" s="113">
        <v>4</v>
      </c>
      <c r="H11" s="148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147" t="s">
        <v>55</v>
      </c>
      <c r="C12" s="112" t="s">
        <v>116</v>
      </c>
      <c r="D12" s="113">
        <v>3</v>
      </c>
      <c r="E12" s="113">
        <v>0</v>
      </c>
      <c r="F12" s="113">
        <v>2</v>
      </c>
      <c r="G12" s="113">
        <v>4</v>
      </c>
      <c r="H12" s="148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411" t="s">
        <v>53</v>
      </c>
      <c r="T12" s="411" t="s">
        <v>115</v>
      </c>
      <c r="U12" s="413">
        <v>3</v>
      </c>
      <c r="V12" s="413">
        <v>2</v>
      </c>
      <c r="W12" s="413">
        <v>0</v>
      </c>
      <c r="X12" s="413">
        <v>4</v>
      </c>
      <c r="Y12" s="475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147" t="s">
        <v>57</v>
      </c>
      <c r="C13" s="112" t="s">
        <v>378</v>
      </c>
      <c r="D13" s="113">
        <v>3</v>
      </c>
      <c r="E13" s="113">
        <v>0</v>
      </c>
      <c r="F13" s="113">
        <v>2</v>
      </c>
      <c r="G13" s="113">
        <v>4</v>
      </c>
      <c r="H13" s="148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411" t="s">
        <v>55</v>
      </c>
      <c r="T13" s="411" t="s">
        <v>116</v>
      </c>
      <c r="U13" s="413">
        <v>3</v>
      </c>
      <c r="V13" s="413">
        <v>0</v>
      </c>
      <c r="W13" s="413">
        <v>2</v>
      </c>
      <c r="X13" s="413">
        <v>4</v>
      </c>
      <c r="Y13" s="475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147" t="s">
        <v>178</v>
      </c>
      <c r="C14" s="112" t="s">
        <v>46</v>
      </c>
      <c r="D14" s="113">
        <v>3</v>
      </c>
      <c r="E14" s="113">
        <v>0</v>
      </c>
      <c r="F14" s="113">
        <v>0</v>
      </c>
      <c r="G14" s="113">
        <v>3</v>
      </c>
      <c r="H14" s="148">
        <v>3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411" t="s">
        <v>57</v>
      </c>
      <c r="T14" s="412" t="s">
        <v>117</v>
      </c>
      <c r="U14" s="413">
        <v>3</v>
      </c>
      <c r="V14" s="413">
        <v>0</v>
      </c>
      <c r="W14" s="413">
        <v>2</v>
      </c>
      <c r="X14" s="413">
        <v>4</v>
      </c>
      <c r="Y14" s="475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147" t="s">
        <v>61</v>
      </c>
      <c r="C15" s="112" t="s">
        <v>119</v>
      </c>
      <c r="D15" s="113">
        <v>3</v>
      </c>
      <c r="E15" s="113">
        <v>0</v>
      </c>
      <c r="F15" s="113">
        <v>0</v>
      </c>
      <c r="G15" s="113">
        <v>3</v>
      </c>
      <c r="H15" s="148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411" t="s">
        <v>178</v>
      </c>
      <c r="T15" s="412" t="s">
        <v>46</v>
      </c>
      <c r="U15" s="413">
        <v>3</v>
      </c>
      <c r="V15" s="413">
        <v>0</v>
      </c>
      <c r="W15" s="413">
        <v>0</v>
      </c>
      <c r="X15" s="413">
        <v>3</v>
      </c>
      <c r="Y15" s="475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147" t="s">
        <v>60</v>
      </c>
      <c r="C16" s="112" t="s">
        <v>179</v>
      </c>
      <c r="D16" s="113">
        <v>0</v>
      </c>
      <c r="E16" s="113">
        <v>2</v>
      </c>
      <c r="F16" s="113">
        <v>0</v>
      </c>
      <c r="G16" s="113">
        <v>1</v>
      </c>
      <c r="H16" s="148">
        <v>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527" t="s">
        <v>61</v>
      </c>
      <c r="T16" s="412" t="s">
        <v>119</v>
      </c>
      <c r="U16" s="413">
        <v>3</v>
      </c>
      <c r="V16" s="413">
        <v>0</v>
      </c>
      <c r="W16" s="413">
        <v>0</v>
      </c>
      <c r="X16" s="413">
        <v>3</v>
      </c>
      <c r="Y16" s="528">
        <v>5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737" t="s">
        <v>62</v>
      </c>
      <c r="C17" s="738"/>
      <c r="D17" s="119">
        <f>SUM(D10:D16)</f>
        <v>18</v>
      </c>
      <c r="E17" s="119">
        <f>SUM(E10:E16)</f>
        <v>4</v>
      </c>
      <c r="F17" s="119">
        <f>SUM(F10:F16)</f>
        <v>4</v>
      </c>
      <c r="G17" s="119">
        <f>SUM(G10:G16)</f>
        <v>22</v>
      </c>
      <c r="H17" s="152">
        <f>SUM(H10:H16)</f>
        <v>31</v>
      </c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411" t="s">
        <v>60</v>
      </c>
      <c r="T17" s="412" t="s">
        <v>179</v>
      </c>
      <c r="U17" s="413">
        <v>0</v>
      </c>
      <c r="V17" s="413">
        <v>2</v>
      </c>
      <c r="W17" s="413">
        <v>0</v>
      </c>
      <c r="X17" s="413">
        <v>1</v>
      </c>
      <c r="Y17" s="475">
        <v>1</v>
      </c>
      <c r="AA17" s="49"/>
      <c r="AB17" s="41"/>
      <c r="AC17" s="275"/>
      <c r="AD17" s="275"/>
      <c r="AE17" s="275"/>
      <c r="AF17" s="275"/>
      <c r="AG17" s="51"/>
    </row>
    <row r="18" spans="2:33" x14ac:dyDescent="0.2">
      <c r="B18" s="120"/>
      <c r="C18" s="121"/>
      <c r="D18" s="122"/>
      <c r="E18" s="122"/>
      <c r="F18" s="122"/>
      <c r="G18" s="122"/>
      <c r="H18" s="123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9</v>
      </c>
      <c r="T18" s="323" t="s">
        <v>652</v>
      </c>
      <c r="U18" s="324">
        <v>2</v>
      </c>
      <c r="V18" s="324">
        <v>0</v>
      </c>
      <c r="W18" s="324">
        <v>0</v>
      </c>
      <c r="X18" s="324">
        <v>2</v>
      </c>
      <c r="Y18" s="339">
        <v>3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120"/>
      <c r="C19" s="121"/>
      <c r="D19" s="122"/>
      <c r="E19" s="122"/>
      <c r="F19" s="122"/>
      <c r="G19" s="122"/>
      <c r="H19" s="123"/>
      <c r="J19" s="272"/>
      <c r="K19" s="273"/>
      <c r="L19" s="277"/>
      <c r="M19" s="277"/>
      <c r="N19" s="277"/>
      <c r="O19" s="277"/>
      <c r="P19" s="278"/>
      <c r="R19" s="18"/>
      <c r="S19" s="553" t="s">
        <v>39</v>
      </c>
      <c r="T19" s="553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1" t="s">
        <v>62</v>
      </c>
      <c r="AB19" s="56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727" t="s">
        <v>12</v>
      </c>
      <c r="C20" s="728"/>
      <c r="D20" s="728"/>
      <c r="E20" s="728"/>
      <c r="F20" s="728"/>
      <c r="G20" s="728"/>
      <c r="H20" s="729"/>
      <c r="J20" s="724" t="s">
        <v>12</v>
      </c>
      <c r="K20" s="725"/>
      <c r="L20" s="725"/>
      <c r="M20" s="725"/>
      <c r="N20" s="725"/>
      <c r="O20" s="725"/>
      <c r="P20" s="726"/>
      <c r="R20" s="18"/>
      <c r="S20" s="567" t="s">
        <v>62</v>
      </c>
      <c r="T20" s="56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523" t="s">
        <v>1</v>
      </c>
      <c r="C21" s="524" t="s">
        <v>2</v>
      </c>
      <c r="D21" s="525" t="s">
        <v>0</v>
      </c>
      <c r="E21" s="525" t="s">
        <v>3</v>
      </c>
      <c r="F21" s="525" t="s">
        <v>4</v>
      </c>
      <c r="G21" s="525" t="s">
        <v>5</v>
      </c>
      <c r="H21" s="526" t="s">
        <v>6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724" t="s">
        <v>12</v>
      </c>
      <c r="AB21" s="725"/>
      <c r="AC21" s="725"/>
      <c r="AD21" s="725"/>
      <c r="AE21" s="725"/>
      <c r="AF21" s="725"/>
      <c r="AG21" s="726"/>
    </row>
    <row r="22" spans="2:33" ht="13.5" thickBot="1" x14ac:dyDescent="0.25">
      <c r="B22" s="147" t="s">
        <v>120</v>
      </c>
      <c r="C22" s="112" t="s">
        <v>180</v>
      </c>
      <c r="D22" s="113">
        <v>2</v>
      </c>
      <c r="E22" s="113">
        <v>0</v>
      </c>
      <c r="F22" s="113">
        <v>2</v>
      </c>
      <c r="G22" s="113">
        <v>3</v>
      </c>
      <c r="H22" s="148">
        <v>4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724" t="s">
        <v>12</v>
      </c>
      <c r="T22" s="725"/>
      <c r="U22" s="725"/>
      <c r="V22" s="725"/>
      <c r="W22" s="725"/>
      <c r="X22" s="725"/>
      <c r="Y22" s="726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147" t="s">
        <v>121</v>
      </c>
      <c r="C23" s="112" t="s">
        <v>122</v>
      </c>
      <c r="D23" s="113">
        <v>3</v>
      </c>
      <c r="E23" s="113">
        <v>0</v>
      </c>
      <c r="F23" s="113">
        <v>0</v>
      </c>
      <c r="G23" s="113">
        <v>3</v>
      </c>
      <c r="H23" s="148">
        <v>4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402" t="s">
        <v>1</v>
      </c>
      <c r="T23" s="402" t="s">
        <v>2</v>
      </c>
      <c r="U23" s="403" t="s">
        <v>0</v>
      </c>
      <c r="V23" s="403" t="s">
        <v>3</v>
      </c>
      <c r="W23" s="403" t="s">
        <v>4</v>
      </c>
      <c r="X23" s="403" t="s">
        <v>5</v>
      </c>
      <c r="Y23" s="404" t="s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147" t="s">
        <v>65</v>
      </c>
      <c r="C24" s="112" t="s">
        <v>123</v>
      </c>
      <c r="D24" s="113">
        <v>3</v>
      </c>
      <c r="E24" s="113">
        <v>2</v>
      </c>
      <c r="F24" s="113">
        <v>0</v>
      </c>
      <c r="G24" s="113">
        <v>4</v>
      </c>
      <c r="H24" s="148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529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275"/>
      <c r="AD24" s="275"/>
      <c r="AE24" s="275"/>
      <c r="AF24" s="275"/>
      <c r="AG24" s="51"/>
    </row>
    <row r="25" spans="2:33" x14ac:dyDescent="0.2">
      <c r="B25" s="147" t="s">
        <v>181</v>
      </c>
      <c r="C25" s="112" t="s">
        <v>182</v>
      </c>
      <c r="D25" s="113">
        <v>2</v>
      </c>
      <c r="E25" s="113">
        <v>0</v>
      </c>
      <c r="F25" s="113">
        <v>2</v>
      </c>
      <c r="G25" s="113">
        <v>3</v>
      </c>
      <c r="H25" s="148">
        <v>5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/>
      <c r="S25" s="553" t="s">
        <v>38</v>
      </c>
      <c r="T25" s="553"/>
      <c r="U25" s="69">
        <f>SUM(U24)</f>
        <v>3</v>
      </c>
      <c r="V25" s="69">
        <f>SUM(V24)</f>
        <v>0</v>
      </c>
      <c r="W25" s="69">
        <f>SUM(W24)</f>
        <v>0</v>
      </c>
      <c r="X25" s="69">
        <f>SUM(X24)</f>
        <v>3</v>
      </c>
      <c r="Y25" s="73">
        <f>SUM(Y24)</f>
        <v>3</v>
      </c>
      <c r="AA25" s="49"/>
      <c r="AB25" s="41"/>
      <c r="AC25" s="275"/>
      <c r="AD25" s="275"/>
      <c r="AE25" s="275"/>
      <c r="AF25" s="275"/>
      <c r="AG25" s="51"/>
    </row>
    <row r="26" spans="2:33" x14ac:dyDescent="0.2">
      <c r="B26" s="147" t="s">
        <v>67</v>
      </c>
      <c r="C26" s="112" t="s">
        <v>124</v>
      </c>
      <c r="D26" s="113">
        <v>3</v>
      </c>
      <c r="E26" s="113">
        <v>0</v>
      </c>
      <c r="F26" s="113">
        <v>2</v>
      </c>
      <c r="G26" s="113">
        <v>4</v>
      </c>
      <c r="H26" s="148">
        <v>6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411" t="s">
        <v>120</v>
      </c>
      <c r="T26" s="411" t="s">
        <v>180</v>
      </c>
      <c r="U26" s="413">
        <v>2</v>
      </c>
      <c r="V26" s="413">
        <v>0</v>
      </c>
      <c r="W26" s="413">
        <v>2</v>
      </c>
      <c r="X26" s="413">
        <v>3</v>
      </c>
      <c r="Y26" s="475">
        <v>4</v>
      </c>
      <c r="AA26" s="49"/>
      <c r="AB26" s="41"/>
      <c r="AC26" s="275"/>
      <c r="AD26" s="275"/>
      <c r="AE26" s="275"/>
      <c r="AF26" s="275"/>
      <c r="AG26" s="51"/>
    </row>
    <row r="27" spans="2:33" x14ac:dyDescent="0.2">
      <c r="B27" s="147" t="s">
        <v>183</v>
      </c>
      <c r="C27" s="112" t="s">
        <v>49</v>
      </c>
      <c r="D27" s="113">
        <v>3</v>
      </c>
      <c r="E27" s="113">
        <v>0</v>
      </c>
      <c r="F27" s="113">
        <v>0</v>
      </c>
      <c r="G27" s="113">
        <v>3</v>
      </c>
      <c r="H27" s="148">
        <v>3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411" t="s">
        <v>65</v>
      </c>
      <c r="T27" s="411" t="s">
        <v>123</v>
      </c>
      <c r="U27" s="413">
        <v>3</v>
      </c>
      <c r="V27" s="413">
        <v>2</v>
      </c>
      <c r="W27" s="413">
        <v>0</v>
      </c>
      <c r="X27" s="413">
        <v>4</v>
      </c>
      <c r="Y27" s="475">
        <v>6</v>
      </c>
      <c r="AA27" s="49"/>
      <c r="AB27" s="41"/>
      <c r="AC27" s="275"/>
      <c r="AD27" s="275"/>
      <c r="AE27" s="275"/>
      <c r="AF27" s="275"/>
      <c r="AG27" s="51"/>
    </row>
    <row r="28" spans="2:33" x14ac:dyDescent="0.2">
      <c r="B28" s="147" t="s">
        <v>72</v>
      </c>
      <c r="C28" s="112" t="s">
        <v>184</v>
      </c>
      <c r="D28" s="113">
        <v>0</v>
      </c>
      <c r="E28" s="113">
        <v>2</v>
      </c>
      <c r="F28" s="113">
        <v>0</v>
      </c>
      <c r="G28" s="113">
        <v>1</v>
      </c>
      <c r="H28" s="148">
        <v>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411" t="s">
        <v>181</v>
      </c>
      <c r="T28" s="411" t="s">
        <v>182</v>
      </c>
      <c r="U28" s="413">
        <v>2</v>
      </c>
      <c r="V28" s="413">
        <v>0</v>
      </c>
      <c r="W28" s="413">
        <v>2</v>
      </c>
      <c r="X28" s="413">
        <v>3</v>
      </c>
      <c r="Y28" s="475">
        <v>5</v>
      </c>
      <c r="AA28" s="49"/>
      <c r="AB28" s="41"/>
      <c r="AC28" s="275"/>
      <c r="AD28" s="275"/>
      <c r="AE28" s="275"/>
      <c r="AF28" s="275"/>
      <c r="AG28" s="51"/>
    </row>
    <row r="29" spans="2:33" x14ac:dyDescent="0.2">
      <c r="B29" s="737" t="s">
        <v>62</v>
      </c>
      <c r="C29" s="738"/>
      <c r="D29" s="119">
        <f>SUM(D22:D28)</f>
        <v>16</v>
      </c>
      <c r="E29" s="119">
        <f>SUM(E22:E28)</f>
        <v>4</v>
      </c>
      <c r="F29" s="119">
        <f>SUM(F22:F28)</f>
        <v>6</v>
      </c>
      <c r="G29" s="119">
        <f>SUM(G22:G28)</f>
        <v>21</v>
      </c>
      <c r="H29" s="152">
        <f>SUM(H22:H28)</f>
        <v>29</v>
      </c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411" t="s">
        <v>67</v>
      </c>
      <c r="T29" s="411" t="s">
        <v>124</v>
      </c>
      <c r="U29" s="413">
        <v>3</v>
      </c>
      <c r="V29" s="413">
        <v>0</v>
      </c>
      <c r="W29" s="413">
        <v>2</v>
      </c>
      <c r="X29" s="413">
        <v>4</v>
      </c>
      <c r="Y29" s="475">
        <v>6</v>
      </c>
      <c r="AA29" s="49"/>
      <c r="AB29" s="41"/>
      <c r="AC29" s="275"/>
      <c r="AD29" s="275"/>
      <c r="AE29" s="275"/>
      <c r="AF29" s="275"/>
      <c r="AG29" s="51"/>
    </row>
    <row r="30" spans="2:33" x14ac:dyDescent="0.2">
      <c r="B30" s="120"/>
      <c r="C30" s="121"/>
      <c r="D30" s="122"/>
      <c r="E30" s="122"/>
      <c r="F30" s="122"/>
      <c r="G30" s="122"/>
      <c r="H30" s="123"/>
      <c r="J30" s="572" t="s">
        <v>62</v>
      </c>
      <c r="K30" s="573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411" t="s">
        <v>183</v>
      </c>
      <c r="T30" s="411" t="s">
        <v>49</v>
      </c>
      <c r="U30" s="413">
        <v>3</v>
      </c>
      <c r="V30" s="413">
        <v>0</v>
      </c>
      <c r="W30" s="413">
        <v>0</v>
      </c>
      <c r="X30" s="413">
        <v>3</v>
      </c>
      <c r="Y30" s="475">
        <v>3</v>
      </c>
      <c r="AA30" s="49"/>
      <c r="AB30" s="41"/>
      <c r="AC30" s="275"/>
      <c r="AD30" s="275"/>
      <c r="AE30" s="275"/>
      <c r="AF30" s="275"/>
      <c r="AG30" s="51"/>
    </row>
    <row r="31" spans="2:33" x14ac:dyDescent="0.2">
      <c r="B31" s="120"/>
      <c r="C31" s="121"/>
      <c r="D31" s="122"/>
      <c r="E31" s="122"/>
      <c r="F31" s="122"/>
      <c r="G31" s="122"/>
      <c r="H31" s="123"/>
      <c r="J31" s="272"/>
      <c r="K31" s="273"/>
      <c r="L31" s="277"/>
      <c r="M31" s="277"/>
      <c r="N31" s="277"/>
      <c r="O31" s="277"/>
      <c r="P31" s="278"/>
      <c r="R31" s="18" t="s">
        <v>37</v>
      </c>
      <c r="S31" s="411" t="s">
        <v>72</v>
      </c>
      <c r="T31" s="411" t="s">
        <v>184</v>
      </c>
      <c r="U31" s="413">
        <v>0</v>
      </c>
      <c r="V31" s="413">
        <v>2</v>
      </c>
      <c r="W31" s="413">
        <v>0</v>
      </c>
      <c r="X31" s="413">
        <v>1</v>
      </c>
      <c r="Y31" s="475">
        <v>1</v>
      </c>
      <c r="AA31" s="49"/>
      <c r="AB31" s="41"/>
      <c r="AC31" s="275"/>
      <c r="AD31" s="275"/>
      <c r="AE31" s="275"/>
      <c r="AF31" s="275"/>
      <c r="AG31" s="51"/>
    </row>
    <row r="32" spans="2:33" ht="13.5" thickBot="1" x14ac:dyDescent="0.25">
      <c r="B32" s="120"/>
      <c r="C32" s="121"/>
      <c r="D32" s="122"/>
      <c r="E32" s="122"/>
      <c r="F32" s="122"/>
      <c r="G32" s="122"/>
      <c r="H32" s="123"/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18</v>
      </c>
      <c r="T32" s="323" t="s">
        <v>651</v>
      </c>
      <c r="U32" s="324">
        <v>2</v>
      </c>
      <c r="V32" s="324">
        <v>0</v>
      </c>
      <c r="W32" s="324">
        <v>0</v>
      </c>
      <c r="X32" s="324">
        <v>2</v>
      </c>
      <c r="Y32" s="339">
        <v>3</v>
      </c>
      <c r="AA32" s="631" t="s">
        <v>62</v>
      </c>
      <c r="AB32" s="567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727" t="s">
        <v>19</v>
      </c>
      <c r="C33" s="728"/>
      <c r="D33" s="728"/>
      <c r="E33" s="728"/>
      <c r="F33" s="728"/>
      <c r="G33" s="728"/>
      <c r="H33" s="729"/>
      <c r="J33" s="724" t="s">
        <v>19</v>
      </c>
      <c r="K33" s="725"/>
      <c r="L33" s="725"/>
      <c r="M33" s="725"/>
      <c r="N33" s="725"/>
      <c r="O33" s="725"/>
      <c r="P33" s="726"/>
      <c r="R33" s="18"/>
      <c r="S33" s="553" t="s">
        <v>39</v>
      </c>
      <c r="T33" s="553"/>
      <c r="U33" s="40">
        <f>SUM(U26:U31)</f>
        <v>13</v>
      </c>
      <c r="V33" s="40">
        <f>SUM(V26:V31)</f>
        <v>4</v>
      </c>
      <c r="W33" s="40">
        <f>SUM(W26:W31)</f>
        <v>6</v>
      </c>
      <c r="X33" s="40">
        <f>SUM(X26:X31)</f>
        <v>18</v>
      </c>
      <c r="Y33" s="88">
        <f>SUM(Y26:Y31)</f>
        <v>25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523" t="s">
        <v>1</v>
      </c>
      <c r="C34" s="524" t="s">
        <v>2</v>
      </c>
      <c r="D34" s="525" t="s">
        <v>0</v>
      </c>
      <c r="E34" s="525" t="s">
        <v>3</v>
      </c>
      <c r="F34" s="525" t="s">
        <v>4</v>
      </c>
      <c r="G34" s="525" t="s">
        <v>5</v>
      </c>
      <c r="H34" s="526" t="s">
        <v>6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67" t="s">
        <v>62</v>
      </c>
      <c r="T34" s="567"/>
      <c r="U34" s="188">
        <f>SUM(U25,U33)</f>
        <v>16</v>
      </c>
      <c r="V34" s="188">
        <f>SUM(V25,V33)</f>
        <v>4</v>
      </c>
      <c r="W34" s="188">
        <f>SUM(W25,W33)</f>
        <v>6</v>
      </c>
      <c r="X34" s="188">
        <f>SUM(X25,X33)</f>
        <v>21</v>
      </c>
      <c r="Y34" s="50">
        <f>SUM(Y25,Y33)</f>
        <v>28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147" t="s">
        <v>129</v>
      </c>
      <c r="C35" s="112" t="s">
        <v>130</v>
      </c>
      <c r="D35" s="113">
        <v>2</v>
      </c>
      <c r="E35" s="113">
        <v>0</v>
      </c>
      <c r="F35" s="113">
        <v>2</v>
      </c>
      <c r="G35" s="113">
        <v>3</v>
      </c>
      <c r="H35" s="148">
        <v>5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142" t="s">
        <v>290</v>
      </c>
      <c r="C36" s="114" t="s">
        <v>291</v>
      </c>
      <c r="D36" s="111">
        <v>2</v>
      </c>
      <c r="E36" s="111">
        <v>2</v>
      </c>
      <c r="F36" s="111">
        <v>0</v>
      </c>
      <c r="G36" s="111">
        <v>3</v>
      </c>
      <c r="H36" s="146">
        <v>5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4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44" t="s">
        <v>292</v>
      </c>
      <c r="C37" s="112" t="s">
        <v>137</v>
      </c>
      <c r="D37" s="113">
        <v>3</v>
      </c>
      <c r="E37" s="113">
        <v>0</v>
      </c>
      <c r="F37" s="113">
        <v>2</v>
      </c>
      <c r="G37" s="113">
        <v>4</v>
      </c>
      <c r="H37" s="148">
        <v>6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18"/>
      <c r="S37" s="724" t="s">
        <v>19</v>
      </c>
      <c r="T37" s="725"/>
      <c r="U37" s="725"/>
      <c r="V37" s="725"/>
      <c r="W37" s="725"/>
      <c r="X37" s="725"/>
      <c r="Y37" s="726"/>
      <c r="AA37" s="724" t="s">
        <v>19</v>
      </c>
      <c r="AB37" s="725"/>
      <c r="AC37" s="725"/>
      <c r="AD37" s="725"/>
      <c r="AE37" s="725"/>
      <c r="AF37" s="725"/>
      <c r="AG37" s="726"/>
    </row>
    <row r="38" spans="2:33" x14ac:dyDescent="0.2">
      <c r="B38" s="144" t="s">
        <v>131</v>
      </c>
      <c r="C38" s="112" t="s">
        <v>132</v>
      </c>
      <c r="D38" s="113">
        <v>2</v>
      </c>
      <c r="E38" s="113">
        <v>2</v>
      </c>
      <c r="F38" s="113">
        <v>0</v>
      </c>
      <c r="G38" s="113">
        <v>3</v>
      </c>
      <c r="H38" s="148">
        <v>5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59"/>
      <c r="S38" s="402" t="s">
        <v>1</v>
      </c>
      <c r="T38" s="402" t="s">
        <v>2</v>
      </c>
      <c r="U38" s="403" t="s">
        <v>0</v>
      </c>
      <c r="V38" s="403" t="s">
        <v>3</v>
      </c>
      <c r="W38" s="403" t="s">
        <v>4</v>
      </c>
      <c r="X38" s="403" t="s">
        <v>5</v>
      </c>
      <c r="Y38" s="404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147" t="s">
        <v>641</v>
      </c>
      <c r="C39" s="115" t="s">
        <v>96</v>
      </c>
      <c r="D39" s="113">
        <v>2</v>
      </c>
      <c r="E39" s="113">
        <v>0</v>
      </c>
      <c r="F39" s="113">
        <v>0</v>
      </c>
      <c r="G39" s="113">
        <v>2</v>
      </c>
      <c r="H39" s="148">
        <v>3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154" t="s">
        <v>8</v>
      </c>
      <c r="C40" s="125" t="s">
        <v>118</v>
      </c>
      <c r="D40" s="126">
        <v>2</v>
      </c>
      <c r="E40" s="126">
        <v>0</v>
      </c>
      <c r="F40" s="126">
        <v>0</v>
      </c>
      <c r="G40" s="126">
        <v>2</v>
      </c>
      <c r="H40" s="155">
        <v>3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156" t="s">
        <v>9</v>
      </c>
      <c r="C41" s="95" t="s">
        <v>612</v>
      </c>
      <c r="D41" s="96">
        <v>2</v>
      </c>
      <c r="E41" s="96">
        <v>0</v>
      </c>
      <c r="F41" s="96">
        <v>0</v>
      </c>
      <c r="G41" s="96">
        <v>2</v>
      </c>
      <c r="H41" s="157">
        <v>3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737" t="s">
        <v>62</v>
      </c>
      <c r="C42" s="738"/>
      <c r="D42" s="119">
        <f>SUM(D35:D41)</f>
        <v>15</v>
      </c>
      <c r="E42" s="119">
        <f>SUM(E35:E41)</f>
        <v>4</v>
      </c>
      <c r="F42" s="119">
        <f>SUM(F35:F41)</f>
        <v>4</v>
      </c>
      <c r="G42" s="119">
        <f>SUM(G35:G41)</f>
        <v>19</v>
      </c>
      <c r="H42" s="152">
        <f>SUM(H35:H41)</f>
        <v>30</v>
      </c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120"/>
      <c r="C43" s="121"/>
      <c r="D43" s="122"/>
      <c r="E43" s="122"/>
      <c r="F43" s="122"/>
      <c r="G43" s="122"/>
      <c r="H43" s="123"/>
      <c r="J43" s="568"/>
      <c r="K43" s="569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275"/>
      <c r="AD43" s="275"/>
      <c r="AE43" s="275"/>
      <c r="AF43" s="275"/>
      <c r="AG43" s="51"/>
    </row>
    <row r="44" spans="2:33" ht="13.5" thickBot="1" x14ac:dyDescent="0.25">
      <c r="B44" s="120"/>
      <c r="C44" s="121"/>
      <c r="D44" s="122"/>
      <c r="E44" s="122"/>
      <c r="F44" s="122"/>
      <c r="G44" s="122"/>
      <c r="H44" s="123"/>
      <c r="J44" s="272"/>
      <c r="K44" s="273"/>
      <c r="L44" s="277"/>
      <c r="M44" s="277"/>
      <c r="N44" s="277"/>
      <c r="O44" s="277"/>
      <c r="P44" s="278"/>
      <c r="R44" s="13"/>
      <c r="S44" s="601" t="s">
        <v>38</v>
      </c>
      <c r="T44" s="602"/>
      <c r="U44" s="141">
        <f>SUM(U39:U41)</f>
        <v>7</v>
      </c>
      <c r="V44" s="141">
        <f>SUM(V39:V41)</f>
        <v>2</v>
      </c>
      <c r="W44" s="141">
        <f>SUM(W39:W41)</f>
        <v>4</v>
      </c>
      <c r="X44" s="141">
        <f>SUM(X39:X41)</f>
        <v>10</v>
      </c>
      <c r="Y44" s="88">
        <f>SUM(Y39:Y43)</f>
        <v>22</v>
      </c>
      <c r="AA44" s="49"/>
      <c r="AB44" s="41"/>
      <c r="AC44" s="275"/>
      <c r="AD44" s="275"/>
      <c r="AE44" s="275"/>
      <c r="AF44" s="275"/>
      <c r="AG44" s="51"/>
    </row>
    <row r="45" spans="2:33" ht="13.5" thickBot="1" x14ac:dyDescent="0.25">
      <c r="B45" s="120"/>
      <c r="C45" s="121"/>
      <c r="D45" s="122"/>
      <c r="E45" s="122"/>
      <c r="F45" s="122"/>
      <c r="G45" s="122"/>
      <c r="H45" s="123"/>
      <c r="J45" s="724" t="s">
        <v>20</v>
      </c>
      <c r="K45" s="725"/>
      <c r="L45" s="725"/>
      <c r="M45" s="725"/>
      <c r="N45" s="725"/>
      <c r="O45" s="725"/>
      <c r="P45" s="726"/>
      <c r="R45" s="18" t="s">
        <v>37</v>
      </c>
      <c r="S45" s="411" t="s">
        <v>131</v>
      </c>
      <c r="T45" s="411" t="s">
        <v>132</v>
      </c>
      <c r="U45" s="413">
        <v>2</v>
      </c>
      <c r="V45" s="413">
        <v>2</v>
      </c>
      <c r="W45" s="413">
        <v>0</v>
      </c>
      <c r="X45" s="413">
        <v>3</v>
      </c>
      <c r="Y45" s="475">
        <v>5</v>
      </c>
      <c r="AA45" s="49"/>
      <c r="AB45" s="41"/>
      <c r="AC45" s="275"/>
      <c r="AD45" s="275"/>
      <c r="AE45" s="275"/>
      <c r="AF45" s="275"/>
      <c r="AG45" s="51"/>
    </row>
    <row r="46" spans="2:33" ht="13.5" thickBot="1" x14ac:dyDescent="0.25">
      <c r="B46" s="727" t="s">
        <v>20</v>
      </c>
      <c r="C46" s="728"/>
      <c r="D46" s="728"/>
      <c r="E46" s="728"/>
      <c r="F46" s="728"/>
      <c r="G46" s="728"/>
      <c r="H46" s="729"/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411" t="s">
        <v>8</v>
      </c>
      <c r="T46" s="411" t="s">
        <v>118</v>
      </c>
      <c r="U46" s="413">
        <v>2</v>
      </c>
      <c r="V46" s="413">
        <v>0</v>
      </c>
      <c r="W46" s="413">
        <v>0</v>
      </c>
      <c r="X46" s="413">
        <v>2</v>
      </c>
      <c r="Y46" s="475">
        <v>3</v>
      </c>
      <c r="AA46" s="49"/>
      <c r="AB46" s="41"/>
      <c r="AC46" s="275"/>
      <c r="AD46" s="275"/>
      <c r="AE46" s="275"/>
      <c r="AF46" s="275"/>
      <c r="AG46" s="51"/>
    </row>
    <row r="47" spans="2:33" x14ac:dyDescent="0.2">
      <c r="B47" s="523" t="s">
        <v>1</v>
      </c>
      <c r="C47" s="524" t="s">
        <v>2</v>
      </c>
      <c r="D47" s="525" t="s">
        <v>0</v>
      </c>
      <c r="E47" s="525" t="s">
        <v>3</v>
      </c>
      <c r="F47" s="525" t="s">
        <v>4</v>
      </c>
      <c r="G47" s="525" t="s">
        <v>5</v>
      </c>
      <c r="H47" s="526" t="s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3" t="s">
        <v>39</v>
      </c>
      <c r="T47" s="553"/>
      <c r="U47" s="141">
        <f>SUM(U45:U46)</f>
        <v>4</v>
      </c>
      <c r="V47" s="141">
        <f>SUM(V45:V46)</f>
        <v>2</v>
      </c>
      <c r="W47" s="141">
        <f>SUM(W45:W46)</f>
        <v>0</v>
      </c>
      <c r="X47" s="141">
        <f>SUM(X45:X46)</f>
        <v>5</v>
      </c>
      <c r="Y47" s="88">
        <f>SUM(Y45:Y46)</f>
        <v>8</v>
      </c>
      <c r="AA47" s="49"/>
      <c r="AB47" s="41"/>
      <c r="AC47" s="275"/>
      <c r="AD47" s="275"/>
      <c r="AE47" s="275"/>
      <c r="AF47" s="275"/>
      <c r="AG47" s="51"/>
    </row>
    <row r="48" spans="2:33" x14ac:dyDescent="0.2">
      <c r="B48" s="158" t="s">
        <v>294</v>
      </c>
      <c r="C48" s="242" t="s">
        <v>128</v>
      </c>
      <c r="D48" s="127">
        <v>3</v>
      </c>
      <c r="E48" s="127">
        <v>0</v>
      </c>
      <c r="F48" s="127">
        <v>2</v>
      </c>
      <c r="G48" s="127">
        <v>4</v>
      </c>
      <c r="H48" s="159">
        <v>6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67" t="s">
        <v>62</v>
      </c>
      <c r="T48" s="567"/>
      <c r="U48" s="188">
        <f>SUM(U44,U47)</f>
        <v>11</v>
      </c>
      <c r="V48" s="188">
        <f>SUM(V44,V47)</f>
        <v>4</v>
      </c>
      <c r="W48" s="188">
        <f>SUM(W44,W47)</f>
        <v>4</v>
      </c>
      <c r="X48" s="188">
        <f>SUM(X44,X47)</f>
        <v>15</v>
      </c>
      <c r="Y48" s="50">
        <f>SUM(Y44,Y47)</f>
        <v>30</v>
      </c>
      <c r="AA48" s="631" t="s">
        <v>62</v>
      </c>
      <c r="AB48" s="567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s="2" customFormat="1" ht="13.5" thickBot="1" x14ac:dyDescent="0.25">
      <c r="B49" s="142" t="s">
        <v>295</v>
      </c>
      <c r="C49" s="114" t="s">
        <v>296</v>
      </c>
      <c r="D49" s="111">
        <v>3</v>
      </c>
      <c r="E49" s="111">
        <v>0</v>
      </c>
      <c r="F49" s="111">
        <v>2</v>
      </c>
      <c r="G49" s="111">
        <v>4</v>
      </c>
      <c r="H49" s="146">
        <v>6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272"/>
      <c r="AB49" s="273"/>
      <c r="AC49" s="277"/>
      <c r="AD49" s="277"/>
      <c r="AE49" s="277"/>
      <c r="AF49" s="277"/>
      <c r="AG49" s="278"/>
    </row>
    <row r="50" spans="2:33" ht="13.5" thickBot="1" x14ac:dyDescent="0.25">
      <c r="B50" s="142" t="s">
        <v>145</v>
      </c>
      <c r="C50" s="110" t="s">
        <v>146</v>
      </c>
      <c r="D50" s="111">
        <v>3</v>
      </c>
      <c r="E50" s="111">
        <v>0</v>
      </c>
      <c r="F50" s="111">
        <v>0</v>
      </c>
      <c r="G50" s="111">
        <v>3</v>
      </c>
      <c r="H50" s="146">
        <v>5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724" t="s">
        <v>20</v>
      </c>
      <c r="T50" s="725"/>
      <c r="U50" s="725"/>
      <c r="V50" s="725"/>
      <c r="W50" s="725"/>
      <c r="X50" s="725"/>
      <c r="Y50" s="726"/>
      <c r="AA50" s="724" t="s">
        <v>20</v>
      </c>
      <c r="AB50" s="725"/>
      <c r="AC50" s="725"/>
      <c r="AD50" s="725"/>
      <c r="AE50" s="725"/>
      <c r="AF50" s="725"/>
      <c r="AG50" s="726"/>
    </row>
    <row r="51" spans="2:33" x14ac:dyDescent="0.2">
      <c r="B51" s="142" t="s">
        <v>186</v>
      </c>
      <c r="C51" s="112" t="s">
        <v>187</v>
      </c>
      <c r="D51" s="113">
        <v>3</v>
      </c>
      <c r="E51" s="113">
        <v>0</v>
      </c>
      <c r="F51" s="113">
        <v>0</v>
      </c>
      <c r="G51" s="113">
        <v>3</v>
      </c>
      <c r="H51" s="148">
        <v>5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59"/>
      <c r="S51" s="402" t="s">
        <v>1</v>
      </c>
      <c r="T51" s="402" t="s">
        <v>2</v>
      </c>
      <c r="U51" s="403" t="s">
        <v>0</v>
      </c>
      <c r="V51" s="403" t="s">
        <v>3</v>
      </c>
      <c r="W51" s="403" t="s">
        <v>4</v>
      </c>
      <c r="X51" s="403" t="s">
        <v>5</v>
      </c>
      <c r="Y51" s="404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147" t="s">
        <v>17</v>
      </c>
      <c r="C52" s="115" t="s">
        <v>125</v>
      </c>
      <c r="D52" s="113">
        <v>2</v>
      </c>
      <c r="E52" s="113">
        <v>0</v>
      </c>
      <c r="F52" s="113">
        <v>0</v>
      </c>
      <c r="G52" s="113">
        <v>2</v>
      </c>
      <c r="H52" s="148">
        <v>3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202</v>
      </c>
      <c r="T52" s="326" t="s">
        <v>344</v>
      </c>
      <c r="U52" s="327">
        <v>3</v>
      </c>
      <c r="V52" s="327">
        <v>0</v>
      </c>
      <c r="W52" s="327">
        <v>2</v>
      </c>
      <c r="X52" s="327">
        <v>4</v>
      </c>
      <c r="Y52" s="340">
        <v>6</v>
      </c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160" t="s">
        <v>18</v>
      </c>
      <c r="C53" s="114" t="s">
        <v>651</v>
      </c>
      <c r="D53" s="111">
        <v>2</v>
      </c>
      <c r="E53" s="111">
        <v>0</v>
      </c>
      <c r="F53" s="111">
        <v>0</v>
      </c>
      <c r="G53" s="111">
        <v>2</v>
      </c>
      <c r="H53" s="143">
        <v>3</v>
      </c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345</v>
      </c>
      <c r="T53" s="326" t="s">
        <v>346</v>
      </c>
      <c r="U53" s="327">
        <v>3</v>
      </c>
      <c r="V53" s="327">
        <v>0</v>
      </c>
      <c r="W53" s="327">
        <v>0</v>
      </c>
      <c r="X53" s="327">
        <v>3</v>
      </c>
      <c r="Y53" s="340">
        <v>5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161" t="s">
        <v>642</v>
      </c>
      <c r="C54" s="128" t="s">
        <v>138</v>
      </c>
      <c r="D54" s="129">
        <v>0</v>
      </c>
      <c r="E54" s="129">
        <v>0</v>
      </c>
      <c r="F54" s="129">
        <v>0</v>
      </c>
      <c r="G54" s="129">
        <v>0</v>
      </c>
      <c r="H54" s="162">
        <v>5</v>
      </c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494</v>
      </c>
      <c r="T54" s="326" t="s">
        <v>348</v>
      </c>
      <c r="U54" s="327">
        <v>0</v>
      </c>
      <c r="V54" s="327">
        <v>0</v>
      </c>
      <c r="W54" s="327">
        <v>0</v>
      </c>
      <c r="X54" s="327">
        <v>0</v>
      </c>
      <c r="Y54" s="340">
        <v>4</v>
      </c>
      <c r="AA54" s="49"/>
      <c r="AB54" s="41"/>
      <c r="AC54" s="275"/>
      <c r="AD54" s="275"/>
      <c r="AE54" s="275"/>
      <c r="AF54" s="275"/>
      <c r="AG54" s="51"/>
    </row>
    <row r="55" spans="2:33" x14ac:dyDescent="0.2">
      <c r="B55" s="737" t="s">
        <v>62</v>
      </c>
      <c r="C55" s="738"/>
      <c r="D55" s="130">
        <f>SUM(D48:D54)</f>
        <v>16</v>
      </c>
      <c r="E55" s="131">
        <f>SUM(E48:E54)</f>
        <v>0</v>
      </c>
      <c r="F55" s="130">
        <f>SUM(F48:F54)</f>
        <v>4</v>
      </c>
      <c r="G55" s="131">
        <f>SUM(G48:G54)</f>
        <v>18</v>
      </c>
      <c r="H55" s="153">
        <f>SUM(H48:H54)</f>
        <v>33</v>
      </c>
      <c r="J55" s="18"/>
      <c r="K55" s="5"/>
      <c r="L55" s="5"/>
      <c r="M55" s="5"/>
      <c r="N55" s="5"/>
      <c r="O55" s="5"/>
      <c r="P55" s="17"/>
      <c r="R55" s="13"/>
      <c r="S55" s="601" t="s">
        <v>38</v>
      </c>
      <c r="T55" s="602"/>
      <c r="U55" s="141">
        <f>SUM(U52:U54)</f>
        <v>6</v>
      </c>
      <c r="V55" s="141">
        <f>SUM(V52:V54)</f>
        <v>0</v>
      </c>
      <c r="W55" s="141">
        <f>SUM(W52:W54)</f>
        <v>2</v>
      </c>
      <c r="X55" s="141">
        <f>SUM(X52:X54)</f>
        <v>7</v>
      </c>
      <c r="Y55" s="88">
        <f>SUM(Y52:Y54)</f>
        <v>15</v>
      </c>
      <c r="AA55" s="49"/>
      <c r="AB55" s="41"/>
      <c r="AC55" s="275"/>
      <c r="AD55" s="275"/>
      <c r="AE55" s="275"/>
      <c r="AF55" s="275"/>
      <c r="AG55" s="51"/>
    </row>
    <row r="56" spans="2:33" ht="13.5" thickBot="1" x14ac:dyDescent="0.25">
      <c r="B56" s="132"/>
      <c r="C56" s="133"/>
      <c r="D56" s="133"/>
      <c r="E56" s="133"/>
      <c r="F56" s="133"/>
      <c r="G56" s="133"/>
      <c r="H56" s="134"/>
      <c r="J56" s="18"/>
      <c r="K56" s="5"/>
      <c r="L56" s="5"/>
      <c r="M56" s="5"/>
      <c r="N56" s="5"/>
      <c r="O56" s="5"/>
      <c r="P56" s="17"/>
      <c r="R56" s="18" t="s">
        <v>37</v>
      </c>
      <c r="S56" s="411" t="s">
        <v>186</v>
      </c>
      <c r="T56" s="411" t="s">
        <v>187</v>
      </c>
      <c r="U56" s="413">
        <v>3</v>
      </c>
      <c r="V56" s="413">
        <v>0</v>
      </c>
      <c r="W56" s="413">
        <v>0</v>
      </c>
      <c r="X56" s="413">
        <v>3</v>
      </c>
      <c r="Y56" s="475">
        <v>5</v>
      </c>
      <c r="AA56" s="49"/>
      <c r="AB56" s="41"/>
      <c r="AC56" s="275"/>
      <c r="AD56" s="275"/>
      <c r="AE56" s="275"/>
      <c r="AF56" s="275"/>
      <c r="AG56" s="51"/>
    </row>
    <row r="57" spans="2:33" ht="13.5" thickBot="1" x14ac:dyDescent="0.25">
      <c r="B57" s="120"/>
      <c r="C57" s="121"/>
      <c r="D57" s="122"/>
      <c r="E57" s="122"/>
      <c r="F57" s="122"/>
      <c r="G57" s="122"/>
      <c r="H57" s="123"/>
      <c r="J57" s="724" t="s">
        <v>21</v>
      </c>
      <c r="K57" s="725"/>
      <c r="L57" s="725"/>
      <c r="M57" s="725"/>
      <c r="N57" s="725"/>
      <c r="O57" s="725"/>
      <c r="P57" s="726"/>
      <c r="R57" s="18" t="s">
        <v>37</v>
      </c>
      <c r="S57" s="322" t="s">
        <v>95</v>
      </c>
      <c r="T57" s="323" t="s">
        <v>204</v>
      </c>
      <c r="U57" s="324">
        <v>2</v>
      </c>
      <c r="V57" s="324">
        <v>0</v>
      </c>
      <c r="W57" s="324">
        <v>0</v>
      </c>
      <c r="X57" s="324">
        <v>2</v>
      </c>
      <c r="Y57" s="339">
        <v>3</v>
      </c>
      <c r="AA57" s="49"/>
      <c r="AB57" s="41"/>
      <c r="AC57" s="275"/>
      <c r="AD57" s="275"/>
      <c r="AE57" s="275"/>
      <c r="AF57" s="275"/>
      <c r="AG57" s="51"/>
    </row>
    <row r="58" spans="2:33" ht="13.5" thickBot="1" x14ac:dyDescent="0.25">
      <c r="B58" s="727" t="s">
        <v>21</v>
      </c>
      <c r="C58" s="728"/>
      <c r="D58" s="728"/>
      <c r="E58" s="728"/>
      <c r="F58" s="728"/>
      <c r="G58" s="728"/>
      <c r="H58" s="729"/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411" t="s">
        <v>17</v>
      </c>
      <c r="T58" s="411" t="s">
        <v>125</v>
      </c>
      <c r="U58" s="413">
        <v>2</v>
      </c>
      <c r="V58" s="413">
        <v>0</v>
      </c>
      <c r="W58" s="413">
        <v>0</v>
      </c>
      <c r="X58" s="413">
        <v>2</v>
      </c>
      <c r="Y58" s="475">
        <v>3</v>
      </c>
      <c r="AA58" s="49"/>
      <c r="AB58" s="41"/>
      <c r="AC58" s="275"/>
      <c r="AD58" s="275"/>
      <c r="AE58" s="275"/>
      <c r="AF58" s="275"/>
      <c r="AG58" s="51"/>
    </row>
    <row r="59" spans="2:33" x14ac:dyDescent="0.2">
      <c r="B59" s="523" t="s">
        <v>1</v>
      </c>
      <c r="C59" s="524" t="s">
        <v>2</v>
      </c>
      <c r="D59" s="525" t="s">
        <v>0</v>
      </c>
      <c r="E59" s="525" t="s">
        <v>3</v>
      </c>
      <c r="F59" s="525" t="s">
        <v>4</v>
      </c>
      <c r="G59" s="525" t="s">
        <v>5</v>
      </c>
      <c r="H59" s="526" t="s">
        <v>6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148</v>
      </c>
      <c r="T59" s="323" t="s">
        <v>149</v>
      </c>
      <c r="U59" s="324">
        <v>3</v>
      </c>
      <c r="V59" s="324">
        <v>0</v>
      </c>
      <c r="W59" s="324">
        <v>0</v>
      </c>
      <c r="X59" s="324">
        <v>3</v>
      </c>
      <c r="Y59" s="339">
        <v>6</v>
      </c>
      <c r="AA59" s="49"/>
      <c r="AB59" s="41"/>
      <c r="AC59" s="275"/>
      <c r="AD59" s="275"/>
      <c r="AE59" s="275"/>
      <c r="AF59" s="275"/>
      <c r="AG59" s="51"/>
    </row>
    <row r="60" spans="2:33" x14ac:dyDescent="0.2">
      <c r="B60" s="142" t="s">
        <v>139</v>
      </c>
      <c r="C60" s="124" t="s">
        <v>140</v>
      </c>
      <c r="D60" s="111">
        <v>2</v>
      </c>
      <c r="E60" s="111">
        <v>0</v>
      </c>
      <c r="F60" s="111">
        <v>2</v>
      </c>
      <c r="G60" s="111">
        <v>3</v>
      </c>
      <c r="H60" s="163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53" t="s">
        <v>39</v>
      </c>
      <c r="T60" s="553"/>
      <c r="U60" s="141">
        <f>SUM(U56:U59)</f>
        <v>10</v>
      </c>
      <c r="V60" s="141">
        <f>SUM(V56:V59)</f>
        <v>0</v>
      </c>
      <c r="W60" s="141">
        <f>SUM(W56:W59)</f>
        <v>0</v>
      </c>
      <c r="X60" s="141">
        <f>SUM(X56:X59)</f>
        <v>10</v>
      </c>
      <c r="Y60" s="88">
        <f>SUM(Y56:Y59)</f>
        <v>17</v>
      </c>
      <c r="AA60" s="49"/>
      <c r="AB60" s="41"/>
      <c r="AC60" s="275"/>
      <c r="AD60" s="275"/>
      <c r="AE60" s="275"/>
      <c r="AF60" s="275"/>
      <c r="AG60" s="51"/>
    </row>
    <row r="61" spans="2:33" x14ac:dyDescent="0.2">
      <c r="B61" s="147" t="s">
        <v>297</v>
      </c>
      <c r="C61" s="112" t="s">
        <v>298</v>
      </c>
      <c r="D61" s="113">
        <v>3</v>
      </c>
      <c r="E61" s="113">
        <v>0</v>
      </c>
      <c r="F61" s="113">
        <v>0</v>
      </c>
      <c r="G61" s="113">
        <v>3</v>
      </c>
      <c r="H61" s="148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67" t="s">
        <v>62</v>
      </c>
      <c r="T61" s="567"/>
      <c r="U61" s="188">
        <f>SUM(U55,U60)</f>
        <v>16</v>
      </c>
      <c r="V61" s="188">
        <f>SUM(V55,V60)</f>
        <v>0</v>
      </c>
      <c r="W61" s="188">
        <f>SUM(W55,W60)</f>
        <v>2</v>
      </c>
      <c r="X61" s="188">
        <f>SUM(X55,X60)</f>
        <v>17</v>
      </c>
      <c r="Y61" s="50">
        <f>SUM(Y55,Y60)</f>
        <v>32</v>
      </c>
      <c r="AA61" s="631" t="s">
        <v>62</v>
      </c>
      <c r="AB61" s="567"/>
      <c r="AC61" s="188">
        <f>SUM(AC52:AC59)</f>
        <v>3</v>
      </c>
      <c r="AD61" s="188">
        <f>SUM(AD52:AD59)</f>
        <v>0</v>
      </c>
      <c r="AE61" s="188">
        <f>SUM(AE52:AE59)</f>
        <v>2</v>
      </c>
      <c r="AF61" s="188">
        <f>SUM(AF52:AF59)</f>
        <v>4</v>
      </c>
      <c r="AG61" s="50">
        <f>SUM(AG52:AG59)</f>
        <v>6</v>
      </c>
    </row>
    <row r="62" spans="2:33" x14ac:dyDescent="0.2">
      <c r="B62" s="147" t="s">
        <v>299</v>
      </c>
      <c r="C62" s="112" t="s">
        <v>135</v>
      </c>
      <c r="D62" s="113">
        <v>3</v>
      </c>
      <c r="E62" s="113">
        <v>0</v>
      </c>
      <c r="F62" s="113">
        <v>0</v>
      </c>
      <c r="G62" s="113">
        <v>3</v>
      </c>
      <c r="H62" s="164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273"/>
      <c r="T62" s="273"/>
      <c r="U62" s="277"/>
      <c r="V62" s="277"/>
      <c r="W62" s="277"/>
      <c r="X62" s="277"/>
      <c r="Y62" s="278"/>
      <c r="AA62" s="60"/>
      <c r="AB62" s="44"/>
      <c r="AC62" s="45"/>
      <c r="AD62" s="45"/>
      <c r="AE62" s="45"/>
      <c r="AF62" s="45"/>
      <c r="AG62" s="58"/>
    </row>
    <row r="63" spans="2:33" ht="13.5" thickBot="1" x14ac:dyDescent="0.25">
      <c r="B63" s="147" t="s">
        <v>145</v>
      </c>
      <c r="C63" s="135" t="s">
        <v>147</v>
      </c>
      <c r="D63" s="113">
        <v>3</v>
      </c>
      <c r="E63" s="113">
        <v>0</v>
      </c>
      <c r="F63" s="113">
        <v>0</v>
      </c>
      <c r="G63" s="113">
        <v>3</v>
      </c>
      <c r="H63" s="148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14"/>
      <c r="AA63" s="272"/>
      <c r="AB63" s="273"/>
      <c r="AC63" s="277"/>
      <c r="AD63" s="277"/>
      <c r="AE63" s="277"/>
      <c r="AF63" s="277"/>
      <c r="AG63" s="278"/>
    </row>
    <row r="64" spans="2:33" s="2" customFormat="1" ht="13.5" thickBot="1" x14ac:dyDescent="0.25">
      <c r="B64" s="142" t="s">
        <v>24</v>
      </c>
      <c r="C64" s="124" t="s">
        <v>94</v>
      </c>
      <c r="D64" s="111">
        <v>3</v>
      </c>
      <c r="E64" s="111">
        <v>0</v>
      </c>
      <c r="F64" s="111">
        <v>0</v>
      </c>
      <c r="G64" s="111">
        <v>3</v>
      </c>
      <c r="H64" s="163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724" t="s">
        <v>21</v>
      </c>
      <c r="T64" s="725"/>
      <c r="U64" s="725"/>
      <c r="V64" s="725"/>
      <c r="W64" s="725"/>
      <c r="X64" s="725"/>
      <c r="Y64" s="726"/>
      <c r="AA64" s="724" t="s">
        <v>21</v>
      </c>
      <c r="AB64" s="725"/>
      <c r="AC64" s="725"/>
      <c r="AD64" s="725"/>
      <c r="AE64" s="725"/>
      <c r="AF64" s="725"/>
      <c r="AG64" s="726"/>
    </row>
    <row r="65" spans="2:34" x14ac:dyDescent="0.2">
      <c r="B65" s="151" t="s">
        <v>293</v>
      </c>
      <c r="C65" s="118" t="s">
        <v>156</v>
      </c>
      <c r="D65" s="113">
        <v>3</v>
      </c>
      <c r="E65" s="113">
        <v>0</v>
      </c>
      <c r="F65" s="113">
        <v>0</v>
      </c>
      <c r="G65" s="113">
        <v>3</v>
      </c>
      <c r="H65" s="148">
        <v>5</v>
      </c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8"/>
      <c r="S65" s="402" t="s">
        <v>1</v>
      </c>
      <c r="T65" s="402" t="s">
        <v>2</v>
      </c>
      <c r="U65" s="403" t="s">
        <v>0</v>
      </c>
      <c r="V65" s="403" t="s">
        <v>3</v>
      </c>
      <c r="W65" s="403" t="s">
        <v>4</v>
      </c>
      <c r="X65" s="403" t="s">
        <v>5</v>
      </c>
      <c r="Y65" s="404" t="s">
        <v>6</v>
      </c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34" x14ac:dyDescent="0.2">
      <c r="B66" s="742" t="s">
        <v>62</v>
      </c>
      <c r="C66" s="743"/>
      <c r="D66" s="130">
        <f>SUM(D60:D65)</f>
        <v>17</v>
      </c>
      <c r="E66" s="130">
        <f>SUM(E60:E65)</f>
        <v>0</v>
      </c>
      <c r="F66" s="130">
        <f>SUM(F60:F65)</f>
        <v>2</v>
      </c>
      <c r="G66" s="130">
        <f>SUM(G60:G65)</f>
        <v>18</v>
      </c>
      <c r="H66" s="153">
        <f>SUM(H60:H65)</f>
        <v>30</v>
      </c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</row>
    <row r="67" spans="2:34" ht="13.5" thickBot="1" x14ac:dyDescent="0.25">
      <c r="B67" s="132"/>
      <c r="C67" s="133"/>
      <c r="D67" s="133"/>
      <c r="E67" s="133"/>
      <c r="F67" s="133"/>
      <c r="G67" s="133"/>
      <c r="H67" s="134"/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147" t="s">
        <v>351</v>
      </c>
      <c r="AB67" s="112" t="s">
        <v>352</v>
      </c>
      <c r="AC67" s="113">
        <v>3</v>
      </c>
      <c r="AD67" s="113">
        <v>0</v>
      </c>
      <c r="AE67" s="113">
        <v>0</v>
      </c>
      <c r="AF67" s="113">
        <v>3</v>
      </c>
      <c r="AG67" s="148">
        <v>5</v>
      </c>
    </row>
    <row r="68" spans="2:34" ht="13.5" thickBot="1" x14ac:dyDescent="0.25">
      <c r="B68" s="120"/>
      <c r="C68" s="121"/>
      <c r="D68" s="122"/>
      <c r="E68" s="122"/>
      <c r="F68" s="122"/>
      <c r="G68" s="122"/>
      <c r="H68" s="123"/>
      <c r="J68" s="724" t="s">
        <v>23</v>
      </c>
      <c r="K68" s="725"/>
      <c r="L68" s="725"/>
      <c r="M68" s="725"/>
      <c r="N68" s="725"/>
      <c r="O68" s="725"/>
      <c r="P68" s="726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275"/>
      <c r="AD68" s="275"/>
      <c r="AE68" s="275"/>
      <c r="AF68" s="275"/>
      <c r="AG68" s="51"/>
    </row>
    <row r="69" spans="2:34" ht="13.5" thickBot="1" x14ac:dyDescent="0.25">
      <c r="B69" s="727" t="s">
        <v>23</v>
      </c>
      <c r="C69" s="728"/>
      <c r="D69" s="728"/>
      <c r="E69" s="728"/>
      <c r="F69" s="728"/>
      <c r="G69" s="728"/>
      <c r="H69" s="729"/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275"/>
      <c r="AD69" s="275"/>
      <c r="AE69" s="275"/>
      <c r="AF69" s="275"/>
      <c r="AG69" s="51"/>
    </row>
    <row r="70" spans="2:34" x14ac:dyDescent="0.2">
      <c r="B70" s="523" t="s">
        <v>1</v>
      </c>
      <c r="C70" s="524" t="s">
        <v>2</v>
      </c>
      <c r="D70" s="525" t="s">
        <v>0</v>
      </c>
      <c r="E70" s="525" t="s">
        <v>3</v>
      </c>
      <c r="F70" s="525" t="s">
        <v>4</v>
      </c>
      <c r="G70" s="525" t="s">
        <v>5</v>
      </c>
      <c r="H70" s="526" t="s">
        <v>6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/>
      <c r="S70" s="601" t="s">
        <v>38</v>
      </c>
      <c r="T70" s="602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275"/>
      <c r="AD70" s="275"/>
      <c r="AE70" s="275"/>
      <c r="AF70" s="275"/>
      <c r="AG70" s="51"/>
    </row>
    <row r="71" spans="2:34" x14ac:dyDescent="0.2">
      <c r="B71" s="142" t="s">
        <v>300</v>
      </c>
      <c r="C71" s="110" t="s">
        <v>144</v>
      </c>
      <c r="D71" s="111">
        <v>3</v>
      </c>
      <c r="E71" s="111">
        <v>0</v>
      </c>
      <c r="F71" s="111">
        <v>0</v>
      </c>
      <c r="G71" s="111">
        <v>3</v>
      </c>
      <c r="H71" s="146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411" t="s">
        <v>24</v>
      </c>
      <c r="T71" s="411" t="s">
        <v>94</v>
      </c>
      <c r="U71" s="413">
        <v>3</v>
      </c>
      <c r="V71" s="413">
        <v>0</v>
      </c>
      <c r="W71" s="413">
        <v>0</v>
      </c>
      <c r="X71" s="413">
        <v>3</v>
      </c>
      <c r="Y71" s="475">
        <v>5</v>
      </c>
      <c r="AA71" s="49"/>
      <c r="AB71" s="41"/>
      <c r="AC71" s="275"/>
      <c r="AD71" s="275"/>
      <c r="AE71" s="275"/>
      <c r="AF71" s="275"/>
      <c r="AG71" s="51"/>
    </row>
    <row r="72" spans="2:34" x14ac:dyDescent="0.2">
      <c r="B72" s="142" t="s">
        <v>301</v>
      </c>
      <c r="C72" s="110" t="s">
        <v>141</v>
      </c>
      <c r="D72" s="111">
        <v>2</v>
      </c>
      <c r="E72" s="111">
        <v>0</v>
      </c>
      <c r="F72" s="111">
        <v>2</v>
      </c>
      <c r="G72" s="111">
        <v>3</v>
      </c>
      <c r="H72" s="146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49"/>
      <c r="AB72" s="41"/>
      <c r="AC72" s="275"/>
      <c r="AD72" s="275"/>
      <c r="AE72" s="275"/>
      <c r="AF72" s="275"/>
      <c r="AG72" s="51"/>
    </row>
    <row r="73" spans="2:34" x14ac:dyDescent="0.2">
      <c r="B73" s="147" t="s">
        <v>145</v>
      </c>
      <c r="C73" s="110" t="s">
        <v>102</v>
      </c>
      <c r="D73" s="111">
        <v>3</v>
      </c>
      <c r="E73" s="111">
        <v>0</v>
      </c>
      <c r="F73" s="111">
        <v>0</v>
      </c>
      <c r="G73" s="111">
        <v>3</v>
      </c>
      <c r="H73" s="146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53" t="s">
        <v>39</v>
      </c>
      <c r="T73" s="553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49"/>
      <c r="AB73" s="41"/>
      <c r="AC73" s="275"/>
      <c r="AD73" s="275"/>
      <c r="AE73" s="275"/>
      <c r="AF73" s="275"/>
      <c r="AG73" s="51"/>
    </row>
    <row r="74" spans="2:34" x14ac:dyDescent="0.2">
      <c r="B74" s="142" t="s">
        <v>148</v>
      </c>
      <c r="C74" s="124" t="s">
        <v>149</v>
      </c>
      <c r="D74" s="111">
        <v>3</v>
      </c>
      <c r="E74" s="111">
        <v>0</v>
      </c>
      <c r="F74" s="111">
        <v>0</v>
      </c>
      <c r="G74" s="111">
        <v>3</v>
      </c>
      <c r="H74" s="163">
        <v>6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67" t="s">
        <v>62</v>
      </c>
      <c r="T74" s="567"/>
      <c r="U74" s="188">
        <f>SUM(U70,U73)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631" t="s">
        <v>62</v>
      </c>
      <c r="AB74" s="567"/>
      <c r="AC74" s="188">
        <f>SUM(AC66:AC72)</f>
        <v>5</v>
      </c>
      <c r="AD74" s="188">
        <f>SUM(AD66:AD72)</f>
        <v>0</v>
      </c>
      <c r="AE74" s="188">
        <f>SUM(AE66:AE72)</f>
        <v>2</v>
      </c>
      <c r="AF74" s="188">
        <f>SUM(AF66:AF72)</f>
        <v>6</v>
      </c>
      <c r="AG74" s="50">
        <f>SUM(AG66:AG72)</f>
        <v>10</v>
      </c>
      <c r="AH74" s="5"/>
    </row>
    <row r="75" spans="2:34" x14ac:dyDescent="0.2">
      <c r="B75" s="151" t="s">
        <v>643</v>
      </c>
      <c r="C75" s="118" t="s">
        <v>151</v>
      </c>
      <c r="D75" s="113">
        <v>0</v>
      </c>
      <c r="E75" s="113">
        <v>0</v>
      </c>
      <c r="F75" s="113">
        <v>0</v>
      </c>
      <c r="G75" s="113">
        <v>0</v>
      </c>
      <c r="H75" s="148">
        <v>5</v>
      </c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273"/>
      <c r="T75" s="273"/>
      <c r="U75" s="277"/>
      <c r="V75" s="277"/>
      <c r="W75" s="277"/>
      <c r="X75" s="277"/>
      <c r="Y75" s="278"/>
      <c r="AA75" s="18"/>
      <c r="AB75" s="5"/>
      <c r="AC75" s="5"/>
      <c r="AD75" s="5"/>
      <c r="AE75" s="5"/>
      <c r="AF75" s="5"/>
      <c r="AG75" s="17"/>
      <c r="AH75" s="5"/>
    </row>
    <row r="76" spans="2:34" x14ac:dyDescent="0.2">
      <c r="B76" s="144" t="s">
        <v>24</v>
      </c>
      <c r="C76" s="112" t="s">
        <v>150</v>
      </c>
      <c r="D76" s="113">
        <v>3</v>
      </c>
      <c r="E76" s="113">
        <v>0</v>
      </c>
      <c r="F76" s="113">
        <v>0</v>
      </c>
      <c r="G76" s="113">
        <v>3</v>
      </c>
      <c r="H76" s="145">
        <v>5</v>
      </c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1">SUM(N70:N75)</f>
        <v>0</v>
      </c>
      <c r="O76" s="188">
        <f>SUM(O70:O75)</f>
        <v>14</v>
      </c>
      <c r="P76" s="50">
        <f>SUM(P70:P75)</f>
        <v>28</v>
      </c>
      <c r="R76" s="18"/>
      <c r="S76" s="5"/>
      <c r="T76" s="5"/>
      <c r="U76" s="5"/>
      <c r="V76" s="5"/>
      <c r="W76" s="5"/>
      <c r="X76" s="5"/>
      <c r="Y76" s="278"/>
      <c r="AA76" s="60"/>
      <c r="AB76" s="44"/>
      <c r="AC76" s="45"/>
      <c r="AD76" s="45"/>
      <c r="AE76" s="45"/>
      <c r="AF76" s="45"/>
      <c r="AG76" s="58"/>
      <c r="AH76" s="5"/>
    </row>
    <row r="77" spans="2:34" ht="13.5" thickBot="1" x14ac:dyDescent="0.25">
      <c r="B77" s="742" t="s">
        <v>62</v>
      </c>
      <c r="C77" s="743"/>
      <c r="D77" s="130">
        <f>SUM(D71:D76)</f>
        <v>14</v>
      </c>
      <c r="E77" s="130">
        <f>SUM(E71:E76)</f>
        <v>0</v>
      </c>
      <c r="F77" s="130">
        <f>SUM(F71:F76)</f>
        <v>2</v>
      </c>
      <c r="G77" s="130">
        <f>SUM(G71:G76)</f>
        <v>15</v>
      </c>
      <c r="H77" s="153">
        <f>SUM(H71:H76)</f>
        <v>31</v>
      </c>
      <c r="I77" s="1"/>
      <c r="J77" s="568"/>
      <c r="K77" s="569"/>
      <c r="L77" s="283"/>
      <c r="M77" s="283"/>
      <c r="N77" s="283"/>
      <c r="O77" s="283"/>
      <c r="P77" s="284"/>
      <c r="Q77" s="2"/>
      <c r="R77" s="18"/>
      <c r="S77" s="5"/>
      <c r="T77" s="5"/>
      <c r="U77" s="5"/>
      <c r="V77" s="5"/>
      <c r="W77" s="5"/>
      <c r="X77" s="5"/>
      <c r="Y77" s="278"/>
      <c r="AA77" s="13"/>
      <c r="AB77" s="5"/>
      <c r="AC77" s="5"/>
      <c r="AD77" s="10"/>
      <c r="AE77" s="10"/>
      <c r="AF77" s="10"/>
      <c r="AG77" s="14"/>
      <c r="AH77" s="5"/>
    </row>
    <row r="78" spans="2:34" s="2" customFormat="1" ht="13.5" thickBot="1" x14ac:dyDescent="0.25">
      <c r="B78" s="132"/>
      <c r="C78" s="133"/>
      <c r="D78" s="133"/>
      <c r="E78" s="133"/>
      <c r="F78" s="133"/>
      <c r="G78" s="133"/>
      <c r="H78" s="134"/>
      <c r="I78" s="4"/>
      <c r="J78" s="18"/>
      <c r="K78" s="5"/>
      <c r="L78" s="5"/>
      <c r="M78" s="5"/>
      <c r="N78" s="5"/>
      <c r="O78" s="5"/>
      <c r="P78" s="17"/>
      <c r="Q78" s="4"/>
      <c r="R78" s="186"/>
      <c r="S78" s="734" t="s">
        <v>23</v>
      </c>
      <c r="T78" s="735"/>
      <c r="U78" s="735"/>
      <c r="V78" s="735"/>
      <c r="W78" s="735"/>
      <c r="X78" s="735"/>
      <c r="Y78" s="736"/>
      <c r="AA78" s="724" t="s">
        <v>23</v>
      </c>
      <c r="AB78" s="725"/>
      <c r="AC78" s="725"/>
      <c r="AD78" s="725"/>
      <c r="AE78" s="725"/>
      <c r="AF78" s="725"/>
      <c r="AG78" s="726"/>
      <c r="AH78" s="3"/>
    </row>
    <row r="79" spans="2:34" ht="13.5" thickBot="1" x14ac:dyDescent="0.25">
      <c r="B79" s="132"/>
      <c r="C79" s="133"/>
      <c r="D79" s="133"/>
      <c r="E79" s="133"/>
      <c r="F79" s="133"/>
      <c r="G79" s="133"/>
      <c r="H79" s="134"/>
      <c r="J79" s="724" t="s">
        <v>25</v>
      </c>
      <c r="K79" s="725"/>
      <c r="L79" s="725"/>
      <c r="M79" s="725"/>
      <c r="N79" s="725"/>
      <c r="O79" s="725"/>
      <c r="P79" s="726"/>
      <c r="R79" s="18"/>
      <c r="S79" s="402" t="s">
        <v>1</v>
      </c>
      <c r="T79" s="402" t="s">
        <v>2</v>
      </c>
      <c r="U79" s="403" t="s">
        <v>0</v>
      </c>
      <c r="V79" s="403" t="s">
        <v>3</v>
      </c>
      <c r="W79" s="403" t="s">
        <v>4</v>
      </c>
      <c r="X79" s="403" t="s">
        <v>5</v>
      </c>
      <c r="Y79" s="404" t="s">
        <v>6</v>
      </c>
      <c r="AA79" s="332" t="s">
        <v>1</v>
      </c>
      <c r="AB79" s="333" t="s">
        <v>2</v>
      </c>
      <c r="AC79" s="334" t="s">
        <v>0</v>
      </c>
      <c r="AD79" s="334" t="s">
        <v>3</v>
      </c>
      <c r="AE79" s="334" t="s">
        <v>4</v>
      </c>
      <c r="AF79" s="334" t="s">
        <v>5</v>
      </c>
      <c r="AG79" s="335" t="s">
        <v>6</v>
      </c>
      <c r="AH79" s="5"/>
    </row>
    <row r="80" spans="2:34" ht="13.5" thickBot="1" x14ac:dyDescent="0.25">
      <c r="B80" s="727" t="s">
        <v>25</v>
      </c>
      <c r="C80" s="728"/>
      <c r="D80" s="728"/>
      <c r="E80" s="728"/>
      <c r="F80" s="728"/>
      <c r="G80" s="728"/>
      <c r="H80" s="729"/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358</v>
      </c>
      <c r="T80" s="326" t="s">
        <v>359</v>
      </c>
      <c r="U80" s="327">
        <v>3</v>
      </c>
      <c r="V80" s="327">
        <v>0</v>
      </c>
      <c r="W80" s="327">
        <v>0</v>
      </c>
      <c r="X80" s="327">
        <v>3</v>
      </c>
      <c r="Y80" s="340">
        <v>5</v>
      </c>
      <c r="AA80" s="75"/>
      <c r="AB80" s="68"/>
      <c r="AC80" s="69"/>
      <c r="AD80" s="69"/>
      <c r="AE80" s="69"/>
      <c r="AF80" s="69"/>
      <c r="AG80" s="73"/>
      <c r="AH80" s="5"/>
    </row>
    <row r="81" spans="2:34" x14ac:dyDescent="0.2">
      <c r="B81" s="523" t="s">
        <v>1</v>
      </c>
      <c r="C81" s="524" t="s">
        <v>2</v>
      </c>
      <c r="D81" s="525" t="s">
        <v>0</v>
      </c>
      <c r="E81" s="525" t="s">
        <v>3</v>
      </c>
      <c r="F81" s="525" t="s">
        <v>4</v>
      </c>
      <c r="G81" s="525" t="s">
        <v>5</v>
      </c>
      <c r="H81" s="526" t="s">
        <v>6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360</v>
      </c>
      <c r="T81" s="326" t="s">
        <v>361</v>
      </c>
      <c r="U81" s="327">
        <v>2</v>
      </c>
      <c r="V81" s="327">
        <v>0</v>
      </c>
      <c r="W81" s="327">
        <v>0</v>
      </c>
      <c r="X81" s="327">
        <v>2</v>
      </c>
      <c r="Y81" s="340">
        <v>3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142" t="s">
        <v>188</v>
      </c>
      <c r="C82" s="114" t="s">
        <v>142</v>
      </c>
      <c r="D82" s="111">
        <v>3</v>
      </c>
      <c r="E82" s="111">
        <v>0</v>
      </c>
      <c r="F82" s="111">
        <v>0</v>
      </c>
      <c r="G82" s="111">
        <v>3</v>
      </c>
      <c r="H82" s="146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205</v>
      </c>
      <c r="T82" s="326" t="s">
        <v>362</v>
      </c>
      <c r="U82" s="327">
        <v>3</v>
      </c>
      <c r="V82" s="327">
        <v>0</v>
      </c>
      <c r="W82" s="327">
        <v>0</v>
      </c>
      <c r="X82" s="327">
        <v>3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142" t="s">
        <v>152</v>
      </c>
      <c r="C83" s="114" t="s">
        <v>105</v>
      </c>
      <c r="D83" s="111">
        <v>2</v>
      </c>
      <c r="E83" s="111">
        <v>0</v>
      </c>
      <c r="F83" s="111">
        <v>0</v>
      </c>
      <c r="G83" s="111">
        <v>2</v>
      </c>
      <c r="H83" s="146">
        <v>7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3" t="s">
        <v>36</v>
      </c>
      <c r="S83" s="325" t="s">
        <v>495</v>
      </c>
      <c r="T83" s="326" t="s">
        <v>365</v>
      </c>
      <c r="U83" s="327">
        <v>0</v>
      </c>
      <c r="V83" s="327">
        <v>0</v>
      </c>
      <c r="W83" s="327">
        <v>0</v>
      </c>
      <c r="X83" s="327">
        <v>0</v>
      </c>
      <c r="Y83" s="340">
        <v>4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142" t="s">
        <v>145</v>
      </c>
      <c r="C84" s="114" t="s">
        <v>108</v>
      </c>
      <c r="D84" s="111">
        <v>3</v>
      </c>
      <c r="E84" s="111">
        <v>0</v>
      </c>
      <c r="F84" s="111">
        <v>0</v>
      </c>
      <c r="G84" s="111">
        <v>3</v>
      </c>
      <c r="H84" s="146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/>
      <c r="S84" s="601" t="s">
        <v>38</v>
      </c>
      <c r="T84" s="602"/>
      <c r="U84" s="141">
        <f>SUM(U80:U83)</f>
        <v>8</v>
      </c>
      <c r="V84" s="141">
        <f>SUM(V80:V83)</f>
        <v>0</v>
      </c>
      <c r="W84" s="141">
        <f>SUM(W80:W83)</f>
        <v>0</v>
      </c>
      <c r="X84" s="141">
        <f>SUM(X80:X83)</f>
        <v>8</v>
      </c>
      <c r="Y84" s="88">
        <f>SUM(Y80:Y83)</f>
        <v>17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160" t="s">
        <v>24</v>
      </c>
      <c r="C85" s="114" t="s">
        <v>112</v>
      </c>
      <c r="D85" s="111">
        <v>3</v>
      </c>
      <c r="E85" s="111">
        <v>0</v>
      </c>
      <c r="F85" s="111">
        <v>0</v>
      </c>
      <c r="G85" s="111">
        <v>3</v>
      </c>
      <c r="H85" s="146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363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160" t="s">
        <v>24</v>
      </c>
      <c r="C86" s="114" t="s">
        <v>189</v>
      </c>
      <c r="D86" s="111">
        <v>3</v>
      </c>
      <c r="E86" s="111">
        <v>0</v>
      </c>
      <c r="F86" s="111">
        <v>0</v>
      </c>
      <c r="G86" s="111">
        <v>3</v>
      </c>
      <c r="H86" s="146">
        <v>5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 t="s">
        <v>37</v>
      </c>
      <c r="S86" s="322" t="s">
        <v>24</v>
      </c>
      <c r="T86" s="323" t="s">
        <v>364</v>
      </c>
      <c r="U86" s="324">
        <v>3</v>
      </c>
      <c r="V86" s="324">
        <v>0</v>
      </c>
      <c r="W86" s="324">
        <v>0</v>
      </c>
      <c r="X86" s="324">
        <v>3</v>
      </c>
      <c r="Y86" s="339">
        <v>5</v>
      </c>
      <c r="AA86" s="49"/>
      <c r="AB86" s="41"/>
      <c r="AC86" s="275"/>
      <c r="AD86" s="275"/>
      <c r="AE86" s="275"/>
      <c r="AF86" s="275"/>
      <c r="AG86" s="51"/>
      <c r="AH86" s="5"/>
    </row>
    <row r="87" spans="2:34" s="2" customFormat="1" x14ac:dyDescent="0.2">
      <c r="B87" s="165" t="s">
        <v>190</v>
      </c>
      <c r="C87" s="105" t="s">
        <v>191</v>
      </c>
      <c r="D87" s="136">
        <v>2</v>
      </c>
      <c r="E87" s="136">
        <v>0</v>
      </c>
      <c r="F87" s="136">
        <v>0</v>
      </c>
      <c r="G87" s="136">
        <v>2</v>
      </c>
      <c r="H87" s="166">
        <v>2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53" t="s">
        <v>39</v>
      </c>
      <c r="T87" s="553"/>
      <c r="U87" s="141">
        <f>SUM(U85:U86)</f>
        <v>6</v>
      </c>
      <c r="V87" s="141">
        <f>SUM(V85:V86)</f>
        <v>0</v>
      </c>
      <c r="W87" s="141">
        <f>SUM(W85:W86)</f>
        <v>0</v>
      </c>
      <c r="X87" s="141">
        <f>SUM(X85:X86)</f>
        <v>6</v>
      </c>
      <c r="Y87" s="88">
        <f>SUM(Y85:Y86)</f>
        <v>10</v>
      </c>
      <c r="AA87" s="49"/>
      <c r="AB87" s="41"/>
      <c r="AC87" s="275"/>
      <c r="AD87" s="275"/>
      <c r="AE87" s="275"/>
      <c r="AF87" s="275"/>
      <c r="AG87" s="51"/>
      <c r="AH87" s="3"/>
    </row>
    <row r="88" spans="2:34" x14ac:dyDescent="0.2">
      <c r="B88" s="742" t="s">
        <v>62</v>
      </c>
      <c r="C88" s="743"/>
      <c r="D88" s="130">
        <f>SUM(D82:D87)</f>
        <v>16</v>
      </c>
      <c r="E88" s="130">
        <f>SUM(E82:E87)</f>
        <v>0</v>
      </c>
      <c r="F88" s="130">
        <f>SUM(F82:F87)</f>
        <v>0</v>
      </c>
      <c r="G88" s="130">
        <f>SUM(G82:G87)</f>
        <v>16</v>
      </c>
      <c r="H88" s="153">
        <f>SUM(H82:H87)</f>
        <v>29</v>
      </c>
      <c r="J88" s="631" t="s">
        <v>62</v>
      </c>
      <c r="K88" s="567"/>
      <c r="L88" s="188">
        <f t="shared" ref="L88:N88" si="2">SUM(L81:L87)</f>
        <v>19</v>
      </c>
      <c r="M88" s="188">
        <f t="shared" si="2"/>
        <v>0</v>
      </c>
      <c r="N88" s="188">
        <f t="shared" si="2"/>
        <v>4</v>
      </c>
      <c r="O88" s="188">
        <f>SUM(O81:O87)</f>
        <v>21</v>
      </c>
      <c r="P88" s="50">
        <f>SUM(P81:P87)</f>
        <v>32</v>
      </c>
      <c r="R88" s="18"/>
      <c r="S88" s="567" t="s">
        <v>62</v>
      </c>
      <c r="T88" s="567"/>
      <c r="U88" s="188">
        <f>SUM(U84,U87)</f>
        <v>14</v>
      </c>
      <c r="V88" s="188">
        <f>SUM(V84,V87)</f>
        <v>0</v>
      </c>
      <c r="W88" s="188">
        <f>SUM(W84,W87)</f>
        <v>0</v>
      </c>
      <c r="X88" s="188">
        <f>SUM(X84,X87)</f>
        <v>14</v>
      </c>
      <c r="Y88" s="50">
        <f>SUM(Y84,Y87)</f>
        <v>27</v>
      </c>
      <c r="AA88" s="631" t="s">
        <v>62</v>
      </c>
      <c r="AB88" s="567"/>
      <c r="AC88" s="188">
        <f>SUM(AC80:AC86)</f>
        <v>0</v>
      </c>
      <c r="AD88" s="188">
        <f>SUM(AD80:AD86)</f>
        <v>0</v>
      </c>
      <c r="AE88" s="188">
        <f>SUM(AE80:AE86)</f>
        <v>0</v>
      </c>
      <c r="AF88" s="188">
        <f>SUM(AF80:AF86)</f>
        <v>0</v>
      </c>
      <c r="AG88" s="50">
        <f>SUM(AG80:AG86)</f>
        <v>0</v>
      </c>
      <c r="AH88" s="5"/>
    </row>
    <row r="89" spans="2:34" ht="13.5" thickBot="1" x14ac:dyDescent="0.25">
      <c r="B89" s="120"/>
      <c r="C89" s="121"/>
      <c r="D89" s="122"/>
      <c r="E89" s="122"/>
      <c r="F89" s="122"/>
      <c r="G89" s="122"/>
      <c r="H89" s="123"/>
      <c r="J89" s="272"/>
      <c r="K89" s="273"/>
      <c r="L89" s="277"/>
      <c r="M89" s="277"/>
      <c r="N89" s="277"/>
      <c r="O89" s="277"/>
      <c r="P89" s="278"/>
      <c r="R89" s="18"/>
      <c r="S89" s="5"/>
      <c r="T89" s="5"/>
      <c r="U89" s="5"/>
      <c r="V89" s="5"/>
      <c r="W89" s="5"/>
      <c r="X89" s="5"/>
      <c r="Y89" s="17"/>
      <c r="AA89" s="18"/>
      <c r="AB89" s="5"/>
      <c r="AC89" s="5"/>
      <c r="AD89" s="5"/>
      <c r="AE89" s="5"/>
      <c r="AF89" s="5"/>
      <c r="AG89" s="17"/>
      <c r="AH89" s="5"/>
    </row>
    <row r="90" spans="2:34" ht="13.5" thickBot="1" x14ac:dyDescent="0.25">
      <c r="B90" s="120"/>
      <c r="C90" s="121"/>
      <c r="D90" s="122"/>
      <c r="E90" s="122"/>
      <c r="F90" s="122"/>
      <c r="G90" s="122"/>
      <c r="H90" s="123"/>
      <c r="J90" s="531"/>
      <c r="K90" s="533"/>
      <c r="L90" s="532"/>
      <c r="M90" s="532"/>
      <c r="N90" s="532"/>
      <c r="O90" s="532"/>
      <c r="P90" s="530"/>
      <c r="R90" s="18"/>
      <c r="S90" s="724" t="s">
        <v>25</v>
      </c>
      <c r="T90" s="725"/>
      <c r="U90" s="725"/>
      <c r="V90" s="725"/>
      <c r="W90" s="725"/>
      <c r="X90" s="725"/>
      <c r="Y90" s="726"/>
      <c r="AA90" s="724" t="s">
        <v>25</v>
      </c>
      <c r="AB90" s="725"/>
      <c r="AC90" s="725"/>
      <c r="AD90" s="725"/>
      <c r="AE90" s="725"/>
      <c r="AF90" s="725"/>
      <c r="AG90" s="726"/>
      <c r="AH90" s="5"/>
    </row>
    <row r="91" spans="2:34" ht="13.5" thickBot="1" x14ac:dyDescent="0.25">
      <c r="B91" s="727" t="s">
        <v>27</v>
      </c>
      <c r="C91" s="728"/>
      <c r="D91" s="728"/>
      <c r="E91" s="728"/>
      <c r="F91" s="728"/>
      <c r="G91" s="728"/>
      <c r="H91" s="729"/>
      <c r="J91" s="724" t="s">
        <v>27</v>
      </c>
      <c r="K91" s="725"/>
      <c r="L91" s="725"/>
      <c r="M91" s="725"/>
      <c r="N91" s="725"/>
      <c r="O91" s="725"/>
      <c r="P91" s="726"/>
      <c r="R91" s="18"/>
      <c r="S91" s="402" t="s">
        <v>1</v>
      </c>
      <c r="T91" s="402" t="s">
        <v>2</v>
      </c>
      <c r="U91" s="403" t="s">
        <v>0</v>
      </c>
      <c r="V91" s="403" t="s">
        <v>3</v>
      </c>
      <c r="W91" s="403" t="s">
        <v>4</v>
      </c>
      <c r="X91" s="403" t="s">
        <v>5</v>
      </c>
      <c r="Y91" s="404" t="s">
        <v>6</v>
      </c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34" x14ac:dyDescent="0.2">
      <c r="B92" s="523" t="s">
        <v>1</v>
      </c>
      <c r="C92" s="524" t="s">
        <v>2</v>
      </c>
      <c r="D92" s="525" t="s">
        <v>0</v>
      </c>
      <c r="E92" s="525" t="s">
        <v>3</v>
      </c>
      <c r="F92" s="525" t="s">
        <v>4</v>
      </c>
      <c r="G92" s="525" t="s">
        <v>5</v>
      </c>
      <c r="H92" s="526" t="s">
        <v>6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207</v>
      </c>
      <c r="T92" s="326" t="s">
        <v>105</v>
      </c>
      <c r="U92" s="327">
        <v>2</v>
      </c>
      <c r="V92" s="327">
        <v>0</v>
      </c>
      <c r="W92" s="327">
        <v>4</v>
      </c>
      <c r="X92" s="327">
        <v>4</v>
      </c>
      <c r="Y92" s="340">
        <v>5</v>
      </c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34" x14ac:dyDescent="0.2">
      <c r="B93" s="142" t="s">
        <v>153</v>
      </c>
      <c r="C93" s="114" t="s">
        <v>110</v>
      </c>
      <c r="D93" s="111">
        <v>0</v>
      </c>
      <c r="E93" s="111">
        <v>0</v>
      </c>
      <c r="F93" s="111">
        <v>4</v>
      </c>
      <c r="G93" s="111">
        <v>2</v>
      </c>
      <c r="H93" s="146">
        <v>8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208</v>
      </c>
      <c r="T93" s="326" t="s">
        <v>175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275"/>
      <c r="AD93" s="275"/>
      <c r="AE93" s="275"/>
      <c r="AF93" s="275"/>
      <c r="AG93" s="51"/>
      <c r="AH93" s="5"/>
    </row>
    <row r="94" spans="2:34" x14ac:dyDescent="0.2">
      <c r="B94" s="142" t="s">
        <v>145</v>
      </c>
      <c r="C94" s="114" t="s">
        <v>154</v>
      </c>
      <c r="D94" s="111">
        <v>3</v>
      </c>
      <c r="E94" s="111">
        <v>0</v>
      </c>
      <c r="F94" s="111">
        <v>0</v>
      </c>
      <c r="G94" s="111">
        <v>3</v>
      </c>
      <c r="H94" s="146">
        <v>5</v>
      </c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3" t="s">
        <v>36</v>
      </c>
      <c r="S94" s="325" t="s">
        <v>205</v>
      </c>
      <c r="T94" s="326" t="s">
        <v>366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275"/>
      <c r="AD94" s="275"/>
      <c r="AE94" s="275"/>
      <c r="AF94" s="275"/>
      <c r="AG94" s="51"/>
      <c r="AH94" s="5"/>
    </row>
    <row r="95" spans="2:34" x14ac:dyDescent="0.2">
      <c r="B95" s="144" t="s">
        <v>145</v>
      </c>
      <c r="C95" s="114" t="s">
        <v>155</v>
      </c>
      <c r="D95" s="113">
        <v>3</v>
      </c>
      <c r="E95" s="113">
        <v>0</v>
      </c>
      <c r="F95" s="113">
        <v>0</v>
      </c>
      <c r="G95" s="113">
        <v>3</v>
      </c>
      <c r="H95" s="145">
        <v>5</v>
      </c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3" t="s">
        <v>36</v>
      </c>
      <c r="S95" s="325" t="s">
        <v>205</v>
      </c>
      <c r="T95" s="326" t="s">
        <v>367</v>
      </c>
      <c r="U95" s="327">
        <v>3</v>
      </c>
      <c r="V95" s="327">
        <v>0</v>
      </c>
      <c r="W95" s="327">
        <v>0</v>
      </c>
      <c r="X95" s="327">
        <v>3</v>
      </c>
      <c r="Y95" s="340">
        <v>5</v>
      </c>
      <c r="AA95" s="49"/>
      <c r="AB95" s="41"/>
      <c r="AC95" s="275"/>
      <c r="AD95" s="275"/>
      <c r="AE95" s="275"/>
      <c r="AF95" s="275"/>
      <c r="AG95" s="51"/>
      <c r="AH95" s="5"/>
    </row>
    <row r="96" spans="2:34" x14ac:dyDescent="0.2">
      <c r="B96" s="160" t="s">
        <v>24</v>
      </c>
      <c r="C96" s="114" t="s">
        <v>192</v>
      </c>
      <c r="D96" s="111">
        <v>3</v>
      </c>
      <c r="E96" s="111">
        <v>0</v>
      </c>
      <c r="F96" s="111">
        <v>0</v>
      </c>
      <c r="G96" s="111">
        <v>3</v>
      </c>
      <c r="H96" s="143">
        <v>5</v>
      </c>
      <c r="I96" s="1"/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3"/>
      <c r="S96" s="601" t="s">
        <v>38</v>
      </c>
      <c r="T96" s="602"/>
      <c r="U96" s="141">
        <f>SUM(U92:U95)</f>
        <v>11</v>
      </c>
      <c r="V96" s="141">
        <f>SUM(V92:V95)</f>
        <v>0</v>
      </c>
      <c r="W96" s="141">
        <f>SUM(W92:W95)</f>
        <v>4</v>
      </c>
      <c r="X96" s="141">
        <f>SUM(X92:X95)</f>
        <v>13</v>
      </c>
      <c r="Y96" s="88">
        <f>SUM(Y92:Y95)</f>
        <v>20</v>
      </c>
      <c r="AA96" s="49"/>
      <c r="AB96" s="41"/>
      <c r="AC96" s="275"/>
      <c r="AD96" s="275"/>
      <c r="AE96" s="275"/>
      <c r="AF96" s="275"/>
      <c r="AG96" s="51"/>
      <c r="AH96" s="5"/>
    </row>
    <row r="97" spans="2:34" x14ac:dyDescent="0.2">
      <c r="B97" s="160" t="s">
        <v>24</v>
      </c>
      <c r="C97" s="114" t="s">
        <v>103</v>
      </c>
      <c r="D97" s="111">
        <v>3</v>
      </c>
      <c r="E97" s="111">
        <v>0</v>
      </c>
      <c r="F97" s="111">
        <v>0</v>
      </c>
      <c r="G97" s="111">
        <v>3</v>
      </c>
      <c r="H97" s="143">
        <v>5</v>
      </c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176</v>
      </c>
      <c r="T97" s="323" t="s">
        <v>368</v>
      </c>
      <c r="U97" s="324">
        <v>3</v>
      </c>
      <c r="V97" s="324">
        <v>0</v>
      </c>
      <c r="W97" s="324">
        <v>0</v>
      </c>
      <c r="X97" s="324">
        <v>3</v>
      </c>
      <c r="Y97" s="339">
        <v>5</v>
      </c>
      <c r="AA97" s="49"/>
      <c r="AB97" s="41"/>
      <c r="AC97" s="275"/>
      <c r="AD97" s="275"/>
      <c r="AE97" s="275"/>
      <c r="AF97" s="275"/>
      <c r="AG97" s="51"/>
      <c r="AH97" s="5"/>
    </row>
    <row r="98" spans="2:34" x14ac:dyDescent="0.2">
      <c r="B98" s="147" t="s">
        <v>193</v>
      </c>
      <c r="C98" s="138" t="s">
        <v>194</v>
      </c>
      <c r="D98" s="113">
        <v>2</v>
      </c>
      <c r="E98" s="113">
        <v>0</v>
      </c>
      <c r="F98" s="113">
        <v>0</v>
      </c>
      <c r="G98" s="113">
        <v>2</v>
      </c>
      <c r="H98" s="168">
        <v>2</v>
      </c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190</v>
      </c>
      <c r="T98" s="323" t="s">
        <v>248</v>
      </c>
      <c r="U98" s="324">
        <v>2</v>
      </c>
      <c r="V98" s="324">
        <v>0</v>
      </c>
      <c r="W98" s="324">
        <v>0</v>
      </c>
      <c r="X98" s="324">
        <v>2</v>
      </c>
      <c r="Y98" s="339">
        <v>2</v>
      </c>
      <c r="AA98" s="49"/>
      <c r="AB98" s="41"/>
      <c r="AC98" s="275"/>
      <c r="AD98" s="275"/>
      <c r="AE98" s="275"/>
      <c r="AF98" s="275"/>
      <c r="AG98" s="51"/>
      <c r="AH98" s="5"/>
    </row>
    <row r="99" spans="2:34" x14ac:dyDescent="0.2">
      <c r="B99" s="742" t="s">
        <v>62</v>
      </c>
      <c r="C99" s="743"/>
      <c r="D99" s="130">
        <f>SUM(D93:D98)</f>
        <v>14</v>
      </c>
      <c r="E99" s="130">
        <v>10</v>
      </c>
      <c r="F99" s="130">
        <f>SUM(F93:F98)</f>
        <v>4</v>
      </c>
      <c r="G99" s="130">
        <f>SUM(G93:G98)</f>
        <v>16</v>
      </c>
      <c r="H99" s="153">
        <f>SUM(H93:H98)</f>
        <v>30</v>
      </c>
      <c r="J99" s="595" t="s">
        <v>62</v>
      </c>
      <c r="K99" s="596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 t="s">
        <v>37</v>
      </c>
      <c r="S99" s="322" t="s">
        <v>176</v>
      </c>
      <c r="T99" s="323" t="s">
        <v>209</v>
      </c>
      <c r="U99" s="324">
        <v>3</v>
      </c>
      <c r="V99" s="324">
        <v>0</v>
      </c>
      <c r="W99" s="324">
        <v>0</v>
      </c>
      <c r="X99" s="324">
        <v>3</v>
      </c>
      <c r="Y99" s="339">
        <v>5</v>
      </c>
      <c r="AA99" s="631" t="s">
        <v>62</v>
      </c>
      <c r="AB99" s="567"/>
      <c r="AC99" s="188">
        <f>SUM(AC92:AC97)</f>
        <v>3</v>
      </c>
      <c r="AD99" s="188">
        <f>SUM(AD92:AD97)</f>
        <v>0</v>
      </c>
      <c r="AE99" s="188">
        <f>SUM(AE92:AE97)</f>
        <v>0</v>
      </c>
      <c r="AF99" s="188">
        <f>SUM(AF92:AF97)</f>
        <v>3</v>
      </c>
      <c r="AG99" s="50">
        <f>SUM(AG92:AG97)</f>
        <v>5</v>
      </c>
      <c r="AH99" s="5"/>
    </row>
    <row r="100" spans="2:34" x14ac:dyDescent="0.2">
      <c r="B100" s="53"/>
      <c r="C100" s="5"/>
      <c r="D100" s="5"/>
      <c r="E100" s="5"/>
      <c r="F100" s="5"/>
      <c r="G100" s="5"/>
      <c r="H100" s="17"/>
      <c r="J100" s="568"/>
      <c r="K100" s="569"/>
      <c r="L100" s="283"/>
      <c r="M100" s="283"/>
      <c r="N100" s="283"/>
      <c r="O100" s="283"/>
      <c r="P100" s="284"/>
      <c r="R100" s="18"/>
      <c r="S100" s="553" t="s">
        <v>39</v>
      </c>
      <c r="T100" s="553"/>
      <c r="U100" s="141">
        <f>SUM(U97:U99)</f>
        <v>8</v>
      </c>
      <c r="V100" s="141">
        <f>SUM(V97:V99)</f>
        <v>0</v>
      </c>
      <c r="W100" s="141">
        <f>SUM(W97:W99)</f>
        <v>0</v>
      </c>
      <c r="X100" s="141">
        <f>SUM(X97:X99)</f>
        <v>8</v>
      </c>
      <c r="Y100" s="88">
        <f>SUM(Y97:Y99)</f>
        <v>12</v>
      </c>
      <c r="AA100" s="18"/>
      <c r="AB100" s="5"/>
      <c r="AC100" s="5"/>
      <c r="AD100" s="5"/>
      <c r="AE100" s="5"/>
      <c r="AF100" s="5"/>
      <c r="AG100" s="17"/>
      <c r="AH100" s="5"/>
    </row>
    <row r="101" spans="2:34" ht="13.5" thickBot="1" x14ac:dyDescent="0.25">
      <c r="B101" s="53"/>
      <c r="C101" s="5"/>
      <c r="D101" s="5"/>
      <c r="E101" s="5"/>
      <c r="F101" s="5"/>
      <c r="G101" s="5"/>
      <c r="H101" s="17"/>
      <c r="J101" s="53"/>
      <c r="K101" s="5"/>
      <c r="L101" s="5"/>
      <c r="M101" s="5"/>
      <c r="N101" s="5"/>
      <c r="O101" s="5"/>
      <c r="P101" s="17"/>
      <c r="R101" s="18"/>
      <c r="S101" s="567" t="s">
        <v>62</v>
      </c>
      <c r="T101" s="567"/>
      <c r="U101" s="188">
        <f>SUM(U96,U100)</f>
        <v>19</v>
      </c>
      <c r="V101" s="188">
        <f>SUM(V96,V100)</f>
        <v>0</v>
      </c>
      <c r="W101" s="188">
        <f>SUM(W96,W100)</f>
        <v>4</v>
      </c>
      <c r="X101" s="188">
        <f>SUM(X96,X100)</f>
        <v>21</v>
      </c>
      <c r="Y101" s="50">
        <f>SUM(Y96,Y100)</f>
        <v>32</v>
      </c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 s="53"/>
      <c r="C102" s="5"/>
      <c r="D102" s="5"/>
      <c r="E102" s="5"/>
      <c r="F102" s="5"/>
      <c r="G102" s="5"/>
      <c r="H102" s="17"/>
      <c r="J102" s="53"/>
      <c r="K102" s="5"/>
      <c r="L102" s="5"/>
      <c r="M102" s="5"/>
      <c r="N102" s="5"/>
      <c r="O102" s="5"/>
      <c r="P102" s="17"/>
      <c r="R102" s="18"/>
      <c r="S102" s="5"/>
      <c r="T102" s="5"/>
      <c r="U102" s="5"/>
      <c r="V102" s="5"/>
      <c r="W102" s="5"/>
      <c r="X102" s="5"/>
      <c r="Y102" s="17"/>
      <c r="AA102" s="724" t="s">
        <v>27</v>
      </c>
      <c r="AB102" s="725"/>
      <c r="AC102" s="725"/>
      <c r="AD102" s="725"/>
      <c r="AE102" s="725"/>
      <c r="AF102" s="725"/>
      <c r="AG102" s="726"/>
      <c r="AH102" s="5"/>
    </row>
    <row r="103" spans="2:34" ht="13.5" thickBot="1" x14ac:dyDescent="0.25">
      <c r="B103" s="18"/>
      <c r="C103" s="290" t="s">
        <v>28</v>
      </c>
      <c r="D103" s="732">
        <f>SUM(G99,G88,G77,G66,G55,G42,G29,G17)</f>
        <v>145</v>
      </c>
      <c r="E103" s="732"/>
      <c r="F103" s="732"/>
      <c r="G103" s="733"/>
      <c r="H103" s="54"/>
      <c r="J103" s="18"/>
      <c r="K103" s="290" t="s">
        <v>28</v>
      </c>
      <c r="L103" s="609">
        <f>SUM(O17,O30,O42,O54,O65,O76,O88,O99)</f>
        <v>154</v>
      </c>
      <c r="M103" s="610"/>
      <c r="N103" s="610"/>
      <c r="O103" s="611"/>
      <c r="P103" s="54"/>
      <c r="R103" s="18"/>
      <c r="S103" s="724" t="s">
        <v>27</v>
      </c>
      <c r="T103" s="725"/>
      <c r="U103" s="725"/>
      <c r="V103" s="725"/>
      <c r="W103" s="725"/>
      <c r="X103" s="725"/>
      <c r="Y103" s="726"/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ht="13.5" thickBot="1" x14ac:dyDescent="0.25">
      <c r="B104" s="13"/>
      <c r="C104" s="291" t="s">
        <v>6</v>
      </c>
      <c r="D104" s="730">
        <f>SUM(H99,H88,H77,H66,H55,H42,H29,H17)</f>
        <v>243</v>
      </c>
      <c r="E104" s="730"/>
      <c r="F104" s="730"/>
      <c r="G104" s="731"/>
      <c r="H104" s="14"/>
      <c r="J104" s="13"/>
      <c r="K104" s="291" t="s">
        <v>6</v>
      </c>
      <c r="L104" s="612">
        <f>SUM(P99,P88,P76,P65,P54,P42,P30,P17)</f>
        <v>244</v>
      </c>
      <c r="M104" s="613"/>
      <c r="N104" s="613"/>
      <c r="O104" s="614"/>
      <c r="P104" s="14"/>
      <c r="R104" s="18"/>
      <c r="S104" s="402" t="s">
        <v>1</v>
      </c>
      <c r="T104" s="402" t="s">
        <v>2</v>
      </c>
      <c r="U104" s="403" t="s">
        <v>0</v>
      </c>
      <c r="V104" s="403" t="s">
        <v>3</v>
      </c>
      <c r="W104" s="403" t="s">
        <v>4</v>
      </c>
      <c r="X104" s="403" t="s">
        <v>5</v>
      </c>
      <c r="Y104" s="404" t="s">
        <v>6</v>
      </c>
      <c r="AA104" s="49"/>
      <c r="AB104" s="41"/>
      <c r="AC104" s="275"/>
      <c r="AD104" s="275"/>
      <c r="AE104" s="275"/>
      <c r="AF104" s="275"/>
      <c r="AG104" s="51"/>
      <c r="AH104" s="5"/>
    </row>
    <row r="105" spans="2:34" x14ac:dyDescent="0.2">
      <c r="B105" s="18"/>
      <c r="C105" s="5"/>
      <c r="D105" s="5"/>
      <c r="E105" s="5"/>
      <c r="F105" s="5"/>
      <c r="G105" s="5"/>
      <c r="H105" s="17"/>
      <c r="J105" s="18"/>
      <c r="K105" s="5"/>
      <c r="L105" s="5"/>
      <c r="M105" s="5"/>
      <c r="N105" s="5"/>
      <c r="O105" s="5"/>
      <c r="P105" s="17"/>
      <c r="R105" s="13" t="s">
        <v>36</v>
      </c>
      <c r="S105" s="325" t="s">
        <v>210</v>
      </c>
      <c r="T105" s="326" t="s">
        <v>110</v>
      </c>
      <c r="U105" s="327">
        <v>2</v>
      </c>
      <c r="V105" s="327">
        <v>0</v>
      </c>
      <c r="W105" s="327">
        <v>6</v>
      </c>
      <c r="X105" s="327">
        <v>5</v>
      </c>
      <c r="Y105" s="340">
        <v>8</v>
      </c>
      <c r="AA105" s="49"/>
      <c r="AB105" s="41"/>
      <c r="AC105" s="275"/>
      <c r="AD105" s="275"/>
      <c r="AE105" s="275"/>
      <c r="AF105" s="275"/>
      <c r="AG105" s="51"/>
      <c r="AH105" s="5"/>
    </row>
    <row r="106" spans="2:34" ht="13.5" thickBot="1" x14ac:dyDescent="0.25">
      <c r="B106" s="25"/>
      <c r="C106" s="26"/>
      <c r="D106" s="26"/>
      <c r="E106" s="26"/>
      <c r="F106" s="26"/>
      <c r="G106" s="26"/>
      <c r="H106" s="27"/>
      <c r="J106" s="25"/>
      <c r="K106" s="26"/>
      <c r="L106" s="26"/>
      <c r="M106" s="26"/>
      <c r="N106" s="26"/>
      <c r="O106" s="26"/>
      <c r="P106" s="27"/>
      <c r="R106" s="13" t="s">
        <v>36</v>
      </c>
      <c r="S106" s="325" t="s">
        <v>369</v>
      </c>
      <c r="T106" s="326" t="s">
        <v>370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275"/>
      <c r="AD106" s="275"/>
      <c r="AE106" s="275"/>
      <c r="AF106" s="275"/>
      <c r="AG106" s="51"/>
      <c r="AH106" s="5"/>
    </row>
    <row r="107" spans="2:34" s="2" customForma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3" t="s">
        <v>36</v>
      </c>
      <c r="S107" s="325" t="s">
        <v>371</v>
      </c>
      <c r="T107" s="326" t="s">
        <v>372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275"/>
      <c r="AD107" s="275"/>
      <c r="AE107" s="275"/>
      <c r="AF107" s="27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373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275"/>
      <c r="AD108" s="275"/>
      <c r="AE108" s="275"/>
      <c r="AF108" s="275"/>
      <c r="AG108" s="51"/>
      <c r="AH108" s="5"/>
    </row>
    <row r="109" spans="2:34" x14ac:dyDescent="0.2">
      <c r="R109" s="13" t="s">
        <v>36</v>
      </c>
      <c r="S109" s="325" t="s">
        <v>205</v>
      </c>
      <c r="T109" s="326" t="s">
        <v>374</v>
      </c>
      <c r="U109" s="327">
        <v>3</v>
      </c>
      <c r="V109" s="327">
        <v>0</v>
      </c>
      <c r="W109" s="327">
        <v>0</v>
      </c>
      <c r="X109" s="327">
        <v>3</v>
      </c>
      <c r="Y109" s="340">
        <v>5</v>
      </c>
      <c r="AA109" s="49"/>
      <c r="AB109" s="41"/>
      <c r="AC109" s="275"/>
      <c r="AD109" s="275"/>
      <c r="AE109" s="275"/>
      <c r="AF109" s="275"/>
      <c r="AG109" s="51"/>
      <c r="AH109" s="5"/>
    </row>
    <row r="110" spans="2:34" x14ac:dyDescent="0.2">
      <c r="R110" s="18"/>
      <c r="S110" s="601" t="s">
        <v>38</v>
      </c>
      <c r="T110" s="602"/>
      <c r="U110" s="141">
        <f>SUM(U105:U109)</f>
        <v>14</v>
      </c>
      <c r="V110" s="141">
        <f>SUM(V105:V109)</f>
        <v>0</v>
      </c>
      <c r="W110" s="141">
        <f>SUM(W105:W109)</f>
        <v>6</v>
      </c>
      <c r="X110" s="141">
        <f>SUM(X105:X109)</f>
        <v>17</v>
      </c>
      <c r="Y110" s="88">
        <f>SUM(Y105:Y109)</f>
        <v>28</v>
      </c>
      <c r="AA110" s="49"/>
      <c r="AB110" s="41"/>
      <c r="AC110" s="275"/>
      <c r="AD110" s="275"/>
      <c r="AE110" s="275"/>
      <c r="AF110" s="275"/>
      <c r="AG110" s="51"/>
      <c r="AH110" s="5"/>
    </row>
    <row r="111" spans="2:34" x14ac:dyDescent="0.2">
      <c r="I111" s="1"/>
      <c r="Q111" s="2"/>
      <c r="R111" s="18" t="s">
        <v>37</v>
      </c>
      <c r="S111" s="411" t="s">
        <v>193</v>
      </c>
      <c r="T111" s="412" t="s">
        <v>194</v>
      </c>
      <c r="U111" s="413">
        <v>2</v>
      </c>
      <c r="V111" s="413">
        <v>0</v>
      </c>
      <c r="W111" s="413">
        <v>0</v>
      </c>
      <c r="X111" s="413">
        <v>2</v>
      </c>
      <c r="Y111" s="475">
        <v>2</v>
      </c>
      <c r="AA111" s="49"/>
      <c r="AB111" s="41"/>
      <c r="AC111" s="275"/>
      <c r="AD111" s="275"/>
      <c r="AE111" s="275"/>
      <c r="AF111" s="275"/>
      <c r="AG111" s="51"/>
      <c r="AH111" s="5"/>
    </row>
    <row r="112" spans="2:34" x14ac:dyDescent="0.2">
      <c r="I112" s="1"/>
      <c r="Q112" s="2"/>
      <c r="R112" s="18"/>
      <c r="S112" s="553" t="s">
        <v>39</v>
      </c>
      <c r="T112" s="553"/>
      <c r="U112" s="141">
        <f>SUM(U111:U111)</f>
        <v>2</v>
      </c>
      <c r="V112" s="141">
        <f>SUM(V111:V111)</f>
        <v>0</v>
      </c>
      <c r="W112" s="141">
        <f>SUM(W111:W111)</f>
        <v>0</v>
      </c>
      <c r="X112" s="141">
        <f>SUM(X111:X111)</f>
        <v>2</v>
      </c>
      <c r="Y112" s="88">
        <f>SUM(Y111:Y111)</f>
        <v>2</v>
      </c>
      <c r="Z112" s="5"/>
      <c r="AA112" s="631" t="s">
        <v>62</v>
      </c>
      <c r="AB112" s="567"/>
      <c r="AC112" s="188">
        <f>SUM(AC104:AC110)</f>
        <v>0</v>
      </c>
      <c r="AD112" s="188">
        <f>SUM(AD104:AD110)</f>
        <v>0</v>
      </c>
      <c r="AE112" s="188">
        <f>SUM(AE104:AE110)</f>
        <v>0</v>
      </c>
      <c r="AF112" s="188">
        <f>SUM(AF104:AF110)</f>
        <v>0</v>
      </c>
      <c r="AG112" s="50">
        <f>SUM(AG104:AG110)</f>
        <v>0</v>
      </c>
      <c r="AH112" s="5"/>
    </row>
    <row r="113" spans="9:34" x14ac:dyDescent="0.2">
      <c r="I113" s="1"/>
      <c r="Q113" s="2"/>
      <c r="R113" s="18"/>
      <c r="S113" s="567" t="s">
        <v>62</v>
      </c>
      <c r="T113" s="567"/>
      <c r="U113" s="188">
        <f>SUM(U110,U112)</f>
        <v>16</v>
      </c>
      <c r="V113" s="188">
        <f>SUM(V110,V112)</f>
        <v>0</v>
      </c>
      <c r="W113" s="188">
        <f>SUM(W110,W112)</f>
        <v>6</v>
      </c>
      <c r="X113" s="188">
        <f>SUM(X110,X112)</f>
        <v>19</v>
      </c>
      <c r="Y113" s="50">
        <f>SUM(Y110,Y112)</f>
        <v>30</v>
      </c>
      <c r="Z113" s="5"/>
      <c r="AA113" s="272"/>
      <c r="AB113" s="76"/>
      <c r="AC113" s="277"/>
      <c r="AD113" s="277"/>
      <c r="AE113" s="277"/>
      <c r="AF113" s="277"/>
      <c r="AG113" s="77"/>
      <c r="AH113" s="5"/>
    </row>
    <row r="114" spans="9:34" ht="13.5" thickBot="1" x14ac:dyDescent="0.25">
      <c r="R114" s="18"/>
      <c r="S114" s="5"/>
      <c r="T114" s="5"/>
      <c r="U114" s="5"/>
      <c r="V114" s="5"/>
      <c r="W114" s="5"/>
      <c r="X114" s="5"/>
      <c r="Y114" s="17"/>
      <c r="Z114" s="5"/>
      <c r="AA114" s="61"/>
      <c r="AB114" s="8"/>
      <c r="AC114" s="3"/>
      <c r="AD114" s="9"/>
      <c r="AE114" s="9"/>
      <c r="AF114" s="9"/>
      <c r="AG114" s="62"/>
      <c r="AH114" s="5"/>
    </row>
    <row r="115" spans="9:34" x14ac:dyDescent="0.2">
      <c r="R115" s="18"/>
      <c r="S115" s="5"/>
      <c r="T115" s="472" t="s">
        <v>42</v>
      </c>
      <c r="U115" s="688">
        <f>SUM(X110,X96,X84,X70,X55,X44,X25,X11)</f>
        <v>70</v>
      </c>
      <c r="V115" s="689"/>
      <c r="W115" s="689"/>
      <c r="X115" s="690"/>
      <c r="Y115" s="17"/>
      <c r="Z115" s="5"/>
      <c r="AA115" s="13"/>
      <c r="AB115" s="472" t="s">
        <v>211</v>
      </c>
      <c r="AC115" s="682">
        <f>AF19+AF32+AF48+AF61+AF74+AF88+AF99+AF112</f>
        <v>23</v>
      </c>
      <c r="AD115" s="683"/>
      <c r="AE115" s="683"/>
      <c r="AF115" s="684"/>
      <c r="AG115" s="14"/>
      <c r="AH115" s="5"/>
    </row>
    <row r="116" spans="9:34" ht="13.5" thickBot="1" x14ac:dyDescent="0.25">
      <c r="R116" s="18"/>
      <c r="S116" s="5"/>
      <c r="T116" s="473" t="s">
        <v>28</v>
      </c>
      <c r="U116" s="679">
        <f>SUM(X113,X101,X88,X74,X61,X48,X34,X20)</f>
        <v>146</v>
      </c>
      <c r="V116" s="680"/>
      <c r="W116" s="680"/>
      <c r="X116" s="681"/>
      <c r="Y116" s="17"/>
      <c r="Z116" s="5"/>
      <c r="AA116" s="13"/>
      <c r="AB116" s="478" t="s">
        <v>212</v>
      </c>
      <c r="AC116" s="676">
        <f>AG19+AG32+AG48+AG61+AG74+AG88+AG99+AG112</f>
        <v>34</v>
      </c>
      <c r="AD116" s="677"/>
      <c r="AE116" s="677"/>
      <c r="AF116" s="678"/>
      <c r="AG116" s="14"/>
      <c r="AH116" s="5"/>
    </row>
    <row r="117" spans="9:34" x14ac:dyDescent="0.2">
      <c r="R117" s="18"/>
      <c r="S117" s="5"/>
      <c r="T117" s="473" t="s">
        <v>304</v>
      </c>
      <c r="U117" s="679">
        <f>SUM(Y110,Y96,Y84,Y70,Y55,Y44,Y25,Y11)</f>
        <v>125</v>
      </c>
      <c r="V117" s="680"/>
      <c r="W117" s="680"/>
      <c r="X117" s="681"/>
      <c r="Y117" s="17"/>
      <c r="Z117" s="5"/>
      <c r="AA117" s="18"/>
      <c r="AB117" s="5"/>
      <c r="AC117" s="5"/>
      <c r="AD117" s="5"/>
      <c r="AE117" s="5"/>
      <c r="AF117" s="5"/>
      <c r="AG117" s="17"/>
      <c r="AH117" s="5"/>
    </row>
    <row r="118" spans="9:34" ht="15" customHeight="1" thickBot="1" x14ac:dyDescent="0.25">
      <c r="R118" s="18"/>
      <c r="S118" s="5"/>
      <c r="T118" s="478" t="s">
        <v>6</v>
      </c>
      <c r="U118" s="685">
        <f>Y113+Y101+Y88+Y74+Y61+Y48+Y34+Y20</f>
        <v>239</v>
      </c>
      <c r="V118" s="686"/>
      <c r="W118" s="686"/>
      <c r="X118" s="687"/>
      <c r="Y118" s="14"/>
      <c r="AA118" s="25"/>
      <c r="AB118" s="26"/>
      <c r="AC118" s="26"/>
      <c r="AD118" s="26"/>
      <c r="AE118" s="26"/>
      <c r="AF118" s="26"/>
      <c r="AG118" s="27"/>
    </row>
    <row r="119" spans="9:34" ht="15" customHeight="1" thickBot="1" x14ac:dyDescent="0.25">
      <c r="R119" s="25"/>
      <c r="S119" s="26"/>
      <c r="T119" s="26"/>
      <c r="U119" s="26"/>
      <c r="V119" s="26"/>
      <c r="W119" s="26"/>
      <c r="X119" s="26"/>
      <c r="Y119" s="27"/>
    </row>
    <row r="124" spans="9:34" x14ac:dyDescent="0.2">
      <c r="S124" s="5"/>
    </row>
    <row r="125" spans="9:34" x14ac:dyDescent="0.2">
      <c r="S125" s="6"/>
    </row>
  </sheetData>
  <mergeCells count="104">
    <mergeCell ref="AA112:AB112"/>
    <mergeCell ref="S113:T113"/>
    <mergeCell ref="AA19:AB19"/>
    <mergeCell ref="S34:T34"/>
    <mergeCell ref="AA32:AB32"/>
    <mergeCell ref="S48:T48"/>
    <mergeCell ref="AA48:AB48"/>
    <mergeCell ref="U115:X115"/>
    <mergeCell ref="S33:T33"/>
    <mergeCell ref="S37:Y37"/>
    <mergeCell ref="AA37:AG37"/>
    <mergeCell ref="AC116:AF116"/>
    <mergeCell ref="AA90:AG90"/>
    <mergeCell ref="AA102:AG102"/>
    <mergeCell ref="AC115:AF115"/>
    <mergeCell ref="AA99:AB99"/>
    <mergeCell ref="U118:X118"/>
    <mergeCell ref="U117:X117"/>
    <mergeCell ref="U116:X116"/>
    <mergeCell ref="S44:T44"/>
    <mergeCell ref="S55:T55"/>
    <mergeCell ref="S70:T70"/>
    <mergeCell ref="S84:T84"/>
    <mergeCell ref="S96:T96"/>
    <mergeCell ref="S110:T110"/>
    <mergeCell ref="S47:T47"/>
    <mergeCell ref="S60:T60"/>
    <mergeCell ref="S73:T73"/>
    <mergeCell ref="S87:T87"/>
    <mergeCell ref="S100:T100"/>
    <mergeCell ref="S112:T112"/>
    <mergeCell ref="S50:Y50"/>
    <mergeCell ref="S64:Y64"/>
    <mergeCell ref="S90:Y90"/>
    <mergeCell ref="S101:T101"/>
    <mergeCell ref="B42:C42"/>
    <mergeCell ref="B88:C88"/>
    <mergeCell ref="B99:C99"/>
    <mergeCell ref="B46:H46"/>
    <mergeCell ref="B69:H69"/>
    <mergeCell ref="B58:H58"/>
    <mergeCell ref="B55:C55"/>
    <mergeCell ref="B66:C66"/>
    <mergeCell ref="B77:C77"/>
    <mergeCell ref="B91:H91"/>
    <mergeCell ref="J6:P6"/>
    <mergeCell ref="B17:C17"/>
    <mergeCell ref="B8:H8"/>
    <mergeCell ref="S8:Y8"/>
    <mergeCell ref="B29:C29"/>
    <mergeCell ref="S20:T20"/>
    <mergeCell ref="B1:AG1"/>
    <mergeCell ref="B3:H3"/>
    <mergeCell ref="J3:P3"/>
    <mergeCell ref="B4:H4"/>
    <mergeCell ref="J4:P4"/>
    <mergeCell ref="AA21:AG21"/>
    <mergeCell ref="S25:T25"/>
    <mergeCell ref="AA5:AG6"/>
    <mergeCell ref="B6:H6"/>
    <mergeCell ref="AA8:AG8"/>
    <mergeCell ref="B5:H5"/>
    <mergeCell ref="J17:K17"/>
    <mergeCell ref="J8:P8"/>
    <mergeCell ref="S11:T11"/>
    <mergeCell ref="B33:H33"/>
    <mergeCell ref="J5:P5"/>
    <mergeCell ref="S5:Y6"/>
    <mergeCell ref="S19:T19"/>
    <mergeCell ref="B20:H20"/>
    <mergeCell ref="S22:Y22"/>
    <mergeCell ref="D104:G104"/>
    <mergeCell ref="D103:G103"/>
    <mergeCell ref="AA50:AG50"/>
    <mergeCell ref="B80:H80"/>
    <mergeCell ref="J45:P45"/>
    <mergeCell ref="J54:K54"/>
    <mergeCell ref="J57:P57"/>
    <mergeCell ref="J91:P91"/>
    <mergeCell ref="S78:Y78"/>
    <mergeCell ref="S103:Y103"/>
    <mergeCell ref="S61:T61"/>
    <mergeCell ref="AA61:AB61"/>
    <mergeCell ref="S74:T74"/>
    <mergeCell ref="AA74:AB74"/>
    <mergeCell ref="S88:T88"/>
    <mergeCell ref="AA88:AB88"/>
    <mergeCell ref="AA64:AG64"/>
    <mergeCell ref="AA78:AG78"/>
    <mergeCell ref="J99:K99"/>
    <mergeCell ref="J100:K100"/>
    <mergeCell ref="L103:O103"/>
    <mergeCell ref="L104:O104"/>
    <mergeCell ref="J20:P20"/>
    <mergeCell ref="J30:K30"/>
    <mergeCell ref="J33:P33"/>
    <mergeCell ref="J42:K42"/>
    <mergeCell ref="J43:K43"/>
    <mergeCell ref="J65:K65"/>
    <mergeCell ref="J68:P68"/>
    <mergeCell ref="J76:K76"/>
    <mergeCell ref="J77:K77"/>
    <mergeCell ref="J79:P79"/>
    <mergeCell ref="J88:K88"/>
  </mergeCells>
  <hyperlinks>
    <hyperlink ref="C37" r:id="rId1" display="http://tureng.com/tr/turkce-ingilizce/physicochemistry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W121"/>
  <sheetViews>
    <sheetView zoomScale="85" zoomScaleNormal="85" workbookViewId="0">
      <selection activeCell="M28" sqref="M28"/>
    </sheetView>
  </sheetViews>
  <sheetFormatPr defaultRowHeight="12.75" x14ac:dyDescent="0.2"/>
  <cols>
    <col min="1" max="1" width="7.42578125" style="4" customWidth="1"/>
    <col min="2" max="2" width="9.140625" style="4" bestFit="1" customWidth="1"/>
    <col min="3" max="3" width="46" style="4" bestFit="1" customWidth="1"/>
    <col min="4" max="5" width="3.140625" style="4" bestFit="1" customWidth="1"/>
    <col min="6" max="6" width="2.140625" style="4" bestFit="1" customWidth="1"/>
    <col min="7" max="7" width="3.140625" style="4" bestFit="1" customWidth="1"/>
    <col min="8" max="8" width="5" style="4" bestFit="1" customWidth="1"/>
    <col min="9" max="9" width="5.28515625" style="4" customWidth="1"/>
    <col min="10" max="10" width="9" style="4" bestFit="1" customWidth="1"/>
    <col min="11" max="11" width="46" style="4" bestFit="1" customWidth="1"/>
    <col min="12" max="12" width="3.140625" style="4" bestFit="1" customWidth="1"/>
    <col min="13" max="13" width="2.28515625" style="4" bestFit="1" customWidth="1"/>
    <col min="14" max="14" width="2.140625" style="4" bestFit="1" customWidth="1"/>
    <col min="15" max="15" width="3.140625" style="4" bestFit="1" customWidth="1"/>
    <col min="16" max="16" width="5" style="4" bestFit="1" customWidth="1"/>
    <col min="17" max="17" width="5.140625" style="4" customWidth="1"/>
    <col min="18" max="18" width="8.42578125" style="4" bestFit="1" customWidth="1"/>
    <col min="19" max="19" width="9" style="4" bestFit="1" customWidth="1"/>
    <col min="20" max="20" width="46.7109375" style="4" bestFit="1" customWidth="1"/>
    <col min="21" max="21" width="3.140625" style="4" bestFit="1" customWidth="1"/>
    <col min="22" max="22" width="2.28515625" style="4" bestFit="1" customWidth="1"/>
    <col min="23" max="23" width="2.140625" style="4" bestFit="1" customWidth="1"/>
    <col min="24" max="24" width="3.140625" style="4" bestFit="1" customWidth="1"/>
    <col min="25" max="25" width="5" style="91" bestFit="1" customWidth="1"/>
    <col min="26" max="26" width="3.85546875" style="4" customWidth="1"/>
    <col min="27" max="27" width="9" style="4" customWidth="1"/>
    <col min="28" max="28" width="31.5703125" style="4" bestFit="1" customWidth="1"/>
    <col min="29" max="29" width="2.140625" style="4" bestFit="1" customWidth="1"/>
    <col min="30" max="30" width="2.28515625" style="4" bestFit="1" customWidth="1"/>
    <col min="31" max="32" width="2.140625" style="4" bestFit="1" customWidth="1"/>
    <col min="33" max="33" width="5" style="4" bestFit="1" customWidth="1"/>
    <col min="34" max="16384" width="9.140625" style="4"/>
  </cols>
  <sheetData>
    <row r="1" spans="2:257" ht="62.25" customHeight="1" thickBot="1" x14ac:dyDescent="0.25">
      <c r="B1" s="574" t="s">
        <v>404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257" ht="13.5" thickBot="1" x14ac:dyDescent="0.25">
      <c r="B2" s="11"/>
      <c r="C2" s="11"/>
      <c r="D2" s="11"/>
      <c r="E2" s="11"/>
      <c r="F2" s="11"/>
      <c r="G2" s="11"/>
      <c r="H2" s="11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257" x14ac:dyDescent="0.2">
      <c r="B3" s="577" t="s">
        <v>29</v>
      </c>
      <c r="C3" s="578"/>
      <c r="D3" s="578"/>
      <c r="E3" s="578"/>
      <c r="F3" s="578"/>
      <c r="G3" s="578"/>
      <c r="H3" s="579"/>
      <c r="I3" s="1"/>
      <c r="J3" s="577" t="s">
        <v>29</v>
      </c>
      <c r="K3" s="578"/>
      <c r="L3" s="578"/>
      <c r="M3" s="578"/>
      <c r="N3" s="578"/>
      <c r="O3" s="578"/>
      <c r="P3" s="579"/>
      <c r="Q3" s="1"/>
      <c r="R3" s="22"/>
      <c r="S3" s="23"/>
      <c r="T3" s="23"/>
      <c r="U3" s="23"/>
      <c r="V3" s="23"/>
      <c r="W3" s="23"/>
      <c r="X3" s="23"/>
      <c r="Y3" s="86"/>
      <c r="Z3" s="1"/>
      <c r="AA3" s="22"/>
      <c r="AB3" s="23"/>
      <c r="AC3" s="23"/>
      <c r="AD3" s="23"/>
      <c r="AE3" s="23"/>
      <c r="AF3" s="23"/>
      <c r="AG3" s="2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2:257" x14ac:dyDescent="0.2">
      <c r="B4" s="580" t="s">
        <v>30</v>
      </c>
      <c r="C4" s="581"/>
      <c r="D4" s="581"/>
      <c r="E4" s="581"/>
      <c r="F4" s="581"/>
      <c r="G4" s="581"/>
      <c r="H4" s="582"/>
      <c r="I4" s="1"/>
      <c r="J4" s="580" t="s">
        <v>30</v>
      </c>
      <c r="K4" s="581"/>
      <c r="L4" s="581"/>
      <c r="M4" s="581"/>
      <c r="N4" s="581"/>
      <c r="O4" s="581"/>
      <c r="P4" s="582"/>
      <c r="Q4" s="1"/>
      <c r="R4" s="19"/>
      <c r="S4" s="20"/>
      <c r="T4" s="20"/>
      <c r="U4" s="20"/>
      <c r="V4" s="20"/>
      <c r="W4" s="20"/>
      <c r="X4" s="20"/>
      <c r="Y4" s="87"/>
      <c r="Z4" s="1"/>
      <c r="AA4" s="19"/>
      <c r="AB4" s="20"/>
      <c r="AC4" s="20"/>
      <c r="AD4" s="20"/>
      <c r="AE4" s="20"/>
      <c r="AF4" s="20"/>
      <c r="AG4" s="1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2:257" ht="12.75" customHeight="1" x14ac:dyDescent="0.2">
      <c r="B5" s="580" t="s">
        <v>306</v>
      </c>
      <c r="C5" s="581"/>
      <c r="D5" s="581"/>
      <c r="E5" s="581"/>
      <c r="F5" s="581"/>
      <c r="G5" s="581"/>
      <c r="H5" s="582"/>
      <c r="I5" s="1"/>
      <c r="J5" s="580" t="s">
        <v>177</v>
      </c>
      <c r="K5" s="581"/>
      <c r="L5" s="581"/>
      <c r="M5" s="581"/>
      <c r="N5" s="581"/>
      <c r="O5" s="581"/>
      <c r="P5" s="582"/>
      <c r="Q5" s="1"/>
      <c r="R5" s="19"/>
      <c r="S5" s="560" t="s">
        <v>34</v>
      </c>
      <c r="T5" s="560"/>
      <c r="U5" s="560"/>
      <c r="V5" s="560"/>
      <c r="W5" s="560"/>
      <c r="X5" s="560"/>
      <c r="Y5" s="561"/>
      <c r="Z5" s="1"/>
      <c r="AA5" s="554" t="s">
        <v>35</v>
      </c>
      <c r="AB5" s="555"/>
      <c r="AC5" s="555"/>
      <c r="AD5" s="555"/>
      <c r="AE5" s="555"/>
      <c r="AF5" s="555"/>
      <c r="AG5" s="55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2:257" x14ac:dyDescent="0.2">
      <c r="B6" s="580" t="s">
        <v>31</v>
      </c>
      <c r="C6" s="581"/>
      <c r="D6" s="581"/>
      <c r="E6" s="581"/>
      <c r="F6" s="581"/>
      <c r="G6" s="581"/>
      <c r="H6" s="582"/>
      <c r="I6" s="1"/>
      <c r="J6" s="580" t="s">
        <v>31</v>
      </c>
      <c r="K6" s="581"/>
      <c r="L6" s="581"/>
      <c r="M6" s="581"/>
      <c r="N6" s="581"/>
      <c r="O6" s="581"/>
      <c r="P6" s="582"/>
      <c r="Q6" s="1"/>
      <c r="R6" s="19"/>
      <c r="S6" s="560"/>
      <c r="T6" s="560"/>
      <c r="U6" s="560"/>
      <c r="V6" s="560"/>
      <c r="W6" s="560"/>
      <c r="X6" s="560"/>
      <c r="Y6" s="561"/>
      <c r="Z6" s="1"/>
      <c r="AA6" s="554"/>
      <c r="AB6" s="555"/>
      <c r="AC6" s="555"/>
      <c r="AD6" s="555"/>
      <c r="AE6" s="555"/>
      <c r="AF6" s="555"/>
      <c r="AG6" s="55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2:257" ht="13.5" thickBot="1" x14ac:dyDescent="0.25">
      <c r="B7" s="536"/>
      <c r="C7" s="537"/>
      <c r="D7" s="537"/>
      <c r="E7" s="537"/>
      <c r="F7" s="537"/>
      <c r="G7" s="537"/>
      <c r="H7" s="12"/>
      <c r="I7" s="1"/>
      <c r="J7" s="19"/>
      <c r="K7" s="20"/>
      <c r="L7" s="20"/>
      <c r="M7" s="20"/>
      <c r="N7" s="20"/>
      <c r="O7" s="20"/>
      <c r="P7" s="12"/>
      <c r="Q7" s="1"/>
      <c r="R7" s="19"/>
      <c r="S7" s="20"/>
      <c r="T7" s="20"/>
      <c r="U7" s="20"/>
      <c r="V7" s="20"/>
      <c r="W7" s="20"/>
      <c r="X7" s="20"/>
      <c r="Y7" s="87"/>
      <c r="Z7" s="1"/>
      <c r="AA7" s="19"/>
      <c r="AB7" s="20"/>
      <c r="AC7" s="20"/>
      <c r="AD7" s="20"/>
      <c r="AE7" s="20"/>
      <c r="AF7" s="20"/>
      <c r="AG7" s="1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2:257" ht="13.5" thickBot="1" x14ac:dyDescent="0.25">
      <c r="B8" s="557" t="s">
        <v>11</v>
      </c>
      <c r="C8" s="558"/>
      <c r="D8" s="558"/>
      <c r="E8" s="558"/>
      <c r="F8" s="558"/>
      <c r="G8" s="558"/>
      <c r="H8" s="559"/>
      <c r="I8" s="1"/>
      <c r="J8" s="557" t="s">
        <v>11</v>
      </c>
      <c r="K8" s="558"/>
      <c r="L8" s="558"/>
      <c r="M8" s="558"/>
      <c r="N8" s="558"/>
      <c r="O8" s="558"/>
      <c r="P8" s="559"/>
      <c r="Q8" s="1"/>
      <c r="R8" s="19"/>
      <c r="S8" s="557" t="s">
        <v>11</v>
      </c>
      <c r="T8" s="558"/>
      <c r="U8" s="558"/>
      <c r="V8" s="558"/>
      <c r="W8" s="558"/>
      <c r="X8" s="558"/>
      <c r="Y8" s="559"/>
      <c r="Z8" s="1"/>
      <c r="AA8" s="557" t="s">
        <v>11</v>
      </c>
      <c r="AB8" s="558"/>
      <c r="AC8" s="558"/>
      <c r="AD8" s="558"/>
      <c r="AE8" s="558"/>
      <c r="AF8" s="558"/>
      <c r="AG8" s="559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2:257" x14ac:dyDescent="0.2">
      <c r="B9" s="523" t="s">
        <v>1</v>
      </c>
      <c r="C9" s="524" t="s">
        <v>2</v>
      </c>
      <c r="D9" s="525" t="s">
        <v>0</v>
      </c>
      <c r="E9" s="525" t="s">
        <v>3</v>
      </c>
      <c r="F9" s="525" t="s">
        <v>4</v>
      </c>
      <c r="G9" s="525" t="s">
        <v>5</v>
      </c>
      <c r="H9" s="526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Q9" s="2"/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Z9" s="2"/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2:257" x14ac:dyDescent="0.2">
      <c r="B10" s="57" t="s">
        <v>53</v>
      </c>
      <c r="C10" s="34" t="s">
        <v>115</v>
      </c>
      <c r="D10" s="34">
        <v>3</v>
      </c>
      <c r="E10" s="34">
        <v>2</v>
      </c>
      <c r="F10" s="34">
        <v>0</v>
      </c>
      <c r="G10" s="34">
        <v>4</v>
      </c>
      <c r="H10" s="542">
        <v>6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178"/>
      <c r="T10" s="178"/>
      <c r="U10" s="538"/>
      <c r="V10" s="538"/>
      <c r="W10" s="538"/>
      <c r="X10" s="538"/>
      <c r="Y10" s="88"/>
      <c r="AA10" s="75"/>
      <c r="AB10" s="70"/>
      <c r="AC10" s="69"/>
      <c r="AD10" s="69"/>
      <c r="AE10" s="69"/>
      <c r="AF10" s="69"/>
      <c r="AG10" s="73"/>
    </row>
    <row r="11" spans="2:257" x14ac:dyDescent="0.2">
      <c r="B11" s="57" t="s">
        <v>55</v>
      </c>
      <c r="C11" s="34" t="s">
        <v>116</v>
      </c>
      <c r="D11" s="34">
        <v>3</v>
      </c>
      <c r="E11" s="34">
        <v>0</v>
      </c>
      <c r="F11" s="34">
        <v>2</v>
      </c>
      <c r="G11" s="34">
        <v>4</v>
      </c>
      <c r="H11" s="542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538">
        <f>SUM(U10)</f>
        <v>0</v>
      </c>
      <c r="V11" s="538">
        <f>SUM(V10)</f>
        <v>0</v>
      </c>
      <c r="W11" s="538">
        <f>SUM(W10)</f>
        <v>0</v>
      </c>
      <c r="X11" s="538">
        <f>SUM(X10)</f>
        <v>0</v>
      </c>
      <c r="Y11" s="88">
        <f>SUM(Y10)</f>
        <v>0</v>
      </c>
      <c r="AA11" s="49"/>
      <c r="AB11" s="41"/>
      <c r="AC11" s="534"/>
      <c r="AD11" s="534"/>
      <c r="AE11" s="534"/>
      <c r="AF11" s="534"/>
      <c r="AG11" s="51"/>
    </row>
    <row r="12" spans="2:257" x14ac:dyDescent="0.2">
      <c r="B12" s="57" t="s">
        <v>57</v>
      </c>
      <c r="C12" s="34" t="s">
        <v>58</v>
      </c>
      <c r="D12" s="34">
        <v>3</v>
      </c>
      <c r="E12" s="34">
        <v>0</v>
      </c>
      <c r="F12" s="34">
        <v>2</v>
      </c>
      <c r="G12" s="34">
        <v>4</v>
      </c>
      <c r="H12" s="542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534"/>
      <c r="AD12" s="534"/>
      <c r="AE12" s="534"/>
      <c r="AF12" s="534"/>
      <c r="AG12" s="51"/>
    </row>
    <row r="13" spans="2:257" x14ac:dyDescent="0.2">
      <c r="B13" s="57" t="s">
        <v>405</v>
      </c>
      <c r="C13" s="34" t="s">
        <v>406</v>
      </c>
      <c r="D13" s="34">
        <v>2</v>
      </c>
      <c r="E13" s="34">
        <v>0</v>
      </c>
      <c r="F13" s="34">
        <v>0</v>
      </c>
      <c r="G13" s="34">
        <v>2</v>
      </c>
      <c r="H13" s="542">
        <v>3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534"/>
      <c r="AD13" s="534"/>
      <c r="AE13" s="534"/>
      <c r="AF13" s="534"/>
      <c r="AG13" s="51"/>
    </row>
    <row r="14" spans="2:257" ht="25.5" x14ac:dyDescent="0.2">
      <c r="B14" s="57" t="s">
        <v>59</v>
      </c>
      <c r="C14" s="34" t="s">
        <v>46</v>
      </c>
      <c r="D14" s="34">
        <v>3</v>
      </c>
      <c r="E14" s="34">
        <v>0</v>
      </c>
      <c r="F14" s="34">
        <v>0</v>
      </c>
      <c r="G14" s="34">
        <v>3</v>
      </c>
      <c r="H14" s="542">
        <v>3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534"/>
      <c r="AD14" s="534"/>
      <c r="AE14" s="534"/>
      <c r="AF14" s="534"/>
      <c r="AG14" s="51"/>
    </row>
    <row r="15" spans="2:257" x14ac:dyDescent="0.2">
      <c r="B15" s="57" t="s">
        <v>61</v>
      </c>
      <c r="C15" s="34" t="s">
        <v>119</v>
      </c>
      <c r="D15" s="34">
        <v>3</v>
      </c>
      <c r="E15" s="34">
        <v>0</v>
      </c>
      <c r="F15" s="34">
        <v>0</v>
      </c>
      <c r="G15" s="34">
        <v>3</v>
      </c>
      <c r="H15" s="542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534"/>
      <c r="AD15" s="534"/>
      <c r="AE15" s="534"/>
      <c r="AF15" s="534"/>
      <c r="AG15" s="51"/>
    </row>
    <row r="16" spans="2:257" x14ac:dyDescent="0.2">
      <c r="B16" s="57" t="s">
        <v>60</v>
      </c>
      <c r="C16" s="34" t="s">
        <v>179</v>
      </c>
      <c r="D16" s="34">
        <v>0</v>
      </c>
      <c r="E16" s="34">
        <v>2</v>
      </c>
      <c r="F16" s="34">
        <v>0</v>
      </c>
      <c r="G16" s="34">
        <v>1</v>
      </c>
      <c r="H16" s="542">
        <v>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652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534"/>
      <c r="AD16" s="534"/>
      <c r="AE16" s="534"/>
      <c r="AF16" s="534"/>
      <c r="AG16" s="51"/>
    </row>
    <row r="17" spans="2:257" x14ac:dyDescent="0.2">
      <c r="B17" s="742" t="s">
        <v>62</v>
      </c>
      <c r="C17" s="743"/>
      <c r="D17" s="130">
        <f>SUM(D10:D16)</f>
        <v>17</v>
      </c>
      <c r="E17" s="130">
        <f>SUM(E10:E16)</f>
        <v>4</v>
      </c>
      <c r="F17" s="130">
        <f>SUM(F10:F16)</f>
        <v>4</v>
      </c>
      <c r="G17" s="130">
        <f>SUM(G10:G16)</f>
        <v>21</v>
      </c>
      <c r="H17" s="153">
        <f>SUM(H10:H16)</f>
        <v>30</v>
      </c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534"/>
      <c r="AD17" s="534"/>
      <c r="AE17" s="534"/>
      <c r="AF17" s="534"/>
      <c r="AG17" s="51"/>
    </row>
    <row r="18" spans="2:257" x14ac:dyDescent="0.2">
      <c r="B18" s="120"/>
      <c r="C18" s="121"/>
      <c r="D18" s="122"/>
      <c r="E18" s="122"/>
      <c r="F18" s="122"/>
      <c r="G18" s="122"/>
      <c r="H18" s="123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534"/>
      <c r="AD18" s="534"/>
      <c r="AE18" s="534"/>
      <c r="AF18" s="534"/>
      <c r="AG18" s="51"/>
    </row>
    <row r="19" spans="2:257" ht="13.5" thickBot="1" x14ac:dyDescent="0.25">
      <c r="B19" s="120"/>
      <c r="C19" s="121"/>
      <c r="D19" s="122"/>
      <c r="E19" s="122"/>
      <c r="F19" s="122"/>
      <c r="G19" s="122"/>
      <c r="H19" s="123"/>
      <c r="J19" s="272"/>
      <c r="K19" s="273"/>
      <c r="L19" s="277"/>
      <c r="M19" s="277"/>
      <c r="N19" s="277"/>
      <c r="O19" s="277"/>
      <c r="P19" s="278"/>
      <c r="R19" s="18"/>
      <c r="S19" s="553" t="s">
        <v>39</v>
      </c>
      <c r="T19" s="553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179" t="s">
        <v>40</v>
      </c>
      <c r="AB19" s="539"/>
      <c r="AC19" s="535">
        <f>SUM(AC10:AC17)</f>
        <v>0</v>
      </c>
      <c r="AD19" s="535">
        <f>SUM(AD10:AD17)</f>
        <v>0</v>
      </c>
      <c r="AE19" s="535">
        <f>SUM(AE10:AE17)</f>
        <v>0</v>
      </c>
      <c r="AF19" s="535">
        <f>SUM(AF10:AF17)</f>
        <v>0</v>
      </c>
      <c r="AG19" s="50">
        <f>SUM(AG10:AG17)</f>
        <v>0</v>
      </c>
    </row>
    <row r="20" spans="2:257" ht="13.5" thickBot="1" x14ac:dyDescent="0.25">
      <c r="B20" s="638" t="s">
        <v>12</v>
      </c>
      <c r="C20" s="639"/>
      <c r="D20" s="639"/>
      <c r="E20" s="639"/>
      <c r="F20" s="639"/>
      <c r="G20" s="639"/>
      <c r="H20" s="640"/>
      <c r="J20" s="557" t="s">
        <v>12</v>
      </c>
      <c r="K20" s="558"/>
      <c r="L20" s="558"/>
      <c r="M20" s="558"/>
      <c r="N20" s="558"/>
      <c r="O20" s="558"/>
      <c r="P20" s="559"/>
      <c r="R20" s="18"/>
      <c r="S20" s="567" t="s">
        <v>62</v>
      </c>
      <c r="T20" s="567"/>
      <c r="U20" s="535">
        <f>SUM(U11,U19)</f>
        <v>17</v>
      </c>
      <c r="V20" s="535">
        <f>SUM(V11,V19)</f>
        <v>4</v>
      </c>
      <c r="W20" s="535">
        <f>SUM(W11,W19)</f>
        <v>4</v>
      </c>
      <c r="X20" s="535">
        <f>SUM(X11,X19)</f>
        <v>21</v>
      </c>
      <c r="Y20" s="50">
        <f>SUM(Y11,Y19)</f>
        <v>30</v>
      </c>
      <c r="AA20" s="15"/>
      <c r="AB20" s="16"/>
      <c r="AC20" s="16"/>
      <c r="AD20" s="7"/>
      <c r="AE20" s="7"/>
      <c r="AF20" s="7"/>
      <c r="AG20" s="21"/>
    </row>
    <row r="21" spans="2:257" ht="13.5" thickBot="1" x14ac:dyDescent="0.25">
      <c r="B21" s="523" t="s">
        <v>1</v>
      </c>
      <c r="C21" s="524" t="s">
        <v>2</v>
      </c>
      <c r="D21" s="525" t="s">
        <v>0</v>
      </c>
      <c r="E21" s="525" t="s">
        <v>3</v>
      </c>
      <c r="F21" s="525" t="s">
        <v>4</v>
      </c>
      <c r="G21" s="525" t="s">
        <v>5</v>
      </c>
      <c r="H21" s="526" t="s">
        <v>6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557" t="s">
        <v>12</v>
      </c>
      <c r="AB21" s="558"/>
      <c r="AC21" s="558"/>
      <c r="AD21" s="558"/>
      <c r="AE21" s="558"/>
      <c r="AF21" s="558"/>
      <c r="AG21" s="559"/>
    </row>
    <row r="22" spans="2:257" ht="13.5" thickBot="1" x14ac:dyDescent="0.25">
      <c r="B22" s="57" t="s">
        <v>120</v>
      </c>
      <c r="C22" s="34" t="s">
        <v>180</v>
      </c>
      <c r="D22" s="34">
        <v>2</v>
      </c>
      <c r="E22" s="34">
        <v>0</v>
      </c>
      <c r="F22" s="34">
        <v>2</v>
      </c>
      <c r="G22" s="34">
        <v>3</v>
      </c>
      <c r="H22" s="542">
        <v>4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57" t="s">
        <v>12</v>
      </c>
      <c r="T22" s="558"/>
      <c r="U22" s="558"/>
      <c r="V22" s="558"/>
      <c r="W22" s="558"/>
      <c r="X22" s="558"/>
      <c r="Y22" s="559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257" x14ac:dyDescent="0.2">
      <c r="B23" s="57" t="s">
        <v>407</v>
      </c>
      <c r="C23" s="34" t="s">
        <v>307</v>
      </c>
      <c r="D23" s="34">
        <v>3</v>
      </c>
      <c r="E23" s="34">
        <v>0</v>
      </c>
      <c r="F23" s="34">
        <v>0</v>
      </c>
      <c r="G23" s="34">
        <v>3</v>
      </c>
      <c r="H23" s="542">
        <v>5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Q23" s="2"/>
      <c r="R23" s="59"/>
      <c r="S23" s="333" t="s">
        <v>1</v>
      </c>
      <c r="T23" s="333" t="s">
        <v>2</v>
      </c>
      <c r="U23" s="334" t="s">
        <v>0</v>
      </c>
      <c r="V23" s="334" t="s">
        <v>3</v>
      </c>
      <c r="W23" s="334" t="s">
        <v>4</v>
      </c>
      <c r="X23" s="334" t="s">
        <v>5</v>
      </c>
      <c r="Y23" s="335" t="s">
        <v>6</v>
      </c>
      <c r="Z23" s="2"/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2:257" x14ac:dyDescent="0.2">
      <c r="B24" s="57" t="s">
        <v>65</v>
      </c>
      <c r="C24" s="34" t="s">
        <v>123</v>
      </c>
      <c r="D24" s="34">
        <v>3</v>
      </c>
      <c r="E24" s="34">
        <v>2</v>
      </c>
      <c r="F24" s="34">
        <v>0</v>
      </c>
      <c r="G24" s="34">
        <v>4</v>
      </c>
      <c r="H24" s="542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534"/>
      <c r="AD24" s="534"/>
      <c r="AE24" s="534"/>
      <c r="AF24" s="534"/>
      <c r="AG24" s="51"/>
    </row>
    <row r="25" spans="2:257" x14ac:dyDescent="0.2">
      <c r="B25" s="57" t="s">
        <v>181</v>
      </c>
      <c r="C25" s="34" t="s">
        <v>182</v>
      </c>
      <c r="D25" s="34">
        <v>2</v>
      </c>
      <c r="E25" s="34">
        <v>2</v>
      </c>
      <c r="F25" s="34">
        <v>0</v>
      </c>
      <c r="G25" s="34">
        <v>3</v>
      </c>
      <c r="H25" s="542">
        <v>5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/>
      <c r="S25" s="553" t="s">
        <v>38</v>
      </c>
      <c r="T25" s="553"/>
      <c r="U25" s="538">
        <f>SUM(U24)</f>
        <v>3</v>
      </c>
      <c r="V25" s="538">
        <f>SUM(V24)</f>
        <v>0</v>
      </c>
      <c r="W25" s="538">
        <f>SUM(W24)</f>
        <v>0</v>
      </c>
      <c r="X25" s="538">
        <f>SUM(X24)</f>
        <v>3</v>
      </c>
      <c r="Y25" s="88">
        <f>SUM(Y24)</f>
        <v>3</v>
      </c>
      <c r="AA25" s="49"/>
      <c r="AB25" s="41"/>
      <c r="AC25" s="534"/>
      <c r="AD25" s="534"/>
      <c r="AE25" s="534"/>
      <c r="AF25" s="534"/>
      <c r="AG25" s="51"/>
    </row>
    <row r="26" spans="2:257" ht="18.75" customHeight="1" x14ac:dyDescent="0.2">
      <c r="B26" s="57" t="s">
        <v>67</v>
      </c>
      <c r="C26" s="34" t="s">
        <v>124</v>
      </c>
      <c r="D26" s="34">
        <v>3</v>
      </c>
      <c r="E26" s="34">
        <v>0</v>
      </c>
      <c r="F26" s="34">
        <v>2</v>
      </c>
      <c r="G26" s="34">
        <v>4</v>
      </c>
      <c r="H26" s="542">
        <v>6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322" t="s">
        <v>65</v>
      </c>
      <c r="T26" s="323" t="s">
        <v>332</v>
      </c>
      <c r="U26" s="324">
        <v>3</v>
      </c>
      <c r="V26" s="324">
        <v>2</v>
      </c>
      <c r="W26" s="324">
        <v>0</v>
      </c>
      <c r="X26" s="324">
        <v>4</v>
      </c>
      <c r="Y26" s="339">
        <v>6</v>
      </c>
      <c r="AA26" s="49"/>
      <c r="AB26" s="41"/>
      <c r="AC26" s="534"/>
      <c r="AD26" s="534"/>
      <c r="AE26" s="534"/>
      <c r="AF26" s="534"/>
      <c r="AG26" s="51"/>
    </row>
    <row r="27" spans="2:257" x14ac:dyDescent="0.2">
      <c r="B27" s="57" t="s">
        <v>71</v>
      </c>
      <c r="C27" s="34" t="s">
        <v>49</v>
      </c>
      <c r="D27" s="34">
        <v>3</v>
      </c>
      <c r="E27" s="34">
        <v>0</v>
      </c>
      <c r="F27" s="34">
        <v>0</v>
      </c>
      <c r="G27" s="34">
        <v>3</v>
      </c>
      <c r="H27" s="542">
        <v>3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67</v>
      </c>
      <c r="T27" s="323" t="s">
        <v>333</v>
      </c>
      <c r="U27" s="324">
        <v>3</v>
      </c>
      <c r="V27" s="324">
        <v>0</v>
      </c>
      <c r="W27" s="324">
        <v>2</v>
      </c>
      <c r="X27" s="324">
        <v>4</v>
      </c>
      <c r="Y27" s="339">
        <v>6</v>
      </c>
      <c r="AA27" s="49"/>
      <c r="AB27" s="41"/>
      <c r="AC27" s="534"/>
      <c r="AD27" s="534"/>
      <c r="AE27" s="534"/>
      <c r="AF27" s="534"/>
      <c r="AG27" s="51"/>
    </row>
    <row r="28" spans="2:257" ht="15.75" customHeight="1" x14ac:dyDescent="0.2">
      <c r="B28" s="57" t="s">
        <v>72</v>
      </c>
      <c r="C28" s="34" t="s">
        <v>184</v>
      </c>
      <c r="D28" s="34">
        <v>0</v>
      </c>
      <c r="E28" s="34">
        <v>2</v>
      </c>
      <c r="F28" s="34">
        <v>0</v>
      </c>
      <c r="G28" s="34">
        <v>1</v>
      </c>
      <c r="H28" s="542">
        <v>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71</v>
      </c>
      <c r="T28" s="323" t="s">
        <v>335</v>
      </c>
      <c r="U28" s="324">
        <v>3</v>
      </c>
      <c r="V28" s="324">
        <v>0</v>
      </c>
      <c r="W28" s="324">
        <v>0</v>
      </c>
      <c r="X28" s="324">
        <v>3</v>
      </c>
      <c r="Y28" s="339">
        <v>3</v>
      </c>
      <c r="AA28" s="49"/>
      <c r="AB28" s="41"/>
      <c r="AC28" s="534"/>
      <c r="AD28" s="534"/>
      <c r="AE28" s="534"/>
      <c r="AF28" s="534"/>
      <c r="AG28" s="51"/>
    </row>
    <row r="29" spans="2:257" ht="15" customHeight="1" x14ac:dyDescent="0.2">
      <c r="B29" s="742" t="s">
        <v>62</v>
      </c>
      <c r="C29" s="743"/>
      <c r="D29" s="130">
        <f>SUM(D22:D28)</f>
        <v>16</v>
      </c>
      <c r="E29" s="130">
        <f>SUM(E22:E28)</f>
        <v>6</v>
      </c>
      <c r="F29" s="130">
        <f>SUM(F22:F28)</f>
        <v>4</v>
      </c>
      <c r="G29" s="130">
        <f>SUM(G22:G28)</f>
        <v>21</v>
      </c>
      <c r="H29" s="153">
        <f>SUM(H22:H28)</f>
        <v>30</v>
      </c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18</v>
      </c>
      <c r="T29" s="323" t="s">
        <v>651</v>
      </c>
      <c r="U29" s="324">
        <v>2</v>
      </c>
      <c r="V29" s="324">
        <v>0</v>
      </c>
      <c r="W29" s="324">
        <v>0</v>
      </c>
      <c r="X29" s="324">
        <v>2</v>
      </c>
      <c r="Y29" s="339">
        <v>3</v>
      </c>
      <c r="AA29" s="49"/>
      <c r="AB29" s="41"/>
      <c r="AC29" s="534"/>
      <c r="AD29" s="534"/>
      <c r="AE29" s="534"/>
      <c r="AF29" s="534"/>
      <c r="AG29" s="51"/>
    </row>
    <row r="30" spans="2:257" x14ac:dyDescent="0.2">
      <c r="B30" s="120"/>
      <c r="C30" s="121"/>
      <c r="D30" s="122"/>
      <c r="E30" s="122"/>
      <c r="F30" s="122"/>
      <c r="G30" s="122"/>
      <c r="H30" s="123"/>
      <c r="J30" s="572" t="s">
        <v>62</v>
      </c>
      <c r="K30" s="573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22" t="s">
        <v>173</v>
      </c>
      <c r="T30" s="323" t="s">
        <v>174</v>
      </c>
      <c r="U30" s="324">
        <v>2</v>
      </c>
      <c r="V30" s="324">
        <v>0</v>
      </c>
      <c r="W30" s="324">
        <v>2</v>
      </c>
      <c r="X30" s="324">
        <v>3</v>
      </c>
      <c r="Y30" s="339">
        <v>4</v>
      </c>
      <c r="AA30" s="49"/>
      <c r="AB30" s="41"/>
      <c r="AC30" s="534"/>
      <c r="AD30" s="534"/>
      <c r="AE30" s="534"/>
      <c r="AF30" s="534"/>
      <c r="AG30" s="51"/>
    </row>
    <row r="31" spans="2:257" x14ac:dyDescent="0.2">
      <c r="B31" s="120"/>
      <c r="C31" s="121"/>
      <c r="D31" s="122"/>
      <c r="E31" s="122"/>
      <c r="F31" s="122"/>
      <c r="G31" s="122"/>
      <c r="H31" s="123"/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181</v>
      </c>
      <c r="T31" s="323" t="s">
        <v>196</v>
      </c>
      <c r="U31" s="324">
        <v>2</v>
      </c>
      <c r="V31" s="324">
        <v>2</v>
      </c>
      <c r="W31" s="324">
        <v>0</v>
      </c>
      <c r="X31" s="324">
        <v>3</v>
      </c>
      <c r="Y31" s="339">
        <v>5</v>
      </c>
      <c r="AA31" s="49"/>
      <c r="AB31" s="41"/>
      <c r="AC31" s="534"/>
      <c r="AD31" s="534"/>
      <c r="AE31" s="534"/>
      <c r="AF31" s="534"/>
      <c r="AG31" s="51"/>
    </row>
    <row r="32" spans="2:257" ht="13.5" thickBot="1" x14ac:dyDescent="0.25">
      <c r="B32" s="120"/>
      <c r="C32" s="121"/>
      <c r="D32" s="122"/>
      <c r="E32" s="122"/>
      <c r="F32" s="122"/>
      <c r="G32" s="122"/>
      <c r="H32" s="123"/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179" t="s">
        <v>40</v>
      </c>
      <c r="AB32" s="539"/>
      <c r="AC32" s="535">
        <f>SUM(AC23:AC29)</f>
        <v>3</v>
      </c>
      <c r="AD32" s="535">
        <f>SUM(AD23:AD29)</f>
        <v>0</v>
      </c>
      <c r="AE32" s="535">
        <f>SUM(AE23:AE29)</f>
        <v>0</v>
      </c>
      <c r="AF32" s="535">
        <f>SUM(AF23:AF29)</f>
        <v>3</v>
      </c>
      <c r="AG32" s="50">
        <f>SUM(AG23:AG29)</f>
        <v>3</v>
      </c>
    </row>
    <row r="33" spans="2:257" ht="13.5" thickBot="1" x14ac:dyDescent="0.25">
      <c r="B33" s="120"/>
      <c r="C33" s="121"/>
      <c r="D33" s="122"/>
      <c r="E33" s="122"/>
      <c r="F33" s="122"/>
      <c r="G33" s="122"/>
      <c r="H33" s="123"/>
      <c r="J33" s="557" t="s">
        <v>19</v>
      </c>
      <c r="K33" s="558"/>
      <c r="L33" s="558"/>
      <c r="M33" s="558"/>
      <c r="N33" s="558"/>
      <c r="O33" s="558"/>
      <c r="P33" s="559"/>
      <c r="R33" s="18"/>
      <c r="S33" s="553" t="s">
        <v>39</v>
      </c>
      <c r="T33" s="553"/>
      <c r="U33" s="40">
        <f>SUM(U26:U32)</f>
        <v>15</v>
      </c>
      <c r="V33" s="40">
        <f>SUM(V26:V32)</f>
        <v>6</v>
      </c>
      <c r="W33" s="40">
        <f>SUM(W26:W32)</f>
        <v>4</v>
      </c>
      <c r="X33" s="40">
        <f>SUM(X26:X32)</f>
        <v>20</v>
      </c>
      <c r="Y33" s="88">
        <f>SUM(Y26:Y32)</f>
        <v>28</v>
      </c>
      <c r="AA33" s="18"/>
      <c r="AB33" s="5"/>
      <c r="AC33" s="5"/>
      <c r="AD33" s="5"/>
      <c r="AE33" s="5"/>
      <c r="AF33" s="5"/>
      <c r="AG33" s="17"/>
    </row>
    <row r="34" spans="2:257" ht="13.5" thickBot="1" x14ac:dyDescent="0.25">
      <c r="B34" s="638" t="s">
        <v>19</v>
      </c>
      <c r="C34" s="639"/>
      <c r="D34" s="639"/>
      <c r="E34" s="639"/>
      <c r="F34" s="639"/>
      <c r="G34" s="639"/>
      <c r="H34" s="640"/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67" t="s">
        <v>62</v>
      </c>
      <c r="T34" s="567"/>
      <c r="U34" s="535">
        <f>SUM(U25,U33)</f>
        <v>18</v>
      </c>
      <c r="V34" s="535">
        <f>SUM(V25,V33)</f>
        <v>6</v>
      </c>
      <c r="W34" s="535">
        <f>SUM(W25,W33)</f>
        <v>4</v>
      </c>
      <c r="X34" s="535">
        <f>SUM(X25,X33)</f>
        <v>23</v>
      </c>
      <c r="Y34" s="50">
        <f>SUM(Y25,Y33)</f>
        <v>31</v>
      </c>
      <c r="AA34" s="18"/>
      <c r="AB34" s="5"/>
      <c r="AC34" s="5"/>
      <c r="AD34" s="5"/>
      <c r="AE34" s="5"/>
      <c r="AF34" s="5"/>
      <c r="AG34" s="17"/>
    </row>
    <row r="35" spans="2:257" x14ac:dyDescent="0.2">
      <c r="B35" s="523" t="s">
        <v>1</v>
      </c>
      <c r="C35" s="524" t="s">
        <v>2</v>
      </c>
      <c r="D35" s="525" t="s">
        <v>0</v>
      </c>
      <c r="E35" s="525" t="s">
        <v>3</v>
      </c>
      <c r="F35" s="525" t="s">
        <v>4</v>
      </c>
      <c r="G35" s="525" t="s">
        <v>5</v>
      </c>
      <c r="H35" s="526" t="s">
        <v>6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257" ht="13.5" thickBot="1" x14ac:dyDescent="0.25">
      <c r="B36" s="57" t="s">
        <v>408</v>
      </c>
      <c r="C36" s="34" t="s">
        <v>308</v>
      </c>
      <c r="D36" s="34">
        <v>3</v>
      </c>
      <c r="E36" s="34">
        <v>0</v>
      </c>
      <c r="F36" s="34">
        <v>2</v>
      </c>
      <c r="G36" s="34">
        <v>4</v>
      </c>
      <c r="H36" s="542">
        <v>5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4"/>
      <c r="AA36" s="15"/>
      <c r="AB36" s="16"/>
      <c r="AC36" s="16"/>
      <c r="AD36" s="7"/>
      <c r="AE36" s="7"/>
      <c r="AF36" s="7"/>
      <c r="AG36" s="21"/>
    </row>
    <row r="37" spans="2:257" ht="13.5" thickBot="1" x14ac:dyDescent="0.25">
      <c r="B37" s="57" t="s">
        <v>409</v>
      </c>
      <c r="C37" s="34" t="s">
        <v>410</v>
      </c>
      <c r="D37" s="34">
        <v>3</v>
      </c>
      <c r="E37" s="34">
        <v>0</v>
      </c>
      <c r="F37" s="34">
        <v>0</v>
      </c>
      <c r="G37" s="34">
        <v>3</v>
      </c>
      <c r="H37" s="542">
        <v>4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Q37" s="2"/>
      <c r="R37" s="59"/>
      <c r="S37" s="557" t="s">
        <v>19</v>
      </c>
      <c r="T37" s="558"/>
      <c r="U37" s="558"/>
      <c r="V37" s="558"/>
      <c r="W37" s="558"/>
      <c r="X37" s="558"/>
      <c r="Y37" s="559"/>
      <c r="Z37" s="2"/>
      <c r="AA37" s="557" t="s">
        <v>19</v>
      </c>
      <c r="AB37" s="558"/>
      <c r="AC37" s="558"/>
      <c r="AD37" s="558"/>
      <c r="AE37" s="558"/>
      <c r="AF37" s="558"/>
      <c r="AG37" s="559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2:257" x14ac:dyDescent="0.2">
      <c r="B38" s="57" t="s">
        <v>411</v>
      </c>
      <c r="C38" s="34" t="s">
        <v>309</v>
      </c>
      <c r="D38" s="34">
        <v>3</v>
      </c>
      <c r="E38" s="34">
        <v>0</v>
      </c>
      <c r="F38" s="34">
        <v>2</v>
      </c>
      <c r="G38" s="34">
        <v>4</v>
      </c>
      <c r="H38" s="542">
        <v>6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257" x14ac:dyDescent="0.2">
      <c r="B39" s="57" t="s">
        <v>412</v>
      </c>
      <c r="C39" s="34" t="s">
        <v>310</v>
      </c>
      <c r="D39" s="34">
        <v>3</v>
      </c>
      <c r="E39" s="34">
        <v>0</v>
      </c>
      <c r="F39" s="34">
        <v>0</v>
      </c>
      <c r="G39" s="34">
        <v>3</v>
      </c>
      <c r="H39" s="542">
        <v>4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257" x14ac:dyDescent="0.2">
      <c r="B40" s="57" t="s">
        <v>8</v>
      </c>
      <c r="C40" s="34" t="s">
        <v>118</v>
      </c>
      <c r="D40" s="34">
        <v>2</v>
      </c>
      <c r="E40" s="34">
        <v>0</v>
      </c>
      <c r="F40" s="34">
        <v>0</v>
      </c>
      <c r="G40" s="34">
        <v>2</v>
      </c>
      <c r="H40" s="542">
        <v>3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257" x14ac:dyDescent="0.2">
      <c r="B41" s="57" t="s">
        <v>131</v>
      </c>
      <c r="C41" s="34" t="s">
        <v>132</v>
      </c>
      <c r="D41" s="34">
        <v>2</v>
      </c>
      <c r="E41" s="34">
        <v>2</v>
      </c>
      <c r="F41" s="34">
        <v>0</v>
      </c>
      <c r="G41" s="34">
        <v>3</v>
      </c>
      <c r="H41" s="542">
        <v>5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257" ht="25.5" x14ac:dyDescent="0.2">
      <c r="B42" s="57" t="s">
        <v>9</v>
      </c>
      <c r="C42" s="34" t="s">
        <v>652</v>
      </c>
      <c r="D42" s="34">
        <v>2</v>
      </c>
      <c r="E42" s="34">
        <v>0</v>
      </c>
      <c r="F42" s="34">
        <v>0</v>
      </c>
      <c r="G42" s="34">
        <v>2</v>
      </c>
      <c r="H42" s="542">
        <v>3</v>
      </c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257" x14ac:dyDescent="0.2">
      <c r="B43" s="57" t="s">
        <v>95</v>
      </c>
      <c r="C43" s="34" t="s">
        <v>96</v>
      </c>
      <c r="D43" s="34">
        <v>2</v>
      </c>
      <c r="E43" s="34">
        <v>0</v>
      </c>
      <c r="F43" s="34">
        <v>0</v>
      </c>
      <c r="G43" s="34">
        <v>2</v>
      </c>
      <c r="H43" s="542">
        <v>3</v>
      </c>
      <c r="J43" s="568"/>
      <c r="K43" s="569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534"/>
      <c r="AD43" s="534"/>
      <c r="AE43" s="534"/>
      <c r="AF43" s="534"/>
      <c r="AG43" s="51"/>
    </row>
    <row r="44" spans="2:257" ht="13.5" thickBot="1" x14ac:dyDescent="0.25">
      <c r="B44" s="737" t="s">
        <v>62</v>
      </c>
      <c r="C44" s="738"/>
      <c r="D44" s="119">
        <f>SUM(D36:D43)</f>
        <v>20</v>
      </c>
      <c r="E44" s="119">
        <f>SUM(E36:E43)</f>
        <v>2</v>
      </c>
      <c r="F44" s="119">
        <f>SUM(F36:F43)</f>
        <v>4</v>
      </c>
      <c r="G44" s="119">
        <f>SUM(G36:G43)</f>
        <v>23</v>
      </c>
      <c r="H44" s="152">
        <f>SUM(H36:H43)</f>
        <v>33</v>
      </c>
      <c r="J44" s="272"/>
      <c r="K44" s="273"/>
      <c r="L44" s="277"/>
      <c r="M44" s="277"/>
      <c r="N44" s="277"/>
      <c r="O44" s="277"/>
      <c r="P44" s="278"/>
      <c r="R44" s="18"/>
      <c r="S44" s="553" t="s">
        <v>38</v>
      </c>
      <c r="T44" s="553"/>
      <c r="U44" s="538">
        <f t="shared" ref="U44:X44" si="1">SUM(U39:U43)</f>
        <v>13</v>
      </c>
      <c r="V44" s="538">
        <f t="shared" si="1"/>
        <v>2</v>
      </c>
      <c r="W44" s="538">
        <f t="shared" si="1"/>
        <v>4</v>
      </c>
      <c r="X44" s="538">
        <f t="shared" si="1"/>
        <v>16</v>
      </c>
      <c r="Y44" s="88">
        <f>SUM(Y39:Y43)</f>
        <v>22</v>
      </c>
      <c r="AA44" s="49"/>
      <c r="AB44" s="41"/>
      <c r="AC44" s="534"/>
      <c r="AD44" s="534"/>
      <c r="AE44" s="534"/>
      <c r="AF44" s="534"/>
      <c r="AG44" s="51"/>
    </row>
    <row r="45" spans="2:257" ht="13.5" thickBot="1" x14ac:dyDescent="0.25">
      <c r="B45" s="18"/>
      <c r="C45" s="5"/>
      <c r="D45" s="5"/>
      <c r="E45" s="5"/>
      <c r="F45" s="5"/>
      <c r="G45" s="5"/>
      <c r="H45" s="17"/>
      <c r="J45" s="557" t="s">
        <v>20</v>
      </c>
      <c r="K45" s="558"/>
      <c r="L45" s="558"/>
      <c r="M45" s="558"/>
      <c r="N45" s="558"/>
      <c r="O45" s="558"/>
      <c r="P45" s="559"/>
      <c r="R45" s="18" t="s">
        <v>37</v>
      </c>
      <c r="S45" s="411" t="s">
        <v>131</v>
      </c>
      <c r="T45" s="411" t="s">
        <v>132</v>
      </c>
      <c r="U45" s="413">
        <v>2</v>
      </c>
      <c r="V45" s="413">
        <v>2</v>
      </c>
      <c r="W45" s="413">
        <v>0</v>
      </c>
      <c r="X45" s="413">
        <v>3</v>
      </c>
      <c r="Y45" s="475">
        <v>5</v>
      </c>
      <c r="AA45" s="49"/>
      <c r="AB45" s="41"/>
      <c r="AC45" s="534"/>
      <c r="AD45" s="534"/>
      <c r="AE45" s="534"/>
      <c r="AF45" s="534"/>
      <c r="AG45" s="51"/>
    </row>
    <row r="46" spans="2:257" ht="13.5" thickBot="1" x14ac:dyDescent="0.25">
      <c r="B46" s="638" t="s">
        <v>20</v>
      </c>
      <c r="C46" s="639"/>
      <c r="D46" s="639"/>
      <c r="E46" s="639"/>
      <c r="F46" s="639"/>
      <c r="G46" s="639"/>
      <c r="H46" s="640"/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322" t="s">
        <v>8</v>
      </c>
      <c r="T46" s="323" t="s">
        <v>340</v>
      </c>
      <c r="U46" s="324">
        <v>2</v>
      </c>
      <c r="V46" s="324">
        <v>0</v>
      </c>
      <c r="W46" s="324">
        <v>0</v>
      </c>
      <c r="X46" s="324">
        <v>2</v>
      </c>
      <c r="Y46" s="339">
        <v>3</v>
      </c>
      <c r="AA46" s="49"/>
      <c r="AB46" s="41"/>
      <c r="AC46" s="534"/>
      <c r="AD46" s="534"/>
      <c r="AE46" s="534"/>
      <c r="AF46" s="534"/>
      <c r="AG46" s="51"/>
    </row>
    <row r="47" spans="2:257" x14ac:dyDescent="0.2">
      <c r="B47" s="523" t="s">
        <v>1</v>
      </c>
      <c r="C47" s="524" t="s">
        <v>2</v>
      </c>
      <c r="D47" s="525" t="s">
        <v>0</v>
      </c>
      <c r="E47" s="525" t="s">
        <v>3</v>
      </c>
      <c r="F47" s="525" t="s">
        <v>4</v>
      </c>
      <c r="G47" s="525" t="s">
        <v>5</v>
      </c>
      <c r="H47" s="526" t="s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3" t="s">
        <v>39</v>
      </c>
      <c r="T47" s="553"/>
      <c r="U47" s="538">
        <f>SUM(U45:U46)</f>
        <v>4</v>
      </c>
      <c r="V47" s="538">
        <f>SUM(V45:V46)</f>
        <v>2</v>
      </c>
      <c r="W47" s="538">
        <f>SUM(W45:W46)</f>
        <v>0</v>
      </c>
      <c r="X47" s="538">
        <f>SUM(X45:X46)</f>
        <v>5</v>
      </c>
      <c r="Y47" s="88">
        <f>SUM(Y45:Y46)</f>
        <v>8</v>
      </c>
      <c r="AA47" s="49"/>
      <c r="AB47" s="41"/>
      <c r="AC47" s="534"/>
      <c r="AD47" s="534"/>
      <c r="AE47" s="534"/>
      <c r="AF47" s="534"/>
      <c r="AG47" s="51"/>
    </row>
    <row r="48" spans="2:257" x14ac:dyDescent="0.2">
      <c r="B48" s="57" t="s">
        <v>413</v>
      </c>
      <c r="C48" s="34" t="s">
        <v>311</v>
      </c>
      <c r="D48" s="34">
        <v>3</v>
      </c>
      <c r="E48" s="34">
        <v>0</v>
      </c>
      <c r="F48" s="34">
        <v>2</v>
      </c>
      <c r="G48" s="34">
        <v>4</v>
      </c>
      <c r="H48" s="542">
        <v>5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67" t="s">
        <v>62</v>
      </c>
      <c r="T48" s="567"/>
      <c r="U48" s="535">
        <f>SUM(U44,U47)</f>
        <v>17</v>
      </c>
      <c r="V48" s="535">
        <f t="shared" ref="V48:X48" si="2">SUM(V44,V47)</f>
        <v>4</v>
      </c>
      <c r="W48" s="535">
        <f t="shared" si="2"/>
        <v>4</v>
      </c>
      <c r="X48" s="535">
        <f t="shared" si="2"/>
        <v>21</v>
      </c>
      <c r="Y48" s="50">
        <f>SUM(Y44,Y47)</f>
        <v>30</v>
      </c>
      <c r="AA48" s="179" t="s">
        <v>40</v>
      </c>
      <c r="AB48" s="46"/>
      <c r="AC48" s="535">
        <f>SUM(AC39:AC45)</f>
        <v>5</v>
      </c>
      <c r="AD48" s="535">
        <f>SUM(AD39:AD45)</f>
        <v>2</v>
      </c>
      <c r="AE48" s="535">
        <f>SUM(AE39:AE45)</f>
        <v>2</v>
      </c>
      <c r="AF48" s="535">
        <f>SUM(AF39:AF45)</f>
        <v>7</v>
      </c>
      <c r="AG48" s="50">
        <f>SUM(AG39:AG45)</f>
        <v>10</v>
      </c>
    </row>
    <row r="49" spans="2:257" ht="13.5" thickBot="1" x14ac:dyDescent="0.25">
      <c r="B49" s="57" t="s">
        <v>414</v>
      </c>
      <c r="C49" s="34" t="s">
        <v>312</v>
      </c>
      <c r="D49" s="34">
        <v>3</v>
      </c>
      <c r="E49" s="34">
        <v>0</v>
      </c>
      <c r="F49" s="34">
        <v>0</v>
      </c>
      <c r="G49" s="34">
        <v>3</v>
      </c>
      <c r="H49" s="542">
        <v>5</v>
      </c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272"/>
      <c r="AB49" s="273"/>
      <c r="AC49" s="540"/>
      <c r="AD49" s="540"/>
      <c r="AE49" s="540"/>
      <c r="AF49" s="540"/>
      <c r="AG49" s="541"/>
    </row>
    <row r="50" spans="2:257" ht="13.5" thickBot="1" x14ac:dyDescent="0.25">
      <c r="B50" s="57" t="s">
        <v>415</v>
      </c>
      <c r="C50" s="34" t="s">
        <v>416</v>
      </c>
      <c r="D50" s="34">
        <v>3</v>
      </c>
      <c r="E50" s="34">
        <v>0</v>
      </c>
      <c r="F50" s="34">
        <v>0</v>
      </c>
      <c r="G50" s="34">
        <v>3</v>
      </c>
      <c r="H50" s="542">
        <v>5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"/>
      <c r="T50" s="5"/>
      <c r="U50" s="5"/>
      <c r="V50" s="5"/>
      <c r="W50" s="5"/>
      <c r="X50" s="5"/>
      <c r="Y50" s="14"/>
      <c r="AA50" s="557" t="s">
        <v>20</v>
      </c>
      <c r="AB50" s="558"/>
      <c r="AC50" s="558"/>
      <c r="AD50" s="558"/>
      <c r="AE50" s="558"/>
      <c r="AF50" s="558"/>
      <c r="AG50" s="559"/>
    </row>
    <row r="51" spans="2:257" ht="13.5" thickBot="1" x14ac:dyDescent="0.25">
      <c r="B51" s="57" t="s">
        <v>417</v>
      </c>
      <c r="C51" s="34" t="s">
        <v>136</v>
      </c>
      <c r="D51" s="34">
        <v>2</v>
      </c>
      <c r="E51" s="34">
        <v>2</v>
      </c>
      <c r="F51" s="34">
        <v>0</v>
      </c>
      <c r="G51" s="34">
        <v>3</v>
      </c>
      <c r="H51" s="542">
        <v>5</v>
      </c>
      <c r="I51" s="1"/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Q51" s="2"/>
      <c r="R51" s="59"/>
      <c r="S51" s="5"/>
      <c r="T51" s="5"/>
      <c r="U51" s="5"/>
      <c r="V51" s="5"/>
      <c r="W51" s="5"/>
      <c r="X51" s="5"/>
      <c r="Y51" s="14"/>
      <c r="Z51" s="2"/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spans="2:257" ht="13.5" thickBot="1" x14ac:dyDescent="0.25">
      <c r="B52" s="57" t="s">
        <v>17</v>
      </c>
      <c r="C52" s="34" t="s">
        <v>125</v>
      </c>
      <c r="D52" s="34">
        <v>2</v>
      </c>
      <c r="E52" s="34">
        <v>0</v>
      </c>
      <c r="F52" s="34">
        <v>0</v>
      </c>
      <c r="G52" s="34">
        <v>2</v>
      </c>
      <c r="H52" s="542">
        <v>3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8"/>
      <c r="S52" s="557" t="s">
        <v>20</v>
      </c>
      <c r="T52" s="558"/>
      <c r="U52" s="558"/>
      <c r="V52" s="558"/>
      <c r="W52" s="558"/>
      <c r="X52" s="558"/>
      <c r="Y52" s="559"/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257" ht="25.5" x14ac:dyDescent="0.2">
      <c r="B53" s="57" t="s">
        <v>18</v>
      </c>
      <c r="C53" s="34" t="s">
        <v>651</v>
      </c>
      <c r="D53" s="34">
        <v>2</v>
      </c>
      <c r="E53" s="34">
        <v>0</v>
      </c>
      <c r="F53" s="34">
        <v>0</v>
      </c>
      <c r="G53" s="34">
        <v>2</v>
      </c>
      <c r="H53" s="542">
        <v>3</v>
      </c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/>
      <c r="S53" s="333" t="s">
        <v>1</v>
      </c>
      <c r="T53" s="333" t="s">
        <v>2</v>
      </c>
      <c r="U53" s="334" t="s">
        <v>0</v>
      </c>
      <c r="V53" s="334" t="s">
        <v>3</v>
      </c>
      <c r="W53" s="334" t="s">
        <v>4</v>
      </c>
      <c r="X53" s="334" t="s">
        <v>5</v>
      </c>
      <c r="Y53" s="335" t="s">
        <v>6</v>
      </c>
      <c r="AA53" s="147"/>
      <c r="AB53" s="112"/>
      <c r="AC53" s="113"/>
      <c r="AD53" s="113"/>
      <c r="AE53" s="113"/>
      <c r="AF53" s="113"/>
      <c r="AG53" s="148"/>
    </row>
    <row r="54" spans="2:257" x14ac:dyDescent="0.2">
      <c r="B54" s="57" t="s">
        <v>644</v>
      </c>
      <c r="C54" s="34" t="s">
        <v>138</v>
      </c>
      <c r="D54" s="34">
        <v>0</v>
      </c>
      <c r="E54" s="34">
        <v>0</v>
      </c>
      <c r="F54" s="34">
        <v>0</v>
      </c>
      <c r="G54" s="34">
        <v>0</v>
      </c>
      <c r="H54" s="542">
        <v>5</v>
      </c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186</v>
      </c>
      <c r="T54" s="326" t="s">
        <v>343</v>
      </c>
      <c r="U54" s="327">
        <v>3</v>
      </c>
      <c r="V54" s="327">
        <v>0</v>
      </c>
      <c r="W54" s="327">
        <v>0</v>
      </c>
      <c r="X54" s="327">
        <v>3</v>
      </c>
      <c r="Y54" s="340">
        <v>5</v>
      </c>
      <c r="AA54" s="49"/>
      <c r="AB54" s="41"/>
      <c r="AC54" s="534"/>
      <c r="AD54" s="534"/>
      <c r="AE54" s="534"/>
      <c r="AF54" s="534"/>
      <c r="AG54" s="51"/>
    </row>
    <row r="55" spans="2:257" x14ac:dyDescent="0.2">
      <c r="B55" s="737" t="s">
        <v>62</v>
      </c>
      <c r="C55" s="738"/>
      <c r="D55" s="130">
        <f>SUM(D48:D54)</f>
        <v>15</v>
      </c>
      <c r="E55" s="131">
        <f>SUM(E48:E54)</f>
        <v>2</v>
      </c>
      <c r="F55" s="130">
        <f>SUM(F48:F54)</f>
        <v>2</v>
      </c>
      <c r="G55" s="131">
        <f>SUM(G48:G54)</f>
        <v>17</v>
      </c>
      <c r="H55" s="153">
        <f>SUM(H48:H54)</f>
        <v>31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148</v>
      </c>
      <c r="T55" s="326" t="s">
        <v>149</v>
      </c>
      <c r="U55" s="327">
        <v>3</v>
      </c>
      <c r="V55" s="327">
        <v>0</v>
      </c>
      <c r="W55" s="327">
        <v>0</v>
      </c>
      <c r="X55" s="327">
        <v>3</v>
      </c>
      <c r="Y55" s="340">
        <v>6</v>
      </c>
      <c r="AA55" s="49"/>
      <c r="AB55" s="41"/>
      <c r="AC55" s="534"/>
      <c r="AD55" s="534"/>
      <c r="AE55" s="534"/>
      <c r="AF55" s="534"/>
      <c r="AG55" s="51"/>
    </row>
    <row r="56" spans="2:257" ht="13.5" thickBot="1" x14ac:dyDescent="0.25">
      <c r="B56" s="132"/>
      <c r="C56" s="133"/>
      <c r="D56" s="133"/>
      <c r="E56" s="133"/>
      <c r="F56" s="133"/>
      <c r="G56" s="133"/>
      <c r="H56" s="134"/>
      <c r="J56" s="18"/>
      <c r="K56" s="5"/>
      <c r="L56" s="5"/>
      <c r="M56" s="5"/>
      <c r="N56" s="5"/>
      <c r="O56" s="5"/>
      <c r="P56" s="17"/>
      <c r="R56" s="13" t="s">
        <v>36</v>
      </c>
      <c r="S56" s="325" t="s">
        <v>202</v>
      </c>
      <c r="T56" s="326" t="s">
        <v>344</v>
      </c>
      <c r="U56" s="327">
        <v>3</v>
      </c>
      <c r="V56" s="327">
        <v>0</v>
      </c>
      <c r="W56" s="327">
        <v>2</v>
      </c>
      <c r="X56" s="327">
        <v>4</v>
      </c>
      <c r="Y56" s="340">
        <v>6</v>
      </c>
      <c r="AA56" s="49"/>
      <c r="AB56" s="41"/>
      <c r="AC56" s="534"/>
      <c r="AD56" s="534"/>
      <c r="AE56" s="534"/>
      <c r="AF56" s="534"/>
      <c r="AG56" s="51"/>
    </row>
    <row r="57" spans="2:257" ht="13.5" thickBot="1" x14ac:dyDescent="0.25">
      <c r="B57" s="638" t="s">
        <v>21</v>
      </c>
      <c r="C57" s="639"/>
      <c r="D57" s="639"/>
      <c r="E57" s="639"/>
      <c r="F57" s="639"/>
      <c r="G57" s="639"/>
      <c r="H57" s="640"/>
      <c r="J57" s="557" t="s">
        <v>21</v>
      </c>
      <c r="K57" s="558"/>
      <c r="L57" s="558"/>
      <c r="M57" s="558"/>
      <c r="N57" s="558"/>
      <c r="O57" s="558"/>
      <c r="P57" s="559"/>
      <c r="R57" s="13" t="s">
        <v>36</v>
      </c>
      <c r="S57" s="325" t="s">
        <v>345</v>
      </c>
      <c r="T57" s="326" t="s">
        <v>346</v>
      </c>
      <c r="U57" s="327">
        <v>3</v>
      </c>
      <c r="V57" s="327">
        <v>0</v>
      </c>
      <c r="W57" s="327">
        <v>0</v>
      </c>
      <c r="X57" s="327">
        <v>3</v>
      </c>
      <c r="Y57" s="340">
        <v>5</v>
      </c>
      <c r="AA57" s="49"/>
      <c r="AB57" s="41"/>
      <c r="AC57" s="534"/>
      <c r="AD57" s="534"/>
      <c r="AE57" s="534"/>
      <c r="AF57" s="534"/>
      <c r="AG57" s="51"/>
    </row>
    <row r="58" spans="2:257" x14ac:dyDescent="0.2">
      <c r="B58" s="523" t="s">
        <v>1</v>
      </c>
      <c r="C58" s="524" t="s">
        <v>2</v>
      </c>
      <c r="D58" s="525" t="s">
        <v>0</v>
      </c>
      <c r="E58" s="525" t="s">
        <v>3</v>
      </c>
      <c r="F58" s="525" t="s">
        <v>4</v>
      </c>
      <c r="G58" s="525" t="s">
        <v>5</v>
      </c>
      <c r="H58" s="526" t="s">
        <v>6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/>
      <c r="S58" s="553" t="s">
        <v>38</v>
      </c>
      <c r="T58" s="553"/>
      <c r="U58" s="538">
        <f>SUM(U54:U55)</f>
        <v>6</v>
      </c>
      <c r="V58" s="538">
        <f ca="1">SUM(V54:V61)</f>
        <v>0</v>
      </c>
      <c r="W58" s="538">
        <f>SUM(W54:W55)</f>
        <v>0</v>
      </c>
      <c r="X58" s="538">
        <f>SUM(X54:X55)</f>
        <v>6</v>
      </c>
      <c r="Y58" s="88">
        <f>SUM(Y54:Y57)</f>
        <v>22</v>
      </c>
      <c r="AA58" s="49"/>
      <c r="AB58" s="41"/>
      <c r="AC58" s="534"/>
      <c r="AD58" s="534"/>
      <c r="AE58" s="534"/>
      <c r="AF58" s="534"/>
      <c r="AG58" s="51"/>
    </row>
    <row r="59" spans="2:257" x14ac:dyDescent="0.2">
      <c r="B59" s="57" t="s">
        <v>418</v>
      </c>
      <c r="C59" s="34" t="s">
        <v>313</v>
      </c>
      <c r="D59" s="34">
        <v>3</v>
      </c>
      <c r="E59" s="34">
        <v>0</v>
      </c>
      <c r="F59" s="34">
        <v>2</v>
      </c>
      <c r="G59" s="34">
        <v>4</v>
      </c>
      <c r="H59" s="542">
        <v>6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534"/>
      <c r="AD59" s="534"/>
      <c r="AE59" s="534"/>
      <c r="AF59" s="534"/>
      <c r="AG59" s="51"/>
    </row>
    <row r="60" spans="2:257" x14ac:dyDescent="0.2">
      <c r="B60" s="57" t="s">
        <v>419</v>
      </c>
      <c r="C60" s="34" t="s">
        <v>314</v>
      </c>
      <c r="D60" s="34">
        <v>3</v>
      </c>
      <c r="E60" s="34">
        <v>0</v>
      </c>
      <c r="F60" s="34">
        <v>2</v>
      </c>
      <c r="G60" s="34">
        <v>4</v>
      </c>
      <c r="H60" s="542">
        <v>6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 t="s">
        <v>37</v>
      </c>
      <c r="S60" s="322" t="s">
        <v>95</v>
      </c>
      <c r="T60" s="323" t="s">
        <v>204</v>
      </c>
      <c r="U60" s="324">
        <v>2</v>
      </c>
      <c r="V60" s="324">
        <v>0</v>
      </c>
      <c r="W60" s="324">
        <v>0</v>
      </c>
      <c r="X60" s="324">
        <v>2</v>
      </c>
      <c r="Y60" s="339">
        <v>3</v>
      </c>
      <c r="AA60" s="49"/>
      <c r="AB60" s="41"/>
      <c r="AC60" s="534"/>
      <c r="AD60" s="534"/>
      <c r="AE60" s="534"/>
      <c r="AF60" s="534"/>
      <c r="AG60" s="51"/>
    </row>
    <row r="61" spans="2:257" x14ac:dyDescent="0.2">
      <c r="B61" s="57" t="s">
        <v>420</v>
      </c>
      <c r="C61" s="34" t="s">
        <v>315</v>
      </c>
      <c r="D61" s="34">
        <v>2</v>
      </c>
      <c r="E61" s="34">
        <v>0</v>
      </c>
      <c r="F61" s="34">
        <v>2</v>
      </c>
      <c r="G61" s="34">
        <v>3</v>
      </c>
      <c r="H61" s="542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 t="s">
        <v>37</v>
      </c>
      <c r="S61" s="322" t="s">
        <v>494</v>
      </c>
      <c r="T61" s="323" t="s">
        <v>348</v>
      </c>
      <c r="U61" s="324">
        <v>0</v>
      </c>
      <c r="V61" s="324">
        <v>0</v>
      </c>
      <c r="W61" s="324">
        <v>0</v>
      </c>
      <c r="X61" s="324">
        <v>0</v>
      </c>
      <c r="Y61" s="339">
        <v>4</v>
      </c>
      <c r="AA61" s="179" t="s">
        <v>40</v>
      </c>
      <c r="AB61" s="46"/>
      <c r="AC61" s="535">
        <f>SUM(AC52:AC59)</f>
        <v>3</v>
      </c>
      <c r="AD61" s="535">
        <f>SUM(AD52:AD59)</f>
        <v>0</v>
      </c>
      <c r="AE61" s="535">
        <f>SUM(AE52:AE59)</f>
        <v>2</v>
      </c>
      <c r="AF61" s="535">
        <f>SUM(AF52:AF59)</f>
        <v>4</v>
      </c>
      <c r="AG61" s="50">
        <f>SUM(AG52:AG59)</f>
        <v>6</v>
      </c>
    </row>
    <row r="62" spans="2:257" x14ac:dyDescent="0.2">
      <c r="B62" s="57" t="s">
        <v>421</v>
      </c>
      <c r="C62" s="34" t="s">
        <v>316</v>
      </c>
      <c r="D62" s="34">
        <v>3</v>
      </c>
      <c r="E62" s="34">
        <v>0</v>
      </c>
      <c r="F62" s="34">
        <v>0</v>
      </c>
      <c r="G62" s="34">
        <v>3</v>
      </c>
      <c r="H62" s="542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53" t="s">
        <v>39</v>
      </c>
      <c r="T62" s="553"/>
      <c r="U62" s="538">
        <f>SUM(U59:U61)</f>
        <v>4</v>
      </c>
      <c r="V62" s="538">
        <f ca="1">SUM(V55:V61)</f>
        <v>0</v>
      </c>
      <c r="W62" s="538">
        <f>SUM(W55:W61)</f>
        <v>2</v>
      </c>
      <c r="X62" s="538">
        <f>SUM(X59:X61)</f>
        <v>4</v>
      </c>
      <c r="Y62" s="88">
        <f>SUM(Y59:Y61)</f>
        <v>10</v>
      </c>
      <c r="AA62" s="60"/>
      <c r="AB62" s="44"/>
      <c r="AC62" s="45"/>
      <c r="AD62" s="45"/>
      <c r="AE62" s="45"/>
      <c r="AF62" s="45"/>
      <c r="AG62" s="58"/>
    </row>
    <row r="63" spans="2:257" ht="13.5" thickBot="1" x14ac:dyDescent="0.25">
      <c r="B63" s="57" t="s">
        <v>24</v>
      </c>
      <c r="C63" s="34" t="s">
        <v>156</v>
      </c>
      <c r="D63" s="34">
        <v>3</v>
      </c>
      <c r="E63" s="34">
        <v>0</v>
      </c>
      <c r="F63" s="34">
        <v>0</v>
      </c>
      <c r="G63" s="34">
        <v>3</v>
      </c>
      <c r="H63" s="542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67" t="s">
        <v>62</v>
      </c>
      <c r="T63" s="567"/>
      <c r="U63" s="535">
        <f>SUM(U58,U62)</f>
        <v>10</v>
      </c>
      <c r="V63" s="535">
        <f ca="1">SUM(V59,V62)</f>
        <v>0</v>
      </c>
      <c r="W63" s="535">
        <f>SUM(W556,W62)</f>
        <v>2</v>
      </c>
      <c r="X63" s="535">
        <f>SUM(X58,X62)</f>
        <v>10</v>
      </c>
      <c r="Y63" s="50">
        <f>SUM(Y58,Y62)</f>
        <v>32</v>
      </c>
      <c r="AA63" s="272"/>
      <c r="AB63" s="273"/>
      <c r="AC63" s="540"/>
      <c r="AD63" s="540"/>
      <c r="AE63" s="540"/>
      <c r="AF63" s="540"/>
      <c r="AG63" s="541"/>
    </row>
    <row r="64" spans="2:257" ht="13.5" thickBot="1" x14ac:dyDescent="0.25">
      <c r="B64" s="742" t="s">
        <v>62</v>
      </c>
      <c r="C64" s="743"/>
      <c r="D64" s="130">
        <f>SUM(D59:D63)</f>
        <v>14</v>
      </c>
      <c r="E64" s="130">
        <f>SUM(E59:E63)</f>
        <v>0</v>
      </c>
      <c r="F64" s="130">
        <f>SUM(F59:F63)</f>
        <v>6</v>
      </c>
      <c r="G64" s="130">
        <f>SUM(G59:G63)</f>
        <v>17</v>
      </c>
      <c r="H64" s="153">
        <f>SUM(H59:H63)</f>
        <v>27</v>
      </c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3"/>
      <c r="S64" s="5"/>
      <c r="T64" s="5"/>
      <c r="U64" s="5"/>
      <c r="V64" s="5"/>
      <c r="W64" s="5"/>
      <c r="X64" s="5"/>
      <c r="Y64" s="541"/>
      <c r="AA64" s="557" t="s">
        <v>21</v>
      </c>
      <c r="AB64" s="558"/>
      <c r="AC64" s="558"/>
      <c r="AD64" s="558"/>
      <c r="AE64" s="558"/>
      <c r="AF64" s="558"/>
      <c r="AG64" s="559"/>
    </row>
    <row r="65" spans="2:257" ht="13.5" thickBot="1" x14ac:dyDescent="0.25">
      <c r="B65" s="132"/>
      <c r="C65" s="133"/>
      <c r="D65" s="133"/>
      <c r="E65" s="133"/>
      <c r="F65" s="133"/>
      <c r="G65" s="133"/>
      <c r="H65" s="134"/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8"/>
      <c r="S65" s="273"/>
      <c r="T65" s="273"/>
      <c r="U65" s="540"/>
      <c r="V65" s="540"/>
      <c r="W65" s="540"/>
      <c r="X65" s="540"/>
      <c r="Y65" s="541"/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257" ht="13.5" thickBot="1" x14ac:dyDescent="0.25">
      <c r="B66" s="120"/>
      <c r="C66" s="121"/>
      <c r="D66" s="122"/>
      <c r="E66" s="122"/>
      <c r="F66" s="122"/>
      <c r="G66" s="122"/>
      <c r="H66" s="123"/>
      <c r="I66" s="1"/>
      <c r="J66" s="272"/>
      <c r="K66" s="273"/>
      <c r="L66" s="277"/>
      <c r="M66" s="277"/>
      <c r="N66" s="277"/>
      <c r="O66" s="277"/>
      <c r="P66" s="278"/>
      <c r="Q66" s="2"/>
      <c r="R66" s="18"/>
      <c r="S66" s="557" t="s">
        <v>21</v>
      </c>
      <c r="T66" s="558"/>
      <c r="U66" s="558"/>
      <c r="V66" s="558"/>
      <c r="W66" s="558"/>
      <c r="X66" s="558"/>
      <c r="Y66" s="559"/>
      <c r="Z66" s="2"/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2:257" ht="13.5" thickBot="1" x14ac:dyDescent="0.25">
      <c r="B67" s="120"/>
      <c r="C67" s="121"/>
      <c r="D67" s="122"/>
      <c r="E67" s="122"/>
      <c r="F67" s="122"/>
      <c r="G67" s="122"/>
      <c r="H67" s="123"/>
      <c r="J67" s="272"/>
      <c r="K67" s="273"/>
      <c r="L67" s="277"/>
      <c r="M67" s="277"/>
      <c r="N67" s="277"/>
      <c r="O67" s="277"/>
      <c r="P67" s="278"/>
      <c r="R67" s="59"/>
      <c r="S67" s="333" t="s">
        <v>1</v>
      </c>
      <c r="T67" s="333" t="s">
        <v>2</v>
      </c>
      <c r="U67" s="334" t="s">
        <v>0</v>
      </c>
      <c r="V67" s="334" t="s">
        <v>3</v>
      </c>
      <c r="W67" s="334" t="s">
        <v>4</v>
      </c>
      <c r="X67" s="334" t="s">
        <v>5</v>
      </c>
      <c r="Y67" s="335" t="s">
        <v>6</v>
      </c>
      <c r="AA67" s="147" t="s">
        <v>351</v>
      </c>
      <c r="AB67" s="112" t="s">
        <v>352</v>
      </c>
      <c r="AC67" s="113">
        <v>3</v>
      </c>
      <c r="AD67" s="113">
        <v>0</v>
      </c>
      <c r="AE67" s="113">
        <v>0</v>
      </c>
      <c r="AF67" s="113">
        <v>3</v>
      </c>
      <c r="AG67" s="148">
        <v>5</v>
      </c>
    </row>
    <row r="68" spans="2:257" ht="13.5" thickBot="1" x14ac:dyDescent="0.25">
      <c r="B68" s="638" t="s">
        <v>23</v>
      </c>
      <c r="C68" s="639"/>
      <c r="D68" s="639"/>
      <c r="E68" s="639"/>
      <c r="F68" s="639"/>
      <c r="G68" s="639"/>
      <c r="H68" s="640"/>
      <c r="J68" s="557" t="s">
        <v>23</v>
      </c>
      <c r="K68" s="558"/>
      <c r="L68" s="558"/>
      <c r="M68" s="558"/>
      <c r="N68" s="558"/>
      <c r="O68" s="558"/>
      <c r="P68" s="559"/>
      <c r="R68" s="13" t="s">
        <v>36</v>
      </c>
      <c r="S68" s="325" t="s">
        <v>349</v>
      </c>
      <c r="T68" s="326" t="s">
        <v>350</v>
      </c>
      <c r="U68" s="327">
        <v>2</v>
      </c>
      <c r="V68" s="327">
        <v>0</v>
      </c>
      <c r="W68" s="327">
        <v>2</v>
      </c>
      <c r="X68" s="327">
        <v>3</v>
      </c>
      <c r="Y68" s="340">
        <v>5</v>
      </c>
      <c r="AA68" s="49"/>
      <c r="AB68" s="41"/>
      <c r="AC68" s="534"/>
      <c r="AD68" s="534"/>
      <c r="AE68" s="534"/>
      <c r="AF68" s="534"/>
      <c r="AG68" s="51"/>
    </row>
    <row r="69" spans="2:257" x14ac:dyDescent="0.2">
      <c r="B69" s="523" t="s">
        <v>1</v>
      </c>
      <c r="C69" s="524" t="s">
        <v>2</v>
      </c>
      <c r="D69" s="525" t="s">
        <v>0</v>
      </c>
      <c r="E69" s="525" t="s">
        <v>3</v>
      </c>
      <c r="F69" s="525" t="s">
        <v>4</v>
      </c>
      <c r="G69" s="525" t="s">
        <v>5</v>
      </c>
      <c r="H69" s="526" t="s">
        <v>6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351</v>
      </c>
      <c r="T69" s="326" t="s">
        <v>352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534"/>
      <c r="AD69" s="534"/>
      <c r="AE69" s="534"/>
      <c r="AF69" s="534"/>
      <c r="AG69" s="51"/>
    </row>
    <row r="70" spans="2:257" x14ac:dyDescent="0.2">
      <c r="B70" s="57" t="s">
        <v>422</v>
      </c>
      <c r="C70" s="34" t="s">
        <v>317</v>
      </c>
      <c r="D70" s="34">
        <v>3</v>
      </c>
      <c r="E70" s="34">
        <v>0</v>
      </c>
      <c r="F70" s="34">
        <v>2</v>
      </c>
      <c r="G70" s="34">
        <v>4</v>
      </c>
      <c r="H70" s="542">
        <v>6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 t="s">
        <v>36</v>
      </c>
      <c r="S70" s="325" t="s">
        <v>353</v>
      </c>
      <c r="T70" s="326" t="s">
        <v>354</v>
      </c>
      <c r="U70" s="327">
        <v>3</v>
      </c>
      <c r="V70" s="327">
        <v>0</v>
      </c>
      <c r="W70" s="327">
        <v>0</v>
      </c>
      <c r="X70" s="327">
        <v>3</v>
      </c>
      <c r="Y70" s="340">
        <v>5</v>
      </c>
      <c r="AA70" s="49"/>
      <c r="AB70" s="41"/>
      <c r="AC70" s="534"/>
      <c r="AD70" s="534"/>
      <c r="AE70" s="534"/>
      <c r="AF70" s="534"/>
      <c r="AG70" s="51"/>
    </row>
    <row r="71" spans="2:257" x14ac:dyDescent="0.2">
      <c r="B71" s="57" t="s">
        <v>423</v>
      </c>
      <c r="C71" s="34" t="s">
        <v>318</v>
      </c>
      <c r="D71" s="34">
        <v>3</v>
      </c>
      <c r="E71" s="34">
        <v>0</v>
      </c>
      <c r="F71" s="34">
        <v>0</v>
      </c>
      <c r="G71" s="34">
        <v>3</v>
      </c>
      <c r="H71" s="542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3" t="s">
        <v>36</v>
      </c>
      <c r="S71" s="325" t="s">
        <v>205</v>
      </c>
      <c r="T71" s="326" t="s">
        <v>355</v>
      </c>
      <c r="U71" s="327">
        <v>3</v>
      </c>
      <c r="V71" s="327">
        <v>0</v>
      </c>
      <c r="W71" s="327">
        <v>0</v>
      </c>
      <c r="X71" s="327">
        <v>3</v>
      </c>
      <c r="Y71" s="340">
        <v>5</v>
      </c>
      <c r="AA71" s="49"/>
      <c r="AB71" s="41"/>
      <c r="AC71" s="534"/>
      <c r="AD71" s="534"/>
      <c r="AE71" s="534"/>
      <c r="AF71" s="534"/>
      <c r="AG71" s="51"/>
    </row>
    <row r="72" spans="2:257" x14ac:dyDescent="0.2">
      <c r="B72" s="57" t="s">
        <v>424</v>
      </c>
      <c r="C72" s="34" t="s">
        <v>146</v>
      </c>
      <c r="D72" s="34">
        <v>3</v>
      </c>
      <c r="E72" s="34">
        <v>0</v>
      </c>
      <c r="F72" s="34">
        <v>0</v>
      </c>
      <c r="G72" s="34">
        <v>3</v>
      </c>
      <c r="H72" s="542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3"/>
      <c r="S72" s="553" t="s">
        <v>38</v>
      </c>
      <c r="T72" s="553"/>
      <c r="U72" s="538">
        <f>SUM(U68:U71)</f>
        <v>11</v>
      </c>
      <c r="V72" s="538">
        <f>SUM(V68:V71)</f>
        <v>0</v>
      </c>
      <c r="W72" s="538">
        <f>SUM(W68:W71)</f>
        <v>2</v>
      </c>
      <c r="X72" s="538">
        <f>SUM(X68:X71)</f>
        <v>12</v>
      </c>
      <c r="Y72" s="88">
        <f>SUM(Y68:Y71)</f>
        <v>20</v>
      </c>
      <c r="AA72" s="49"/>
      <c r="AB72" s="41"/>
      <c r="AC72" s="534"/>
      <c r="AD72" s="534"/>
      <c r="AE72" s="534"/>
      <c r="AF72" s="534"/>
      <c r="AG72" s="51"/>
    </row>
    <row r="73" spans="2:257" x14ac:dyDescent="0.2">
      <c r="B73" s="57" t="s">
        <v>424</v>
      </c>
      <c r="C73" s="34" t="s">
        <v>147</v>
      </c>
      <c r="D73" s="34">
        <v>3</v>
      </c>
      <c r="E73" s="34">
        <v>0</v>
      </c>
      <c r="F73" s="34">
        <v>0</v>
      </c>
      <c r="G73" s="34">
        <v>3</v>
      </c>
      <c r="H73" s="542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 t="s">
        <v>37</v>
      </c>
      <c r="S73" s="411" t="s">
        <v>24</v>
      </c>
      <c r="T73" s="411" t="s">
        <v>94</v>
      </c>
      <c r="U73" s="413">
        <v>3</v>
      </c>
      <c r="V73" s="413">
        <v>0</v>
      </c>
      <c r="W73" s="413">
        <v>0</v>
      </c>
      <c r="X73" s="413">
        <v>3</v>
      </c>
      <c r="Y73" s="475">
        <v>5</v>
      </c>
      <c r="AA73" s="49"/>
      <c r="AB73" s="41"/>
      <c r="AC73" s="534"/>
      <c r="AD73" s="534"/>
      <c r="AE73" s="534"/>
      <c r="AF73" s="534"/>
      <c r="AG73" s="51"/>
    </row>
    <row r="74" spans="2:257" x14ac:dyDescent="0.2">
      <c r="B74" s="57" t="s">
        <v>24</v>
      </c>
      <c r="C74" s="34" t="s">
        <v>165</v>
      </c>
      <c r="D74" s="34">
        <v>3</v>
      </c>
      <c r="E74" s="34">
        <v>0</v>
      </c>
      <c r="F74" s="34">
        <v>0</v>
      </c>
      <c r="G74" s="34">
        <v>3</v>
      </c>
      <c r="H74" s="542">
        <v>5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 t="s">
        <v>37</v>
      </c>
      <c r="S74" s="322" t="s">
        <v>24</v>
      </c>
      <c r="T74" s="323" t="s">
        <v>357</v>
      </c>
      <c r="U74" s="324">
        <v>3</v>
      </c>
      <c r="V74" s="324">
        <v>0</v>
      </c>
      <c r="W74" s="324">
        <v>0</v>
      </c>
      <c r="X74" s="324">
        <v>3</v>
      </c>
      <c r="Y74" s="339">
        <v>5</v>
      </c>
      <c r="AA74" s="179" t="s">
        <v>40</v>
      </c>
      <c r="AB74" s="46"/>
      <c r="AC74" s="535">
        <f>SUM(AC66:AC72)</f>
        <v>5</v>
      </c>
      <c r="AD74" s="535">
        <f>SUM(AD66:AD72)</f>
        <v>0</v>
      </c>
      <c r="AE74" s="535">
        <f>SUM(AE66:AE72)</f>
        <v>2</v>
      </c>
      <c r="AF74" s="535">
        <f>SUM(AF66:AF72)</f>
        <v>6</v>
      </c>
      <c r="AG74" s="50">
        <f>SUM(AG66:AG72)</f>
        <v>10</v>
      </c>
    </row>
    <row r="75" spans="2:257" x14ac:dyDescent="0.2">
      <c r="B75" s="57" t="s">
        <v>645</v>
      </c>
      <c r="C75" s="34" t="s">
        <v>151</v>
      </c>
      <c r="D75" s="34">
        <v>0</v>
      </c>
      <c r="E75" s="34">
        <v>0</v>
      </c>
      <c r="F75" s="34">
        <v>0</v>
      </c>
      <c r="G75" s="34">
        <v>0</v>
      </c>
      <c r="H75" s="542">
        <v>5</v>
      </c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53" t="s">
        <v>39</v>
      </c>
      <c r="T75" s="553"/>
      <c r="U75" s="538">
        <f>SUM(U73:U74)</f>
        <v>6</v>
      </c>
      <c r="V75" s="538">
        <f>SUM(V73:V74)</f>
        <v>0</v>
      </c>
      <c r="W75" s="538">
        <f>SUM(W73:W74)</f>
        <v>0</v>
      </c>
      <c r="X75" s="538">
        <f>SUM(X73:X74)</f>
        <v>6</v>
      </c>
      <c r="Y75" s="88">
        <f>SUM(Y73:Y74)</f>
        <v>10</v>
      </c>
      <c r="AA75" s="18"/>
      <c r="AB75" s="5"/>
      <c r="AC75" s="5"/>
      <c r="AD75" s="5"/>
      <c r="AE75" s="5"/>
      <c r="AF75" s="5"/>
      <c r="AG75" s="17"/>
    </row>
    <row r="76" spans="2:257" x14ac:dyDescent="0.2">
      <c r="B76" s="742" t="s">
        <v>62</v>
      </c>
      <c r="C76" s="743"/>
      <c r="D76" s="130">
        <f>SUM(D70:D75)</f>
        <v>15</v>
      </c>
      <c r="E76" s="130">
        <f>SUM(E70:E75)</f>
        <v>0</v>
      </c>
      <c r="F76" s="130">
        <f>SUM(F70:F75)</f>
        <v>2</v>
      </c>
      <c r="G76" s="130">
        <f>SUM(G70:G75)</f>
        <v>16</v>
      </c>
      <c r="H76" s="153">
        <f>SUM(H70:H75)</f>
        <v>31</v>
      </c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3">SUM(N70:N75)</f>
        <v>0</v>
      </c>
      <c r="O76" s="188">
        <f>SUM(O70:O75)</f>
        <v>14</v>
      </c>
      <c r="P76" s="50">
        <f>SUM(P70:P75)</f>
        <v>28</v>
      </c>
      <c r="R76" s="18"/>
      <c r="S76" s="567" t="s">
        <v>62</v>
      </c>
      <c r="T76" s="567"/>
      <c r="U76" s="535">
        <f>U72+U75</f>
        <v>17</v>
      </c>
      <c r="V76" s="535">
        <f>SUM(V72,V75)</f>
        <v>0</v>
      </c>
      <c r="W76" s="535">
        <f>SUM(W72,W75)</f>
        <v>2</v>
      </c>
      <c r="X76" s="535">
        <f>SUM(X72,X75)</f>
        <v>18</v>
      </c>
      <c r="Y76" s="50">
        <f>SUM(Y72,Y75)</f>
        <v>30</v>
      </c>
      <c r="AA76" s="60"/>
      <c r="AB76" s="44"/>
      <c r="AC76" s="45"/>
      <c r="AD76" s="45"/>
      <c r="AE76" s="45"/>
      <c r="AF76" s="45"/>
      <c r="AG76" s="58"/>
      <c r="AH76" s="5"/>
    </row>
    <row r="77" spans="2:257" ht="13.5" thickBot="1" x14ac:dyDescent="0.25">
      <c r="B77" s="132"/>
      <c r="C77" s="133"/>
      <c r="D77" s="133"/>
      <c r="E77" s="133"/>
      <c r="F77" s="133"/>
      <c r="G77" s="133"/>
      <c r="H77" s="134"/>
      <c r="J77" s="568"/>
      <c r="K77" s="569"/>
      <c r="L77" s="283"/>
      <c r="M77" s="283"/>
      <c r="N77" s="283"/>
      <c r="O77" s="283"/>
      <c r="P77" s="284"/>
      <c r="R77" s="18"/>
      <c r="S77" s="5"/>
      <c r="T77" s="5"/>
      <c r="U77" s="5"/>
      <c r="V77" s="5"/>
      <c r="W77" s="5"/>
      <c r="X77" s="5"/>
      <c r="Y77" s="14"/>
      <c r="AA77" s="13"/>
      <c r="AB77" s="5"/>
      <c r="AC77" s="5"/>
      <c r="AD77" s="10"/>
      <c r="AE77" s="10"/>
      <c r="AF77" s="10"/>
      <c r="AG77" s="14"/>
      <c r="AH77" s="5"/>
    </row>
    <row r="78" spans="2:257" ht="13.5" thickBot="1" x14ac:dyDescent="0.25">
      <c r="B78" s="132"/>
      <c r="C78" s="133"/>
      <c r="D78" s="133"/>
      <c r="E78" s="133"/>
      <c r="F78" s="133"/>
      <c r="G78" s="133"/>
      <c r="H78" s="134"/>
      <c r="J78" s="18"/>
      <c r="K78" s="5"/>
      <c r="L78" s="5"/>
      <c r="M78" s="5"/>
      <c r="N78" s="5"/>
      <c r="O78" s="5"/>
      <c r="P78" s="17"/>
      <c r="R78" s="18"/>
      <c r="S78" s="273"/>
      <c r="T78" s="273"/>
      <c r="U78" s="540"/>
      <c r="V78" s="540"/>
      <c r="W78" s="540"/>
      <c r="X78" s="540"/>
      <c r="Y78" s="541"/>
      <c r="AA78" s="557" t="s">
        <v>23</v>
      </c>
      <c r="AB78" s="558"/>
      <c r="AC78" s="558"/>
      <c r="AD78" s="558"/>
      <c r="AE78" s="558"/>
      <c r="AF78" s="558"/>
      <c r="AG78" s="559"/>
      <c r="AH78" s="5"/>
    </row>
    <row r="79" spans="2:257" ht="13.5" thickBot="1" x14ac:dyDescent="0.25">
      <c r="B79" s="638" t="s">
        <v>25</v>
      </c>
      <c r="C79" s="639"/>
      <c r="D79" s="639"/>
      <c r="E79" s="639"/>
      <c r="F79" s="639"/>
      <c r="G79" s="639"/>
      <c r="H79" s="640"/>
      <c r="I79" s="1"/>
      <c r="J79" s="557" t="s">
        <v>25</v>
      </c>
      <c r="K79" s="558"/>
      <c r="L79" s="558"/>
      <c r="M79" s="558"/>
      <c r="N79" s="558"/>
      <c r="O79" s="558"/>
      <c r="P79" s="559"/>
      <c r="Q79" s="2"/>
      <c r="R79" s="59"/>
      <c r="S79" s="557" t="s">
        <v>23</v>
      </c>
      <c r="T79" s="558"/>
      <c r="U79" s="558"/>
      <c r="V79" s="558"/>
      <c r="W79" s="558"/>
      <c r="X79" s="558"/>
      <c r="Y79" s="559"/>
      <c r="AA79" s="332" t="s">
        <v>1</v>
      </c>
      <c r="AB79" s="333" t="s">
        <v>2</v>
      </c>
      <c r="AC79" s="334" t="s">
        <v>0</v>
      </c>
      <c r="AD79" s="334" t="s">
        <v>3</v>
      </c>
      <c r="AE79" s="334" t="s">
        <v>4</v>
      </c>
      <c r="AF79" s="334" t="s">
        <v>5</v>
      </c>
      <c r="AG79" s="335" t="s">
        <v>6</v>
      </c>
      <c r="AH79" s="5"/>
    </row>
    <row r="80" spans="2:257" x14ac:dyDescent="0.2">
      <c r="B80" s="523" t="s">
        <v>1</v>
      </c>
      <c r="C80" s="524" t="s">
        <v>2</v>
      </c>
      <c r="D80" s="525" t="s">
        <v>0</v>
      </c>
      <c r="E80" s="525" t="s">
        <v>3</v>
      </c>
      <c r="F80" s="525" t="s">
        <v>4</v>
      </c>
      <c r="G80" s="525" t="s">
        <v>5</v>
      </c>
      <c r="H80" s="526" t="s">
        <v>6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8"/>
      <c r="S80" s="333" t="s">
        <v>1</v>
      </c>
      <c r="T80" s="333" t="s">
        <v>2</v>
      </c>
      <c r="U80" s="334" t="s">
        <v>0</v>
      </c>
      <c r="V80" s="334" t="s">
        <v>3</v>
      </c>
      <c r="W80" s="334" t="s">
        <v>4</v>
      </c>
      <c r="X80" s="334" t="s">
        <v>5</v>
      </c>
      <c r="Y80" s="335" t="s">
        <v>6</v>
      </c>
      <c r="Z80" s="2"/>
      <c r="AA80" s="75"/>
      <c r="AB80" s="68"/>
      <c r="AC80" s="69"/>
      <c r="AD80" s="69"/>
      <c r="AE80" s="69"/>
      <c r="AF80" s="69"/>
      <c r="AG80" s="73"/>
      <c r="AH80" s="3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2:257" x14ac:dyDescent="0.2">
      <c r="B81" s="57" t="s">
        <v>425</v>
      </c>
      <c r="C81" s="34" t="s">
        <v>105</v>
      </c>
      <c r="D81" s="34">
        <v>2</v>
      </c>
      <c r="E81" s="34">
        <v>0</v>
      </c>
      <c r="F81" s="34">
        <v>0</v>
      </c>
      <c r="G81" s="34">
        <v>2</v>
      </c>
      <c r="H81" s="542">
        <v>8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358</v>
      </c>
      <c r="T81" s="326" t="s">
        <v>359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534"/>
      <c r="AD81" s="534"/>
      <c r="AE81" s="534"/>
      <c r="AF81" s="534"/>
      <c r="AG81" s="51"/>
      <c r="AH81" s="5"/>
    </row>
    <row r="82" spans="2:257" x14ac:dyDescent="0.2">
      <c r="B82" s="57" t="s">
        <v>426</v>
      </c>
      <c r="C82" s="34" t="s">
        <v>102</v>
      </c>
      <c r="D82" s="34">
        <v>3</v>
      </c>
      <c r="E82" s="34">
        <v>0</v>
      </c>
      <c r="F82" s="34">
        <v>0</v>
      </c>
      <c r="G82" s="34">
        <v>3</v>
      </c>
      <c r="H82" s="542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360</v>
      </c>
      <c r="T82" s="326" t="s">
        <v>361</v>
      </c>
      <c r="U82" s="327">
        <v>2</v>
      </c>
      <c r="V82" s="327">
        <v>0</v>
      </c>
      <c r="W82" s="327">
        <v>0</v>
      </c>
      <c r="X82" s="327">
        <v>2</v>
      </c>
      <c r="Y82" s="340">
        <v>3</v>
      </c>
      <c r="AA82" s="49"/>
      <c r="AB82" s="41"/>
      <c r="AC82" s="534"/>
      <c r="AD82" s="534"/>
      <c r="AE82" s="534"/>
      <c r="AF82" s="534"/>
      <c r="AG82" s="51"/>
      <c r="AH82" s="5"/>
    </row>
    <row r="83" spans="2:257" x14ac:dyDescent="0.2">
      <c r="B83" s="57" t="s">
        <v>426</v>
      </c>
      <c r="C83" s="34" t="s">
        <v>108</v>
      </c>
      <c r="D83" s="34">
        <v>3</v>
      </c>
      <c r="E83" s="34">
        <v>0</v>
      </c>
      <c r="F83" s="34">
        <v>0</v>
      </c>
      <c r="G83" s="34">
        <v>3</v>
      </c>
      <c r="H83" s="542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3" t="s">
        <v>36</v>
      </c>
      <c r="S83" s="325" t="s">
        <v>205</v>
      </c>
      <c r="T83" s="326" t="s">
        <v>362</v>
      </c>
      <c r="U83" s="327">
        <v>3</v>
      </c>
      <c r="V83" s="327">
        <v>0</v>
      </c>
      <c r="W83" s="327">
        <v>0</v>
      </c>
      <c r="X83" s="327">
        <v>3</v>
      </c>
      <c r="Y83" s="340">
        <v>5</v>
      </c>
      <c r="AA83" s="49"/>
      <c r="AB83" s="41"/>
      <c r="AC83" s="534"/>
      <c r="AD83" s="534"/>
      <c r="AE83" s="534"/>
      <c r="AF83" s="534"/>
      <c r="AG83" s="51"/>
      <c r="AH83" s="5"/>
    </row>
    <row r="84" spans="2:257" x14ac:dyDescent="0.2">
      <c r="B84" s="57" t="s">
        <v>24</v>
      </c>
      <c r="C84" s="34" t="s">
        <v>94</v>
      </c>
      <c r="D84" s="34">
        <v>3</v>
      </c>
      <c r="E84" s="34">
        <v>0</v>
      </c>
      <c r="F84" s="34">
        <v>0</v>
      </c>
      <c r="G84" s="34">
        <v>3</v>
      </c>
      <c r="H84" s="542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3" t="s">
        <v>36</v>
      </c>
      <c r="S84" s="325" t="s">
        <v>495</v>
      </c>
      <c r="T84" s="326" t="s">
        <v>365</v>
      </c>
      <c r="U84" s="327">
        <v>0</v>
      </c>
      <c r="V84" s="327">
        <v>0</v>
      </c>
      <c r="W84" s="327">
        <v>0</v>
      </c>
      <c r="X84" s="327">
        <v>0</v>
      </c>
      <c r="Y84" s="340">
        <v>4</v>
      </c>
      <c r="AA84" s="49"/>
      <c r="AB84" s="41"/>
      <c r="AC84" s="534"/>
      <c r="AD84" s="534"/>
      <c r="AE84" s="534"/>
      <c r="AF84" s="534"/>
      <c r="AG84" s="51"/>
      <c r="AH84" s="5"/>
    </row>
    <row r="85" spans="2:257" x14ac:dyDescent="0.2">
      <c r="B85" s="57" t="s">
        <v>190</v>
      </c>
      <c r="C85" s="34" t="s">
        <v>191</v>
      </c>
      <c r="D85" s="34">
        <v>2</v>
      </c>
      <c r="E85" s="34">
        <v>0</v>
      </c>
      <c r="F85" s="34">
        <v>0</v>
      </c>
      <c r="G85" s="34">
        <v>2</v>
      </c>
      <c r="H85" s="542">
        <v>2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/>
      <c r="S85" s="553" t="s">
        <v>38</v>
      </c>
      <c r="T85" s="553"/>
      <c r="U85" s="538">
        <f>SUM(U81:U84)</f>
        <v>8</v>
      </c>
      <c r="V85" s="538">
        <f>SUM(V81:V84)</f>
        <v>0</v>
      </c>
      <c r="W85" s="538">
        <f>SUM(W81:W84)</f>
        <v>0</v>
      </c>
      <c r="X85" s="538">
        <f>SUM(X81:X84)</f>
        <v>8</v>
      </c>
      <c r="Y85" s="88">
        <f>SUM(Y81:Y84)</f>
        <v>17</v>
      </c>
      <c r="AA85" s="49"/>
      <c r="AB85" s="41"/>
      <c r="AC85" s="534"/>
      <c r="AD85" s="534"/>
      <c r="AE85" s="534"/>
      <c r="AF85" s="534"/>
      <c r="AG85" s="51"/>
      <c r="AH85" s="5"/>
    </row>
    <row r="86" spans="2:257" x14ac:dyDescent="0.2">
      <c r="B86" s="57" t="s">
        <v>24</v>
      </c>
      <c r="C86" s="34" t="s">
        <v>206</v>
      </c>
      <c r="D86" s="34">
        <v>3</v>
      </c>
      <c r="E86" s="34">
        <v>0</v>
      </c>
      <c r="F86" s="34">
        <v>0</v>
      </c>
      <c r="G86" s="34">
        <v>3</v>
      </c>
      <c r="H86" s="542">
        <v>5</v>
      </c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R86" s="18" t="s">
        <v>37</v>
      </c>
      <c r="S86" s="322" t="s">
        <v>24</v>
      </c>
      <c r="T86" s="323" t="s">
        <v>364</v>
      </c>
      <c r="U86" s="324">
        <v>3</v>
      </c>
      <c r="V86" s="324">
        <v>0</v>
      </c>
      <c r="W86" s="324">
        <v>0</v>
      </c>
      <c r="X86" s="324">
        <v>3</v>
      </c>
      <c r="Y86" s="339">
        <v>5</v>
      </c>
      <c r="AA86" s="49"/>
      <c r="AB86" s="41"/>
      <c r="AC86" s="534"/>
      <c r="AD86" s="534"/>
      <c r="AE86" s="534"/>
      <c r="AF86" s="534"/>
      <c r="AG86" s="51"/>
      <c r="AH86" s="5"/>
    </row>
    <row r="87" spans="2:257" x14ac:dyDescent="0.2">
      <c r="B87" s="160"/>
      <c r="C87" s="140"/>
      <c r="D87" s="137"/>
      <c r="E87" s="137"/>
      <c r="F87" s="137"/>
      <c r="G87" s="137"/>
      <c r="H87" s="167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R87" s="18" t="s">
        <v>37</v>
      </c>
      <c r="S87" s="411" t="s">
        <v>24</v>
      </c>
      <c r="T87" s="411" t="s">
        <v>150</v>
      </c>
      <c r="U87" s="413">
        <v>3</v>
      </c>
      <c r="V87" s="413">
        <v>0</v>
      </c>
      <c r="W87" s="413">
        <v>0</v>
      </c>
      <c r="X87" s="413">
        <v>3</v>
      </c>
      <c r="Y87" s="475">
        <v>5</v>
      </c>
      <c r="AA87" s="49"/>
      <c r="AB87" s="41"/>
      <c r="AC87" s="534"/>
      <c r="AD87" s="534"/>
      <c r="AE87" s="534"/>
      <c r="AF87" s="534"/>
      <c r="AG87" s="51"/>
      <c r="AH87" s="5"/>
    </row>
    <row r="88" spans="2:257" x14ac:dyDescent="0.2">
      <c r="B88" s="742" t="s">
        <v>62</v>
      </c>
      <c r="C88" s="743"/>
      <c r="D88" s="130">
        <f>SUM(D81:D87)</f>
        <v>16</v>
      </c>
      <c r="E88" s="130">
        <f>SUM(E81:E87)</f>
        <v>0</v>
      </c>
      <c r="F88" s="130">
        <f>SUM(F81:F87)</f>
        <v>0</v>
      </c>
      <c r="G88" s="130">
        <f>SUM(G81:G87)</f>
        <v>16</v>
      </c>
      <c r="H88" s="153">
        <f>SUM(H81:H87)</f>
        <v>30</v>
      </c>
      <c r="J88" s="595" t="s">
        <v>62</v>
      </c>
      <c r="K88" s="596"/>
      <c r="L88" s="188">
        <f t="shared" ref="L88:N88" si="4">SUM(L81:L87)</f>
        <v>19</v>
      </c>
      <c r="M88" s="188">
        <f t="shared" si="4"/>
        <v>0</v>
      </c>
      <c r="N88" s="188">
        <f t="shared" si="4"/>
        <v>4</v>
      </c>
      <c r="O88" s="188">
        <f>SUM(O81:O87)</f>
        <v>21</v>
      </c>
      <c r="P88" s="50">
        <f>SUM(P81:P87)</f>
        <v>32</v>
      </c>
      <c r="R88" s="59"/>
      <c r="S88" s="553" t="s">
        <v>39</v>
      </c>
      <c r="T88" s="553"/>
      <c r="U88" s="538">
        <f>SUM(U86:U87)</f>
        <v>6</v>
      </c>
      <c r="V88" s="538">
        <f>SUM(V86:V87)</f>
        <v>0</v>
      </c>
      <c r="W88" s="538">
        <f>SUM(W86:W87)</f>
        <v>0</v>
      </c>
      <c r="X88" s="538">
        <f>SUM(X86:X87)</f>
        <v>6</v>
      </c>
      <c r="Y88" s="88">
        <f>SUM(Y86:Y87)</f>
        <v>10</v>
      </c>
      <c r="AA88" s="179" t="s">
        <v>40</v>
      </c>
      <c r="AB88" s="46"/>
      <c r="AC88" s="535">
        <f>SUM(AC80:AC86)</f>
        <v>0</v>
      </c>
      <c r="AD88" s="535">
        <f>SUM(AD80:AD86)</f>
        <v>0</v>
      </c>
      <c r="AE88" s="535">
        <f>SUM(AE80:AE86)</f>
        <v>0</v>
      </c>
      <c r="AF88" s="535">
        <f>SUM(AF80:AF86)</f>
        <v>0</v>
      </c>
      <c r="AG88" s="50">
        <f>SUM(AG80:AG86)</f>
        <v>0</v>
      </c>
      <c r="AH88" s="5"/>
    </row>
    <row r="89" spans="2:257" ht="13.5" thickBot="1" x14ac:dyDescent="0.25">
      <c r="B89" s="120"/>
      <c r="C89" s="121"/>
      <c r="D89" s="122"/>
      <c r="E89" s="122"/>
      <c r="F89" s="122"/>
      <c r="G89" s="122"/>
      <c r="H89" s="123"/>
      <c r="I89" s="1"/>
      <c r="J89" s="272"/>
      <c r="K89" s="273"/>
      <c r="L89" s="277"/>
      <c r="M89" s="277"/>
      <c r="N89" s="277"/>
      <c r="O89" s="277"/>
      <c r="P89" s="278"/>
      <c r="Q89" s="2"/>
      <c r="R89" s="18"/>
      <c r="S89" s="567" t="s">
        <v>62</v>
      </c>
      <c r="T89" s="567"/>
      <c r="U89" s="535">
        <f>SUM(U85,U88)</f>
        <v>14</v>
      </c>
      <c r="V89" s="535">
        <f>SUM(V85,V88)</f>
        <v>0</v>
      </c>
      <c r="W89" s="535">
        <f>SUM(W85,W88)</f>
        <v>0</v>
      </c>
      <c r="X89" s="535">
        <f>SUM(X85,X88)</f>
        <v>14</v>
      </c>
      <c r="Y89" s="50">
        <f>SUM(Y85,Y88)</f>
        <v>27</v>
      </c>
      <c r="AA89" s="18"/>
      <c r="AB89" s="5"/>
      <c r="AC89" s="5"/>
      <c r="AD89" s="5"/>
      <c r="AE89" s="5"/>
      <c r="AF89" s="5"/>
      <c r="AG89" s="17"/>
      <c r="AH89" s="5"/>
    </row>
    <row r="90" spans="2:257" ht="13.5" thickBot="1" x14ac:dyDescent="0.25">
      <c r="B90" s="120"/>
      <c r="C90" s="121"/>
      <c r="D90" s="122"/>
      <c r="E90" s="122"/>
      <c r="F90" s="122"/>
      <c r="G90" s="122"/>
      <c r="H90" s="123"/>
      <c r="J90" s="272"/>
      <c r="K90" s="273"/>
      <c r="L90" s="277"/>
      <c r="M90" s="277"/>
      <c r="N90" s="277"/>
      <c r="O90" s="277"/>
      <c r="P90" s="278"/>
      <c r="R90" s="18"/>
      <c r="S90" s="3"/>
      <c r="T90" s="3"/>
      <c r="U90" s="3"/>
      <c r="V90" s="3"/>
      <c r="W90" s="3"/>
      <c r="X90" s="3"/>
      <c r="Y90" s="14"/>
      <c r="Z90" s="2"/>
      <c r="AA90" s="557" t="s">
        <v>25</v>
      </c>
      <c r="AB90" s="558"/>
      <c r="AC90" s="558"/>
      <c r="AD90" s="558"/>
      <c r="AE90" s="558"/>
      <c r="AF90" s="558"/>
      <c r="AG90" s="559"/>
      <c r="AH90" s="3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2:257" ht="13.5" thickBot="1" x14ac:dyDescent="0.25">
      <c r="B91" s="638" t="s">
        <v>27</v>
      </c>
      <c r="C91" s="639"/>
      <c r="D91" s="639"/>
      <c r="E91" s="639"/>
      <c r="F91" s="639"/>
      <c r="G91" s="639"/>
      <c r="H91" s="640"/>
      <c r="J91" s="557" t="s">
        <v>27</v>
      </c>
      <c r="K91" s="558"/>
      <c r="L91" s="558"/>
      <c r="M91" s="558"/>
      <c r="N91" s="558"/>
      <c r="O91" s="558"/>
      <c r="P91" s="559"/>
      <c r="R91" s="18"/>
      <c r="S91" s="5"/>
      <c r="T91" s="5"/>
      <c r="U91" s="5"/>
      <c r="V91" s="5"/>
      <c r="W91" s="5"/>
      <c r="X91" s="5"/>
      <c r="Y91" s="14"/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257" ht="13.5" thickBot="1" x14ac:dyDescent="0.25">
      <c r="B92" s="523" t="s">
        <v>1</v>
      </c>
      <c r="C92" s="524" t="s">
        <v>2</v>
      </c>
      <c r="D92" s="525" t="s">
        <v>0</v>
      </c>
      <c r="E92" s="525" t="s">
        <v>3</v>
      </c>
      <c r="F92" s="525" t="s">
        <v>4</v>
      </c>
      <c r="G92" s="525" t="s">
        <v>5</v>
      </c>
      <c r="H92" s="526" t="s">
        <v>6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8"/>
      <c r="S92" s="557" t="s">
        <v>25</v>
      </c>
      <c r="T92" s="558"/>
      <c r="U92" s="558"/>
      <c r="V92" s="558"/>
      <c r="W92" s="558"/>
      <c r="X92" s="558"/>
      <c r="Y92" s="559"/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257" x14ac:dyDescent="0.2">
      <c r="B93" s="57" t="s">
        <v>427</v>
      </c>
      <c r="C93" s="34" t="s">
        <v>110</v>
      </c>
      <c r="D93" s="34">
        <v>0</v>
      </c>
      <c r="E93" s="34">
        <v>4</v>
      </c>
      <c r="F93" s="34">
        <v>0</v>
      </c>
      <c r="G93" s="34">
        <v>2</v>
      </c>
      <c r="H93" s="542">
        <v>8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/>
      <c r="S93" s="333" t="s">
        <v>1</v>
      </c>
      <c r="T93" s="333" t="s">
        <v>2</v>
      </c>
      <c r="U93" s="334" t="s">
        <v>0</v>
      </c>
      <c r="V93" s="334" t="s">
        <v>3</v>
      </c>
      <c r="W93" s="334" t="s">
        <v>4</v>
      </c>
      <c r="X93" s="334" t="s">
        <v>5</v>
      </c>
      <c r="Y93" s="335" t="s">
        <v>6</v>
      </c>
      <c r="AA93" s="49"/>
      <c r="AB93" s="41"/>
      <c r="AC93" s="534"/>
      <c r="AD93" s="534"/>
      <c r="AE93" s="534"/>
      <c r="AF93" s="534"/>
      <c r="AG93" s="51"/>
      <c r="AH93" s="5"/>
    </row>
    <row r="94" spans="2:257" x14ac:dyDescent="0.2">
      <c r="B94" s="57" t="s">
        <v>426</v>
      </c>
      <c r="C94" s="34" t="s">
        <v>154</v>
      </c>
      <c r="D94" s="34">
        <v>3</v>
      </c>
      <c r="E94" s="34">
        <v>0</v>
      </c>
      <c r="F94" s="34">
        <v>0</v>
      </c>
      <c r="G94" s="34">
        <v>3</v>
      </c>
      <c r="H94" s="542">
        <v>5</v>
      </c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3" t="s">
        <v>36</v>
      </c>
      <c r="S94" s="325" t="s">
        <v>207</v>
      </c>
      <c r="T94" s="326" t="s">
        <v>105</v>
      </c>
      <c r="U94" s="327">
        <v>2</v>
      </c>
      <c r="V94" s="327">
        <v>0</v>
      </c>
      <c r="W94" s="327">
        <v>4</v>
      </c>
      <c r="X94" s="327">
        <v>4</v>
      </c>
      <c r="Y94" s="340">
        <v>5</v>
      </c>
      <c r="AA94" s="49"/>
      <c r="AB94" s="41"/>
      <c r="AC94" s="534"/>
      <c r="AD94" s="534"/>
      <c r="AE94" s="534"/>
      <c r="AF94" s="534"/>
      <c r="AG94" s="51"/>
      <c r="AH94" s="5"/>
    </row>
    <row r="95" spans="2:257" x14ac:dyDescent="0.2">
      <c r="B95" s="57" t="s">
        <v>426</v>
      </c>
      <c r="C95" s="34" t="s">
        <v>155</v>
      </c>
      <c r="D95" s="34">
        <v>3</v>
      </c>
      <c r="E95" s="34">
        <v>0</v>
      </c>
      <c r="F95" s="34">
        <v>0</v>
      </c>
      <c r="G95" s="34">
        <v>3</v>
      </c>
      <c r="H95" s="542">
        <v>5</v>
      </c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3" t="s">
        <v>36</v>
      </c>
      <c r="S95" s="325" t="s">
        <v>208</v>
      </c>
      <c r="T95" s="326" t="s">
        <v>175</v>
      </c>
      <c r="U95" s="327">
        <v>3</v>
      </c>
      <c r="V95" s="327">
        <v>0</v>
      </c>
      <c r="W95" s="327">
        <v>0</v>
      </c>
      <c r="X95" s="327">
        <v>3</v>
      </c>
      <c r="Y95" s="340">
        <v>5</v>
      </c>
      <c r="AA95" s="49"/>
      <c r="AB95" s="41"/>
      <c r="AC95" s="534"/>
      <c r="AD95" s="534"/>
      <c r="AE95" s="534"/>
      <c r="AF95" s="534"/>
      <c r="AG95" s="51"/>
      <c r="AH95" s="5"/>
    </row>
    <row r="96" spans="2:257" x14ac:dyDescent="0.2">
      <c r="B96" s="57" t="s">
        <v>24</v>
      </c>
      <c r="C96" s="34" t="s">
        <v>112</v>
      </c>
      <c r="D96" s="34">
        <v>3</v>
      </c>
      <c r="E96" s="34">
        <v>0</v>
      </c>
      <c r="F96" s="34">
        <v>0</v>
      </c>
      <c r="G96" s="34">
        <v>3</v>
      </c>
      <c r="H96" s="542">
        <v>5</v>
      </c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R96" s="13" t="s">
        <v>36</v>
      </c>
      <c r="S96" s="325" t="s">
        <v>205</v>
      </c>
      <c r="T96" s="326" t="s">
        <v>366</v>
      </c>
      <c r="U96" s="327">
        <v>3</v>
      </c>
      <c r="V96" s="327">
        <v>0</v>
      </c>
      <c r="W96" s="327">
        <v>0</v>
      </c>
      <c r="X96" s="327">
        <v>3</v>
      </c>
      <c r="Y96" s="340">
        <v>5</v>
      </c>
      <c r="AA96" s="49"/>
      <c r="AB96" s="41"/>
      <c r="AC96" s="534"/>
      <c r="AD96" s="534"/>
      <c r="AE96" s="534"/>
      <c r="AF96" s="534"/>
      <c r="AG96" s="51"/>
      <c r="AH96" s="5"/>
    </row>
    <row r="97" spans="2:257" x14ac:dyDescent="0.2">
      <c r="B97" s="57" t="s">
        <v>193</v>
      </c>
      <c r="C97" s="34" t="s">
        <v>194</v>
      </c>
      <c r="D97" s="34">
        <v>2</v>
      </c>
      <c r="E97" s="34">
        <v>0</v>
      </c>
      <c r="F97" s="34">
        <v>0</v>
      </c>
      <c r="G97" s="34">
        <v>2</v>
      </c>
      <c r="H97" s="542">
        <v>2</v>
      </c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3" t="s">
        <v>36</v>
      </c>
      <c r="S97" s="325" t="s">
        <v>205</v>
      </c>
      <c r="T97" s="326" t="s">
        <v>367</v>
      </c>
      <c r="U97" s="327">
        <v>3</v>
      </c>
      <c r="V97" s="327">
        <v>0</v>
      </c>
      <c r="W97" s="327">
        <v>0</v>
      </c>
      <c r="X97" s="327">
        <v>3</v>
      </c>
      <c r="Y97" s="340">
        <v>5</v>
      </c>
      <c r="AA97" s="49"/>
      <c r="AB97" s="41"/>
      <c r="AC97" s="534"/>
      <c r="AD97" s="534"/>
      <c r="AE97" s="534"/>
      <c r="AF97" s="534"/>
      <c r="AG97" s="51"/>
      <c r="AH97" s="5"/>
    </row>
    <row r="98" spans="2:257" x14ac:dyDescent="0.2">
      <c r="B98" s="57" t="s">
        <v>24</v>
      </c>
      <c r="C98" s="34" t="s">
        <v>189</v>
      </c>
      <c r="D98" s="34">
        <v>3</v>
      </c>
      <c r="E98" s="34">
        <v>0</v>
      </c>
      <c r="F98" s="34">
        <v>0</v>
      </c>
      <c r="G98" s="34">
        <v>3</v>
      </c>
      <c r="H98" s="542">
        <v>5</v>
      </c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/>
      <c r="S98" s="553" t="s">
        <v>38</v>
      </c>
      <c r="T98" s="553"/>
      <c r="U98" s="538">
        <f>SUM(U94:U97)</f>
        <v>11</v>
      </c>
      <c r="V98" s="538">
        <f>SUM(V94:V97)</f>
        <v>0</v>
      </c>
      <c r="W98" s="538">
        <f>SUM(W94:W97)</f>
        <v>4</v>
      </c>
      <c r="X98" s="538">
        <f>SUM(X94:X97)</f>
        <v>13</v>
      </c>
      <c r="Y98" s="88">
        <f>SUM(Y94:Y97)</f>
        <v>20</v>
      </c>
      <c r="AA98" s="49"/>
      <c r="AB98" s="41"/>
      <c r="AC98" s="534"/>
      <c r="AD98" s="534"/>
      <c r="AE98" s="534"/>
      <c r="AF98" s="534"/>
      <c r="AG98" s="51"/>
      <c r="AH98" s="5"/>
    </row>
    <row r="99" spans="2:257" x14ac:dyDescent="0.2">
      <c r="B99" s="169"/>
      <c r="C99" s="138"/>
      <c r="D99" s="139"/>
      <c r="E99" s="139"/>
      <c r="F99" s="139"/>
      <c r="G99" s="139"/>
      <c r="H99" s="170"/>
      <c r="I99" s="1"/>
      <c r="J99" s="595" t="s">
        <v>62</v>
      </c>
      <c r="K99" s="596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Q99" s="2"/>
      <c r="R99" s="18" t="s">
        <v>37</v>
      </c>
      <c r="S99" s="322" t="s">
        <v>176</v>
      </c>
      <c r="T99" s="323" t="s">
        <v>368</v>
      </c>
      <c r="U99" s="324">
        <v>3</v>
      </c>
      <c r="V99" s="324">
        <v>0</v>
      </c>
      <c r="W99" s="324">
        <v>0</v>
      </c>
      <c r="X99" s="324">
        <v>3</v>
      </c>
      <c r="Y99" s="339">
        <v>5</v>
      </c>
      <c r="AA99" s="179" t="s">
        <v>40</v>
      </c>
      <c r="AB99" s="46"/>
      <c r="AC99" s="535">
        <f>SUM(AC92:AC97)</f>
        <v>3</v>
      </c>
      <c r="AD99" s="535">
        <f>SUM(AD92:AD97)</f>
        <v>0</v>
      </c>
      <c r="AE99" s="535">
        <f>SUM(AE92:AE97)</f>
        <v>0</v>
      </c>
      <c r="AF99" s="535">
        <f>SUM(AF92:AF97)</f>
        <v>3</v>
      </c>
      <c r="AG99" s="50">
        <f>SUM(AG92:AG97)</f>
        <v>5</v>
      </c>
      <c r="AH99" s="5"/>
    </row>
    <row r="100" spans="2:257" x14ac:dyDescent="0.2">
      <c r="B100" s="742" t="s">
        <v>62</v>
      </c>
      <c r="C100" s="743"/>
      <c r="D100" s="130">
        <f>SUM(D93:D99)</f>
        <v>14</v>
      </c>
      <c r="E100" s="130">
        <v>10</v>
      </c>
      <c r="F100" s="130">
        <f>SUM(F93:F99)</f>
        <v>0</v>
      </c>
      <c r="G100" s="130">
        <f>SUM(G93:G99)</f>
        <v>16</v>
      </c>
      <c r="H100" s="153">
        <f>SUM(H93:H99)</f>
        <v>30</v>
      </c>
      <c r="J100" s="568"/>
      <c r="K100" s="569"/>
      <c r="L100" s="283"/>
      <c r="M100" s="283"/>
      <c r="N100" s="283"/>
      <c r="O100" s="283"/>
      <c r="P100" s="284"/>
      <c r="R100" s="18" t="s">
        <v>37</v>
      </c>
      <c r="S100" s="322" t="s">
        <v>190</v>
      </c>
      <c r="T100" s="323" t="s">
        <v>248</v>
      </c>
      <c r="U100" s="324">
        <v>2</v>
      </c>
      <c r="V100" s="324">
        <v>0</v>
      </c>
      <c r="W100" s="324">
        <v>0</v>
      </c>
      <c r="X100" s="324">
        <v>2</v>
      </c>
      <c r="Y100" s="339">
        <v>2</v>
      </c>
      <c r="AA100" s="18"/>
      <c r="AB100" s="5"/>
      <c r="AC100" s="5"/>
      <c r="AD100" s="5"/>
      <c r="AE100" s="5"/>
      <c r="AF100" s="5"/>
      <c r="AG100" s="17"/>
      <c r="AH100" s="5"/>
    </row>
    <row r="101" spans="2:257" x14ac:dyDescent="0.2">
      <c r="B101" s="53"/>
      <c r="C101" s="5"/>
      <c r="D101" s="5"/>
      <c r="E101" s="5"/>
      <c r="F101" s="5"/>
      <c r="G101" s="5"/>
      <c r="H101" s="17"/>
      <c r="J101" s="53"/>
      <c r="K101" s="5"/>
      <c r="L101" s="5"/>
      <c r="M101" s="5"/>
      <c r="N101" s="5"/>
      <c r="O101" s="5"/>
      <c r="P101" s="17"/>
      <c r="R101" s="18" t="s">
        <v>37</v>
      </c>
      <c r="S101" s="322" t="s">
        <v>176</v>
      </c>
      <c r="T101" s="323" t="s">
        <v>209</v>
      </c>
      <c r="U101" s="324">
        <v>3</v>
      </c>
      <c r="V101" s="324">
        <v>0</v>
      </c>
      <c r="W101" s="324">
        <v>0</v>
      </c>
      <c r="X101" s="324">
        <v>3</v>
      </c>
      <c r="Y101" s="339">
        <v>5</v>
      </c>
      <c r="AA101" s="18"/>
      <c r="AB101" s="5"/>
      <c r="AC101" s="5"/>
      <c r="AD101" s="5"/>
      <c r="AE101" s="5"/>
      <c r="AF101" s="5"/>
      <c r="AG101" s="17"/>
      <c r="AH101" s="5"/>
    </row>
    <row r="102" spans="2:257" x14ac:dyDescent="0.2">
      <c r="B102" s="53"/>
      <c r="C102" s="5"/>
      <c r="D102" s="5"/>
      <c r="E102" s="5"/>
      <c r="F102" s="5"/>
      <c r="G102" s="5"/>
      <c r="H102" s="17"/>
      <c r="J102" s="53"/>
      <c r="K102" s="5"/>
      <c r="L102" s="5"/>
      <c r="M102" s="5"/>
      <c r="N102" s="5"/>
      <c r="O102" s="5"/>
      <c r="P102" s="17"/>
      <c r="R102" s="18"/>
      <c r="S102" s="553" t="s">
        <v>39</v>
      </c>
      <c r="T102" s="553"/>
      <c r="U102" s="538">
        <f>SUM(U99:U101)</f>
        <v>8</v>
      </c>
      <c r="V102" s="538">
        <f>SUM(V100:V101)</f>
        <v>0</v>
      </c>
      <c r="W102" s="538">
        <f>SUM(W100:W101)</f>
        <v>0</v>
      </c>
      <c r="X102" s="538">
        <f>SUM(X99:X101)</f>
        <v>8</v>
      </c>
      <c r="Y102" s="88">
        <f>SUM(Y99:Y101)</f>
        <v>12</v>
      </c>
      <c r="AA102" s="756" t="s">
        <v>27</v>
      </c>
      <c r="AB102" s="757"/>
      <c r="AC102" s="757"/>
      <c r="AD102" s="757"/>
      <c r="AE102" s="757"/>
      <c r="AF102" s="757"/>
      <c r="AG102" s="758"/>
      <c r="AH102" s="5"/>
    </row>
    <row r="103" spans="2:257" ht="13.5" thickBot="1" x14ac:dyDescent="0.25">
      <c r="B103" s="53"/>
      <c r="C103" s="5"/>
      <c r="D103" s="5"/>
      <c r="E103" s="5"/>
      <c r="F103" s="5"/>
      <c r="G103" s="5"/>
      <c r="H103" s="17"/>
      <c r="J103" s="53"/>
      <c r="K103" s="5"/>
      <c r="L103" s="5"/>
      <c r="M103" s="5"/>
      <c r="N103" s="5"/>
      <c r="O103" s="5"/>
      <c r="P103" s="17"/>
      <c r="R103" s="18"/>
      <c r="S103" s="567" t="s">
        <v>62</v>
      </c>
      <c r="T103" s="567"/>
      <c r="U103" s="535">
        <f>SUM(U98,U102)</f>
        <v>19</v>
      </c>
      <c r="V103" s="535">
        <f>SUM(V98,V102)</f>
        <v>0</v>
      </c>
      <c r="W103" s="535">
        <f>SUM(W98,W102)</f>
        <v>4</v>
      </c>
      <c r="X103" s="535">
        <f>SUM(X98,X102)</f>
        <v>21</v>
      </c>
      <c r="Y103" s="50">
        <f>SUM(Y98,Y102)</f>
        <v>32</v>
      </c>
      <c r="AA103" s="47" t="s">
        <v>1</v>
      </c>
      <c r="AB103" s="28" t="s">
        <v>2</v>
      </c>
      <c r="AC103" s="29" t="s">
        <v>0</v>
      </c>
      <c r="AD103" s="29" t="s">
        <v>3</v>
      </c>
      <c r="AE103" s="29" t="s">
        <v>4</v>
      </c>
      <c r="AF103" s="29" t="s">
        <v>5</v>
      </c>
      <c r="AG103" s="48" t="s">
        <v>6</v>
      </c>
      <c r="AH103" s="5"/>
    </row>
    <row r="104" spans="2:257" ht="13.5" thickBot="1" x14ac:dyDescent="0.25">
      <c r="B104" s="18"/>
      <c r="C104" s="290" t="s">
        <v>28</v>
      </c>
      <c r="D104" s="732">
        <f>SUM(G29,G100,G88,G76,G64,G55,G44,G17)</f>
        <v>147</v>
      </c>
      <c r="E104" s="732"/>
      <c r="F104" s="732"/>
      <c r="G104" s="733"/>
      <c r="H104" s="54"/>
      <c r="J104" s="18"/>
      <c r="K104" s="290" t="s">
        <v>28</v>
      </c>
      <c r="L104" s="609">
        <f>SUM(O17,O30,O42,O54,O65,O76,O88,O99)</f>
        <v>154</v>
      </c>
      <c r="M104" s="610"/>
      <c r="N104" s="610"/>
      <c r="O104" s="611"/>
      <c r="P104" s="54"/>
      <c r="R104" s="18"/>
      <c r="S104" s="5"/>
      <c r="T104" s="5"/>
      <c r="U104" s="5"/>
      <c r="V104" s="5"/>
      <c r="W104" s="5"/>
      <c r="X104" s="5"/>
      <c r="Y104" s="14"/>
      <c r="AA104" s="49"/>
      <c r="AB104" s="41"/>
      <c r="AC104" s="534"/>
      <c r="AD104" s="534"/>
      <c r="AE104" s="534"/>
      <c r="AF104" s="534"/>
      <c r="AG104" s="51"/>
      <c r="AH104" s="5"/>
    </row>
    <row r="105" spans="2:257" ht="13.5" thickBot="1" x14ac:dyDescent="0.25">
      <c r="B105" s="13"/>
      <c r="C105" s="291" t="s">
        <v>6</v>
      </c>
      <c r="D105" s="730">
        <f>SUM(H100,H88,H76,H29,H64,H55,H44,H17)</f>
        <v>242</v>
      </c>
      <c r="E105" s="730"/>
      <c r="F105" s="730"/>
      <c r="G105" s="731"/>
      <c r="H105" s="14"/>
      <c r="J105" s="13"/>
      <c r="K105" s="291" t="s">
        <v>6</v>
      </c>
      <c r="L105" s="612">
        <f>SUM(P99,P88,P76,P65,P54,P42,P30,P17)</f>
        <v>244</v>
      </c>
      <c r="M105" s="613"/>
      <c r="N105" s="613"/>
      <c r="O105" s="614"/>
      <c r="P105" s="14"/>
      <c r="R105" s="13"/>
      <c r="S105" s="557" t="s">
        <v>27</v>
      </c>
      <c r="T105" s="558"/>
      <c r="U105" s="558"/>
      <c r="V105" s="558"/>
      <c r="W105" s="558"/>
      <c r="X105" s="558"/>
      <c r="Y105" s="559"/>
      <c r="AA105" s="49"/>
      <c r="AB105" s="41"/>
      <c r="AC105" s="534"/>
      <c r="AD105" s="534"/>
      <c r="AE105" s="534"/>
      <c r="AF105" s="534"/>
      <c r="AG105" s="51"/>
      <c r="AH105" s="5"/>
    </row>
    <row r="106" spans="2:257" x14ac:dyDescent="0.2">
      <c r="B106" s="18"/>
      <c r="C106" s="5"/>
      <c r="D106" s="5"/>
      <c r="E106" s="5"/>
      <c r="F106" s="5"/>
      <c r="G106" s="5"/>
      <c r="H106" s="17"/>
      <c r="J106" s="18"/>
      <c r="K106" s="5"/>
      <c r="L106" s="5"/>
      <c r="M106" s="5"/>
      <c r="N106" s="5"/>
      <c r="O106" s="5"/>
      <c r="P106" s="17"/>
      <c r="R106" s="13"/>
      <c r="S106" s="333" t="s">
        <v>1</v>
      </c>
      <c r="T106" s="333" t="s">
        <v>2</v>
      </c>
      <c r="U106" s="334" t="s">
        <v>0</v>
      </c>
      <c r="V106" s="334" t="s">
        <v>3</v>
      </c>
      <c r="W106" s="334" t="s">
        <v>4</v>
      </c>
      <c r="X106" s="334" t="s">
        <v>5</v>
      </c>
      <c r="Y106" s="335" t="s">
        <v>6</v>
      </c>
      <c r="AA106" s="49"/>
      <c r="AB106" s="41"/>
      <c r="AC106" s="534"/>
      <c r="AD106" s="534"/>
      <c r="AE106" s="534"/>
      <c r="AF106" s="534"/>
      <c r="AG106" s="51"/>
      <c r="AH106" s="5"/>
    </row>
    <row r="107" spans="2:257" ht="13.5" thickBot="1" x14ac:dyDescent="0.25">
      <c r="B107" s="25"/>
      <c r="C107" s="26"/>
      <c r="D107" s="26"/>
      <c r="E107" s="26"/>
      <c r="F107" s="26"/>
      <c r="G107" s="26"/>
      <c r="H107" s="27"/>
      <c r="J107" s="25"/>
      <c r="K107" s="26"/>
      <c r="L107" s="26"/>
      <c r="M107" s="26"/>
      <c r="N107" s="26"/>
      <c r="O107" s="26"/>
      <c r="P107" s="27"/>
      <c r="R107" s="13" t="s">
        <v>36</v>
      </c>
      <c r="S107" s="325" t="s">
        <v>210</v>
      </c>
      <c r="T107" s="326" t="s">
        <v>110</v>
      </c>
      <c r="U107" s="327">
        <v>2</v>
      </c>
      <c r="V107" s="327">
        <v>0</v>
      </c>
      <c r="W107" s="327">
        <v>6</v>
      </c>
      <c r="X107" s="327">
        <v>5</v>
      </c>
      <c r="Y107" s="340">
        <v>8</v>
      </c>
      <c r="AA107" s="49"/>
      <c r="AB107" s="41"/>
      <c r="AC107" s="534"/>
      <c r="AD107" s="534"/>
      <c r="AE107" s="534"/>
      <c r="AF107" s="534"/>
      <c r="AG107" s="51"/>
      <c r="AH107" s="5"/>
    </row>
    <row r="108" spans="2:257" x14ac:dyDescent="0.2">
      <c r="R108" s="13" t="s">
        <v>36</v>
      </c>
      <c r="S108" s="325" t="s">
        <v>205</v>
      </c>
      <c r="T108" s="326" t="s">
        <v>373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534"/>
      <c r="AD108" s="534"/>
      <c r="AE108" s="534"/>
      <c r="AF108" s="534"/>
      <c r="AG108" s="51"/>
      <c r="AH108" s="5"/>
    </row>
    <row r="109" spans="2:257" x14ac:dyDescent="0.2">
      <c r="R109" s="13" t="s">
        <v>36</v>
      </c>
      <c r="S109" s="325" t="s">
        <v>205</v>
      </c>
      <c r="T109" s="326" t="s">
        <v>374</v>
      </c>
      <c r="U109" s="327">
        <v>3</v>
      </c>
      <c r="V109" s="327">
        <v>0</v>
      </c>
      <c r="W109" s="327">
        <v>0</v>
      </c>
      <c r="X109" s="327">
        <v>3</v>
      </c>
      <c r="Y109" s="340">
        <v>5</v>
      </c>
      <c r="AA109" s="49"/>
      <c r="AB109" s="41"/>
      <c r="AC109" s="534"/>
      <c r="AD109" s="534"/>
      <c r="AE109" s="534"/>
      <c r="AF109" s="534"/>
      <c r="AG109" s="51"/>
      <c r="AH109" s="5"/>
    </row>
    <row r="110" spans="2:257" x14ac:dyDescent="0.2">
      <c r="R110" s="18"/>
      <c r="S110" s="553" t="s">
        <v>38</v>
      </c>
      <c r="T110" s="553"/>
      <c r="U110" s="538">
        <f>SUM(U107:U109)</f>
        <v>8</v>
      </c>
      <c r="V110" s="538">
        <f t="shared" ref="V110:X110" si="5">SUM(V107:V109)</f>
        <v>0</v>
      </c>
      <c r="W110" s="538">
        <f t="shared" si="5"/>
        <v>6</v>
      </c>
      <c r="X110" s="538">
        <f t="shared" si="5"/>
        <v>11</v>
      </c>
      <c r="Y110" s="88">
        <f>SUM(Y107:Y109)</f>
        <v>18</v>
      </c>
      <c r="Z110" s="2"/>
      <c r="AA110" s="49"/>
      <c r="AB110" s="41"/>
      <c r="AC110" s="534"/>
      <c r="AD110" s="534"/>
      <c r="AE110" s="534"/>
      <c r="AF110" s="534"/>
      <c r="AG110" s="51"/>
      <c r="AH110" s="3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2:257" x14ac:dyDescent="0.2">
      <c r="R111" s="18" t="s">
        <v>37</v>
      </c>
      <c r="S111" s="322" t="s">
        <v>369</v>
      </c>
      <c r="T111" s="323" t="s">
        <v>370</v>
      </c>
      <c r="U111" s="324">
        <v>3</v>
      </c>
      <c r="V111" s="324">
        <v>0</v>
      </c>
      <c r="W111" s="324">
        <v>0</v>
      </c>
      <c r="X111" s="324">
        <v>3</v>
      </c>
      <c r="Y111" s="339">
        <v>5</v>
      </c>
      <c r="AA111" s="49"/>
      <c r="AB111" s="41"/>
      <c r="AC111" s="534"/>
      <c r="AD111" s="534"/>
      <c r="AE111" s="534"/>
      <c r="AF111" s="534"/>
      <c r="AG111" s="51"/>
      <c r="AH111" s="5"/>
    </row>
    <row r="112" spans="2:257" x14ac:dyDescent="0.2">
      <c r="R112" s="18" t="s">
        <v>37</v>
      </c>
      <c r="S112" s="322" t="s">
        <v>371</v>
      </c>
      <c r="T112" s="323" t="s">
        <v>372</v>
      </c>
      <c r="U112" s="324">
        <v>3</v>
      </c>
      <c r="V112" s="324">
        <v>0</v>
      </c>
      <c r="W112" s="324">
        <v>0</v>
      </c>
      <c r="X112" s="324">
        <v>3</v>
      </c>
      <c r="Y112" s="339">
        <v>5</v>
      </c>
      <c r="AA112" s="179" t="s">
        <v>40</v>
      </c>
      <c r="AB112" s="46"/>
      <c r="AC112" s="535">
        <f>SUM(AC104:AC110)</f>
        <v>0</v>
      </c>
      <c r="AD112" s="535">
        <f>SUM(AD104:AD110)</f>
        <v>0</v>
      </c>
      <c r="AE112" s="535">
        <f>SUM(AE104:AE110)</f>
        <v>0</v>
      </c>
      <c r="AF112" s="535">
        <f>SUM(AF104:AF110)</f>
        <v>0</v>
      </c>
      <c r="AG112" s="50">
        <f>SUM(AG104:AG110)</f>
        <v>0</v>
      </c>
      <c r="AH112" s="5"/>
    </row>
    <row r="113" spans="9:34" x14ac:dyDescent="0.2">
      <c r="R113" s="18" t="s">
        <v>37</v>
      </c>
      <c r="S113" s="322" t="s">
        <v>193</v>
      </c>
      <c r="T113" s="323" t="s">
        <v>375</v>
      </c>
      <c r="U113" s="324">
        <v>2</v>
      </c>
      <c r="V113" s="324">
        <v>0</v>
      </c>
      <c r="W113" s="324">
        <v>0</v>
      </c>
      <c r="X113" s="324">
        <v>2</v>
      </c>
      <c r="Y113" s="339">
        <v>2</v>
      </c>
      <c r="AA113" s="272"/>
      <c r="AB113" s="76"/>
      <c r="AC113" s="540"/>
      <c r="AD113" s="540"/>
      <c r="AE113" s="540"/>
      <c r="AF113" s="540"/>
      <c r="AG113" s="77"/>
      <c r="AH113" s="5"/>
    </row>
    <row r="114" spans="9:34" ht="13.5" thickBot="1" x14ac:dyDescent="0.25">
      <c r="I114" s="1"/>
      <c r="Q114" s="2"/>
      <c r="R114" s="18"/>
      <c r="S114" s="553" t="s">
        <v>39</v>
      </c>
      <c r="T114" s="553"/>
      <c r="U114" s="538">
        <f>SUM(U111:U113)</f>
        <v>8</v>
      </c>
      <c r="V114" s="538">
        <f>SUM(V111:V113)</f>
        <v>0</v>
      </c>
      <c r="W114" s="538">
        <f>SUM(W111:W113)</f>
        <v>0</v>
      </c>
      <c r="X114" s="538">
        <f>SUM(X111:X113)</f>
        <v>8</v>
      </c>
      <c r="Y114" s="88">
        <f>SUM(Y111:Y113)</f>
        <v>12</v>
      </c>
      <c r="AA114" s="61"/>
      <c r="AB114" s="8"/>
      <c r="AC114" s="3"/>
      <c r="AD114" s="9"/>
      <c r="AE114" s="9"/>
      <c r="AF114" s="9"/>
      <c r="AG114" s="62"/>
      <c r="AH114" s="5"/>
    </row>
    <row r="115" spans="9:34" x14ac:dyDescent="0.2">
      <c r="I115" s="1"/>
      <c r="Q115" s="2"/>
      <c r="R115" s="18"/>
      <c r="S115" s="567" t="s">
        <v>62</v>
      </c>
      <c r="T115" s="567"/>
      <c r="U115" s="535">
        <f>SUM(U110,U114)</f>
        <v>16</v>
      </c>
      <c r="V115" s="535">
        <f>SUM(V111,V114)</f>
        <v>0</v>
      </c>
      <c r="W115" s="535">
        <f>SUM(W110,W114)</f>
        <v>6</v>
      </c>
      <c r="X115" s="535">
        <f>SUM(X110,X114)</f>
        <v>19</v>
      </c>
      <c r="Y115" s="50">
        <f>SUM(Y110,Y114)</f>
        <v>30</v>
      </c>
      <c r="AA115" s="13"/>
      <c r="AB115" s="543" t="s">
        <v>211</v>
      </c>
      <c r="AC115" s="606">
        <f>AF19+AF32+AF48+AF61+AF74+AF88+AF99+AF112</f>
        <v>23</v>
      </c>
      <c r="AD115" s="607"/>
      <c r="AE115" s="607"/>
      <c r="AF115" s="608"/>
      <c r="AG115" s="14"/>
      <c r="AH115" s="5"/>
    </row>
    <row r="116" spans="9:34" ht="13.5" thickBot="1" x14ac:dyDescent="0.25">
      <c r="I116" s="1"/>
      <c r="Q116" s="2"/>
      <c r="R116" s="18"/>
      <c r="S116" s="273"/>
      <c r="T116" s="273"/>
      <c r="U116" s="540"/>
      <c r="V116" s="540"/>
      <c r="W116" s="540"/>
      <c r="X116" s="540"/>
      <c r="Y116" s="541"/>
      <c r="AA116" s="13"/>
      <c r="AB116" s="544" t="s">
        <v>212</v>
      </c>
      <c r="AC116" s="603">
        <f>AG19+AG32+AG48+AG61+AG74+AG88+AG99+AG112</f>
        <v>34</v>
      </c>
      <c r="AD116" s="604"/>
      <c r="AE116" s="604"/>
      <c r="AF116" s="605"/>
      <c r="AG116" s="14"/>
      <c r="AH116" s="5"/>
    </row>
    <row r="117" spans="9:34" x14ac:dyDescent="0.2">
      <c r="R117" s="18"/>
      <c r="S117" s="620" t="s">
        <v>302</v>
      </c>
      <c r="T117" s="621"/>
      <c r="U117" s="750">
        <f>SUM(X110,X98,X85,X72,X58,X44,X25,X11)</f>
        <v>69</v>
      </c>
      <c r="V117" s="751"/>
      <c r="W117" s="751"/>
      <c r="X117" s="752"/>
      <c r="Y117" s="541"/>
      <c r="AA117" s="18"/>
      <c r="AB117" s="5"/>
      <c r="AC117" s="5"/>
      <c r="AD117" s="5"/>
      <c r="AE117" s="5"/>
      <c r="AF117" s="5"/>
      <c r="AG117" s="17"/>
      <c r="AH117" s="5"/>
    </row>
    <row r="118" spans="9:34" x14ac:dyDescent="0.2">
      <c r="R118" s="18"/>
      <c r="S118" s="618" t="s">
        <v>303</v>
      </c>
      <c r="T118" s="619"/>
      <c r="U118" s="753">
        <f>SUM(X115,X103,X89,X76,X63,X48,X34,X20)</f>
        <v>147</v>
      </c>
      <c r="V118" s="754"/>
      <c r="W118" s="754"/>
      <c r="X118" s="755"/>
      <c r="Y118" s="14"/>
      <c r="AA118" s="18"/>
      <c r="AB118" s="5"/>
      <c r="AC118" s="5"/>
      <c r="AD118" s="5"/>
      <c r="AE118" s="5"/>
      <c r="AF118" s="5"/>
      <c r="AG118" s="17"/>
      <c r="AH118" s="5"/>
    </row>
    <row r="119" spans="9:34" x14ac:dyDescent="0.2">
      <c r="R119" s="18"/>
      <c r="S119" s="618" t="s">
        <v>304</v>
      </c>
      <c r="T119" s="619"/>
      <c r="U119" s="747">
        <f>SUM(Y11,Y25,Y44,Y58,Y72,Y85,Y98,Y110)</f>
        <v>122</v>
      </c>
      <c r="V119" s="748"/>
      <c r="W119" s="748"/>
      <c r="X119" s="749"/>
      <c r="Y119" s="14"/>
      <c r="AA119" s="18"/>
      <c r="AB119" s="5"/>
      <c r="AC119" s="5"/>
      <c r="AD119" s="5"/>
      <c r="AE119" s="5"/>
      <c r="AF119" s="5"/>
      <c r="AG119" s="17"/>
      <c r="AH119" s="5"/>
    </row>
    <row r="120" spans="9:34" ht="13.5" thickBot="1" x14ac:dyDescent="0.25">
      <c r="R120" s="18"/>
      <c r="S120" s="616" t="s">
        <v>305</v>
      </c>
      <c r="T120" s="617"/>
      <c r="U120" s="744">
        <f>SUM(Y115,Y103,Y89,Y76,Y63,Y48,Y34,Y20)</f>
        <v>242</v>
      </c>
      <c r="V120" s="745"/>
      <c r="W120" s="745"/>
      <c r="X120" s="746"/>
      <c r="Y120" s="14"/>
      <c r="AA120" s="18"/>
      <c r="AB120" s="5"/>
      <c r="AC120" s="5"/>
      <c r="AD120" s="5"/>
      <c r="AE120" s="5"/>
      <c r="AF120" s="5"/>
      <c r="AG120" s="17"/>
      <c r="AH120" s="5"/>
    </row>
    <row r="121" spans="9:34" ht="13.5" thickBot="1" x14ac:dyDescent="0.25">
      <c r="R121" s="25"/>
      <c r="S121" s="26"/>
      <c r="T121" s="26"/>
      <c r="U121" s="26"/>
      <c r="V121" s="26"/>
      <c r="W121" s="26"/>
      <c r="X121" s="26"/>
      <c r="Y121" s="92"/>
      <c r="AA121" s="25"/>
      <c r="AB121" s="26"/>
      <c r="AC121" s="26"/>
      <c r="AD121" s="26"/>
      <c r="AE121" s="26"/>
      <c r="AF121" s="26"/>
      <c r="AG121" s="27"/>
    </row>
  </sheetData>
  <mergeCells count="100">
    <mergeCell ref="AA90:AG90"/>
    <mergeCell ref="AA102:AG102"/>
    <mergeCell ref="S89:T89"/>
    <mergeCell ref="S20:T20"/>
    <mergeCell ref="S34:T34"/>
    <mergeCell ref="S48:T48"/>
    <mergeCell ref="S63:T63"/>
    <mergeCell ref="S76:T76"/>
    <mergeCell ref="S62:T62"/>
    <mergeCell ref="S37:Y37"/>
    <mergeCell ref="AA21:AG21"/>
    <mergeCell ref="AA37:AG37"/>
    <mergeCell ref="AA50:AG50"/>
    <mergeCell ref="AA64:AG64"/>
    <mergeCell ref="AA78:AG78"/>
    <mergeCell ref="S85:T85"/>
    <mergeCell ref="S120:T120"/>
    <mergeCell ref="U120:X120"/>
    <mergeCell ref="D105:G105"/>
    <mergeCell ref="S119:T119"/>
    <mergeCell ref="U119:X119"/>
    <mergeCell ref="S117:T117"/>
    <mergeCell ref="U117:X117"/>
    <mergeCell ref="S115:T115"/>
    <mergeCell ref="S118:T118"/>
    <mergeCell ref="U118:X118"/>
    <mergeCell ref="AC116:AF116"/>
    <mergeCell ref="S110:T110"/>
    <mergeCell ref="AC115:AF115"/>
    <mergeCell ref="B100:C100"/>
    <mergeCell ref="S114:T114"/>
    <mergeCell ref="S105:Y105"/>
    <mergeCell ref="L104:O104"/>
    <mergeCell ref="L105:O105"/>
    <mergeCell ref="S103:T103"/>
    <mergeCell ref="D104:G104"/>
    <mergeCell ref="S72:T72"/>
    <mergeCell ref="B88:C88"/>
    <mergeCell ref="S102:T102"/>
    <mergeCell ref="B91:H91"/>
    <mergeCell ref="J99:K99"/>
    <mergeCell ref="J100:K100"/>
    <mergeCell ref="S92:Y92"/>
    <mergeCell ref="S98:T98"/>
    <mergeCell ref="S88:T88"/>
    <mergeCell ref="S75:T75"/>
    <mergeCell ref="S79:Y79"/>
    <mergeCell ref="J68:P68"/>
    <mergeCell ref="B76:C76"/>
    <mergeCell ref="J91:P91"/>
    <mergeCell ref="J88:K88"/>
    <mergeCell ref="B68:H68"/>
    <mergeCell ref="J76:K76"/>
    <mergeCell ref="J77:K77"/>
    <mergeCell ref="J79:P79"/>
    <mergeCell ref="B79:H79"/>
    <mergeCell ref="B57:H57"/>
    <mergeCell ref="S66:Y66"/>
    <mergeCell ref="B46:H46"/>
    <mergeCell ref="S52:Y52"/>
    <mergeCell ref="S58:T58"/>
    <mergeCell ref="B55:C55"/>
    <mergeCell ref="J54:K54"/>
    <mergeCell ref="J57:P57"/>
    <mergeCell ref="J65:K65"/>
    <mergeCell ref="B64:C64"/>
    <mergeCell ref="B44:C44"/>
    <mergeCell ref="S47:T47"/>
    <mergeCell ref="J45:P45"/>
    <mergeCell ref="S33:T33"/>
    <mergeCell ref="B34:H34"/>
    <mergeCell ref="J42:K42"/>
    <mergeCell ref="J43:K43"/>
    <mergeCell ref="S44:T44"/>
    <mergeCell ref="S19:T19"/>
    <mergeCell ref="J6:P6"/>
    <mergeCell ref="B8:H8"/>
    <mergeCell ref="J8:P8"/>
    <mergeCell ref="S8:Y8"/>
    <mergeCell ref="B17:C17"/>
    <mergeCell ref="J17:K17"/>
    <mergeCell ref="J20:P20"/>
    <mergeCell ref="J30:K30"/>
    <mergeCell ref="J33:P33"/>
    <mergeCell ref="B20:H20"/>
    <mergeCell ref="S22:Y22"/>
    <mergeCell ref="S25:T25"/>
    <mergeCell ref="B29:C29"/>
    <mergeCell ref="AA8:AG8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H128"/>
  <sheetViews>
    <sheetView zoomScale="80" zoomScaleNormal="80" workbookViewId="0">
      <selection activeCell="T9" sqref="T9"/>
    </sheetView>
  </sheetViews>
  <sheetFormatPr defaultRowHeight="12.75" x14ac:dyDescent="0.2"/>
  <cols>
    <col min="1" max="1" width="5.42578125" style="4" customWidth="1"/>
    <col min="2" max="2" width="10.85546875" style="4" bestFit="1" customWidth="1"/>
    <col min="3" max="3" width="48.85546875" style="4" bestFit="1" customWidth="1"/>
    <col min="4" max="5" width="3" style="4" bestFit="1" customWidth="1"/>
    <col min="6" max="6" width="2.140625" style="4" bestFit="1" customWidth="1"/>
    <col min="7" max="7" width="3" style="4" bestFit="1" customWidth="1"/>
    <col min="8" max="8" width="5.28515625" style="4" bestFit="1" customWidth="1"/>
    <col min="9" max="9" width="5.28515625" style="4" customWidth="1"/>
    <col min="10" max="10" width="9.28515625" style="4" customWidth="1"/>
    <col min="11" max="11" width="48.42578125" style="4" bestFit="1" customWidth="1"/>
    <col min="12" max="12" width="3" style="4" bestFit="1" customWidth="1"/>
    <col min="13" max="13" width="2.42578125" style="4" bestFit="1" customWidth="1"/>
    <col min="14" max="14" width="2" style="4" bestFit="1" customWidth="1"/>
    <col min="15" max="15" width="3" style="4" bestFit="1" customWidth="1"/>
    <col min="16" max="16" width="5.28515625" style="4" bestFit="1" customWidth="1"/>
    <col min="17" max="17" width="5.140625" style="4" customWidth="1"/>
    <col min="18" max="18" width="8.5703125" style="4" bestFit="1" customWidth="1"/>
    <col min="19" max="19" width="9.28515625" style="4" bestFit="1" customWidth="1"/>
    <col min="20" max="20" width="48.85546875" style="4" bestFit="1" customWidth="1"/>
    <col min="21" max="21" width="3" style="4" bestFit="1" customWidth="1"/>
    <col min="22" max="22" width="2.42578125" style="4" bestFit="1" customWidth="1"/>
    <col min="23" max="23" width="2" style="4" bestFit="1" customWidth="1"/>
    <col min="24" max="24" width="3" style="4" bestFit="1" customWidth="1"/>
    <col min="25" max="25" width="5.28515625" style="91" bestFit="1" customWidth="1"/>
    <col min="26" max="26" width="3.85546875" style="4" customWidth="1"/>
    <col min="27" max="27" width="9.28515625" style="4" bestFit="1" customWidth="1"/>
    <col min="28" max="28" width="34.5703125" style="4" bestFit="1" customWidth="1"/>
    <col min="29" max="29" width="2" style="4" bestFit="1" customWidth="1"/>
    <col min="30" max="30" width="2.42578125" style="4" bestFit="1" customWidth="1"/>
    <col min="31" max="31" width="2" style="4" bestFit="1" customWidth="1"/>
    <col min="32" max="32" width="2.140625" style="4" bestFit="1" customWidth="1"/>
    <col min="33" max="33" width="5.28515625" style="4" bestFit="1" customWidth="1"/>
    <col min="34" max="16384" width="9.140625" style="4"/>
  </cols>
  <sheetData>
    <row r="1" spans="2:33" ht="54" customHeight="1" thickBot="1" x14ac:dyDescent="0.25">
      <c r="B1" s="574" t="s">
        <v>402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6"/>
    </row>
    <row r="2" spans="2:33" ht="13.5" thickBot="1" x14ac:dyDescent="0.25">
      <c r="B2" s="11"/>
      <c r="C2" s="11"/>
      <c r="D2" s="11"/>
      <c r="E2" s="11"/>
      <c r="F2" s="11"/>
      <c r="G2" s="11"/>
      <c r="H2" s="11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577" t="s">
        <v>29</v>
      </c>
      <c r="C3" s="578"/>
      <c r="D3" s="578"/>
      <c r="E3" s="578"/>
      <c r="F3" s="578"/>
      <c r="G3" s="578"/>
      <c r="H3" s="579"/>
      <c r="J3" s="577" t="s">
        <v>29</v>
      </c>
      <c r="K3" s="578"/>
      <c r="L3" s="578"/>
      <c r="M3" s="578"/>
      <c r="N3" s="578"/>
      <c r="O3" s="578"/>
      <c r="P3" s="579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580" t="s">
        <v>30</v>
      </c>
      <c r="C4" s="581"/>
      <c r="D4" s="581"/>
      <c r="E4" s="581"/>
      <c r="F4" s="581"/>
      <c r="G4" s="581"/>
      <c r="H4" s="582"/>
      <c r="J4" s="580" t="s">
        <v>30</v>
      </c>
      <c r="K4" s="581"/>
      <c r="L4" s="581"/>
      <c r="M4" s="581"/>
      <c r="N4" s="581"/>
      <c r="O4" s="581"/>
      <c r="P4" s="582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580" t="s">
        <v>275</v>
      </c>
      <c r="C5" s="581"/>
      <c r="D5" s="581"/>
      <c r="E5" s="581"/>
      <c r="F5" s="581"/>
      <c r="G5" s="581"/>
      <c r="H5" s="582"/>
      <c r="J5" s="580" t="s">
        <v>177</v>
      </c>
      <c r="K5" s="581"/>
      <c r="L5" s="581"/>
      <c r="M5" s="581"/>
      <c r="N5" s="581"/>
      <c r="O5" s="581"/>
      <c r="P5" s="582"/>
      <c r="R5" s="19"/>
      <c r="S5" s="560" t="s">
        <v>34</v>
      </c>
      <c r="T5" s="560"/>
      <c r="U5" s="560"/>
      <c r="V5" s="560"/>
      <c r="W5" s="560"/>
      <c r="X5" s="560"/>
      <c r="Y5" s="561"/>
      <c r="AA5" s="554" t="s">
        <v>35</v>
      </c>
      <c r="AB5" s="555"/>
      <c r="AC5" s="555"/>
      <c r="AD5" s="555"/>
      <c r="AE5" s="555"/>
      <c r="AF5" s="555"/>
      <c r="AG5" s="556"/>
    </row>
    <row r="6" spans="2:33" s="1" customFormat="1" x14ac:dyDescent="0.2">
      <c r="B6" s="580" t="s">
        <v>31</v>
      </c>
      <c r="C6" s="581"/>
      <c r="D6" s="581"/>
      <c r="E6" s="581"/>
      <c r="F6" s="581"/>
      <c r="G6" s="581"/>
      <c r="H6" s="582"/>
      <c r="J6" s="580" t="s">
        <v>31</v>
      </c>
      <c r="K6" s="581"/>
      <c r="L6" s="581"/>
      <c r="M6" s="581"/>
      <c r="N6" s="581"/>
      <c r="O6" s="581"/>
      <c r="P6" s="582"/>
      <c r="R6" s="19"/>
      <c r="S6" s="560"/>
      <c r="T6" s="560"/>
      <c r="U6" s="560"/>
      <c r="V6" s="560"/>
      <c r="W6" s="560"/>
      <c r="X6" s="560"/>
      <c r="Y6" s="561"/>
      <c r="AA6" s="554"/>
      <c r="AB6" s="555"/>
      <c r="AC6" s="555"/>
      <c r="AD6" s="555"/>
      <c r="AE6" s="555"/>
      <c r="AF6" s="555"/>
      <c r="AG6" s="556"/>
    </row>
    <row r="7" spans="2:33" s="1" customFormat="1" ht="13.5" thickBot="1" x14ac:dyDescent="0.25">
      <c r="B7" s="84"/>
      <c r="C7" s="85"/>
      <c r="D7" s="85"/>
      <c r="E7" s="85"/>
      <c r="F7" s="85"/>
      <c r="G7" s="85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557" t="s">
        <v>11</v>
      </c>
      <c r="C8" s="558"/>
      <c r="D8" s="558"/>
      <c r="E8" s="558"/>
      <c r="F8" s="558"/>
      <c r="G8" s="558"/>
      <c r="H8" s="559"/>
      <c r="J8" s="557" t="s">
        <v>11</v>
      </c>
      <c r="K8" s="558"/>
      <c r="L8" s="558"/>
      <c r="M8" s="558"/>
      <c r="N8" s="558"/>
      <c r="O8" s="558"/>
      <c r="P8" s="559"/>
      <c r="R8" s="19"/>
      <c r="S8" s="557" t="s">
        <v>11</v>
      </c>
      <c r="T8" s="558"/>
      <c r="U8" s="558"/>
      <c r="V8" s="558"/>
      <c r="W8" s="558"/>
      <c r="X8" s="558"/>
      <c r="Y8" s="559"/>
      <c r="AA8" s="557" t="s">
        <v>11</v>
      </c>
      <c r="AB8" s="558"/>
      <c r="AC8" s="558"/>
      <c r="AD8" s="558"/>
      <c r="AE8" s="558"/>
      <c r="AF8" s="558"/>
      <c r="AG8" s="559"/>
    </row>
    <row r="9" spans="2:33" s="2" customFormat="1" x14ac:dyDescent="0.2">
      <c r="B9" s="523" t="s">
        <v>1</v>
      </c>
      <c r="C9" s="524" t="s">
        <v>2</v>
      </c>
      <c r="D9" s="525" t="s">
        <v>0</v>
      </c>
      <c r="E9" s="525" t="s">
        <v>3</v>
      </c>
      <c r="F9" s="525" t="s">
        <v>4</v>
      </c>
      <c r="G9" s="525" t="s">
        <v>5</v>
      </c>
      <c r="H9" s="526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56" t="s">
        <v>276</v>
      </c>
      <c r="C10" s="172" t="s">
        <v>277</v>
      </c>
      <c r="D10" s="96">
        <v>2</v>
      </c>
      <c r="E10" s="96">
        <v>2</v>
      </c>
      <c r="F10" s="96">
        <v>0</v>
      </c>
      <c r="G10" s="96">
        <v>3</v>
      </c>
      <c r="H10" s="157">
        <v>4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156" t="s">
        <v>53</v>
      </c>
      <c r="C11" s="95" t="s">
        <v>115</v>
      </c>
      <c r="D11" s="96">
        <v>3</v>
      </c>
      <c r="E11" s="96">
        <v>2</v>
      </c>
      <c r="F11" s="96">
        <v>0</v>
      </c>
      <c r="G11" s="96">
        <v>4</v>
      </c>
      <c r="H11" s="157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53" t="s">
        <v>38</v>
      </c>
      <c r="T11" s="553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185"/>
      <c r="AD11" s="185"/>
      <c r="AE11" s="185"/>
      <c r="AF11" s="185"/>
      <c r="AG11" s="51"/>
    </row>
    <row r="12" spans="2:33" x14ac:dyDescent="0.2">
      <c r="B12" s="156" t="s">
        <v>55</v>
      </c>
      <c r="C12" s="95" t="s">
        <v>116</v>
      </c>
      <c r="D12" s="96">
        <v>3</v>
      </c>
      <c r="E12" s="96">
        <v>0</v>
      </c>
      <c r="F12" s="96">
        <v>2</v>
      </c>
      <c r="G12" s="96">
        <v>4</v>
      </c>
      <c r="H12" s="157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185"/>
      <c r="AD12" s="185"/>
      <c r="AE12" s="185"/>
      <c r="AF12" s="185"/>
      <c r="AG12" s="51"/>
    </row>
    <row r="13" spans="2:33" x14ac:dyDescent="0.2">
      <c r="B13" s="156" t="s">
        <v>57</v>
      </c>
      <c r="C13" s="173" t="s">
        <v>403</v>
      </c>
      <c r="D13" s="96">
        <v>3</v>
      </c>
      <c r="E13" s="96">
        <v>0</v>
      </c>
      <c r="F13" s="96">
        <v>2</v>
      </c>
      <c r="G13" s="96">
        <v>4</v>
      </c>
      <c r="H13" s="157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185"/>
      <c r="AD13" s="185"/>
      <c r="AE13" s="185"/>
      <c r="AF13" s="185"/>
      <c r="AG13" s="51"/>
    </row>
    <row r="14" spans="2:33" x14ac:dyDescent="0.2">
      <c r="B14" s="156" t="s">
        <v>178</v>
      </c>
      <c r="C14" s="173" t="s">
        <v>46</v>
      </c>
      <c r="D14" s="96">
        <v>3</v>
      </c>
      <c r="E14" s="96">
        <v>0</v>
      </c>
      <c r="F14" s="96">
        <v>0</v>
      </c>
      <c r="G14" s="96">
        <v>3</v>
      </c>
      <c r="H14" s="157">
        <v>3</v>
      </c>
      <c r="J14" s="147" t="s">
        <v>9</v>
      </c>
      <c r="K14" s="288" t="s">
        <v>652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185"/>
      <c r="AD14" s="185"/>
      <c r="AE14" s="185"/>
      <c r="AF14" s="185"/>
      <c r="AG14" s="51"/>
    </row>
    <row r="15" spans="2:33" x14ac:dyDescent="0.2">
      <c r="B15" s="149" t="s">
        <v>61</v>
      </c>
      <c r="C15" s="116" t="s">
        <v>119</v>
      </c>
      <c r="D15" s="117">
        <v>3</v>
      </c>
      <c r="E15" s="117">
        <v>0</v>
      </c>
      <c r="F15" s="117">
        <v>0</v>
      </c>
      <c r="G15" s="117">
        <v>3</v>
      </c>
      <c r="H15" s="150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185"/>
      <c r="AD15" s="185"/>
      <c r="AE15" s="185"/>
      <c r="AF15" s="185"/>
      <c r="AG15" s="51"/>
    </row>
    <row r="16" spans="2:33" x14ac:dyDescent="0.2">
      <c r="B16" s="156" t="s">
        <v>60</v>
      </c>
      <c r="C16" s="173" t="s">
        <v>179</v>
      </c>
      <c r="D16" s="96">
        <v>0</v>
      </c>
      <c r="E16" s="96">
        <v>2</v>
      </c>
      <c r="F16" s="96">
        <v>0</v>
      </c>
      <c r="G16" s="96">
        <v>1</v>
      </c>
      <c r="H16" s="157">
        <v>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652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185"/>
      <c r="AD16" s="185"/>
      <c r="AE16" s="185"/>
      <c r="AF16" s="185"/>
      <c r="AG16" s="51"/>
    </row>
    <row r="17" spans="2:33" x14ac:dyDescent="0.2">
      <c r="B17" s="737" t="s">
        <v>62</v>
      </c>
      <c r="C17" s="738"/>
      <c r="D17" s="119">
        <f>SUM(D10:D16)</f>
        <v>17</v>
      </c>
      <c r="E17" s="119">
        <f>SUM(E10:E16)</f>
        <v>6</v>
      </c>
      <c r="F17" s="119">
        <f>SUM(F10:F16)</f>
        <v>4</v>
      </c>
      <c r="G17" s="119">
        <f>SUM(G10:G16)</f>
        <v>22</v>
      </c>
      <c r="H17" s="152">
        <f>SUM(H10:H16)</f>
        <v>31</v>
      </c>
      <c r="J17" s="572" t="s">
        <v>62</v>
      </c>
      <c r="K17" s="573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185"/>
      <c r="AD17" s="185"/>
      <c r="AE17" s="185"/>
      <c r="AF17" s="185"/>
      <c r="AG17" s="51"/>
    </row>
    <row r="18" spans="2:33" x14ac:dyDescent="0.2">
      <c r="B18" s="120"/>
      <c r="C18" s="121"/>
      <c r="D18" s="122"/>
      <c r="E18" s="122"/>
      <c r="F18" s="122"/>
      <c r="G18" s="122"/>
      <c r="H18" s="123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185"/>
      <c r="AD18" s="185"/>
      <c r="AE18" s="185"/>
      <c r="AF18" s="185"/>
      <c r="AG18" s="51"/>
    </row>
    <row r="19" spans="2:33" x14ac:dyDescent="0.2">
      <c r="B19" s="120"/>
      <c r="C19" s="121"/>
      <c r="D19" s="122"/>
      <c r="E19" s="122"/>
      <c r="F19" s="122"/>
      <c r="G19" s="122"/>
      <c r="H19" s="123"/>
      <c r="J19" s="272"/>
      <c r="K19" s="273"/>
      <c r="L19" s="277"/>
      <c r="M19" s="277"/>
      <c r="N19" s="277"/>
      <c r="O19" s="277"/>
      <c r="P19" s="278"/>
      <c r="R19" s="18"/>
      <c r="S19" s="553" t="s">
        <v>39</v>
      </c>
      <c r="T19" s="553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179" t="s">
        <v>40</v>
      </c>
      <c r="AB19" s="180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759" t="s">
        <v>12</v>
      </c>
      <c r="C20" s="760"/>
      <c r="D20" s="760"/>
      <c r="E20" s="760"/>
      <c r="F20" s="760"/>
      <c r="G20" s="760"/>
      <c r="H20" s="761"/>
      <c r="J20" s="756" t="s">
        <v>12</v>
      </c>
      <c r="K20" s="757"/>
      <c r="L20" s="757"/>
      <c r="M20" s="757"/>
      <c r="N20" s="757"/>
      <c r="O20" s="757"/>
      <c r="P20" s="758"/>
      <c r="R20" s="18"/>
      <c r="S20" s="567" t="s">
        <v>62</v>
      </c>
      <c r="T20" s="567"/>
      <c r="U20" s="535">
        <f>SUM(U11,U19)</f>
        <v>17</v>
      </c>
      <c r="V20" s="535">
        <f>SUM(V11,V19)</f>
        <v>4</v>
      </c>
      <c r="W20" s="535">
        <f>SUM(W11,W19)</f>
        <v>4</v>
      </c>
      <c r="X20" s="535">
        <f>SUM(X11,X19)</f>
        <v>21</v>
      </c>
      <c r="Y20" s="50">
        <f>SUM(Y11,Y19)</f>
        <v>30</v>
      </c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106" t="s">
        <v>1</v>
      </c>
      <c r="C21" s="107" t="s">
        <v>2</v>
      </c>
      <c r="D21" s="108" t="s">
        <v>0</v>
      </c>
      <c r="E21" s="108" t="s">
        <v>3</v>
      </c>
      <c r="F21" s="108" t="s">
        <v>4</v>
      </c>
      <c r="G21" s="108" t="s">
        <v>5</v>
      </c>
      <c r="H21" s="109" t="s">
        <v>6</v>
      </c>
      <c r="J21" s="47" t="s">
        <v>1</v>
      </c>
      <c r="K21" s="28" t="s">
        <v>2</v>
      </c>
      <c r="L21" s="29" t="s">
        <v>0</v>
      </c>
      <c r="M21" s="29" t="s">
        <v>3</v>
      </c>
      <c r="N21" s="29" t="s">
        <v>4</v>
      </c>
      <c r="O21" s="29" t="s">
        <v>5</v>
      </c>
      <c r="P21" s="48" t="s">
        <v>6</v>
      </c>
      <c r="R21" s="18"/>
      <c r="S21" s="42"/>
      <c r="T21" s="42"/>
      <c r="U21" s="43"/>
      <c r="V21" s="43"/>
      <c r="W21" s="43"/>
      <c r="X21" s="43"/>
      <c r="Y21" s="89"/>
      <c r="AA21" s="557" t="s">
        <v>12</v>
      </c>
      <c r="AB21" s="558"/>
      <c r="AC21" s="558"/>
      <c r="AD21" s="558"/>
      <c r="AE21" s="558"/>
      <c r="AF21" s="558"/>
      <c r="AG21" s="559"/>
    </row>
    <row r="22" spans="2:33" x14ac:dyDescent="0.2">
      <c r="B22" s="156" t="s">
        <v>120</v>
      </c>
      <c r="C22" s="95" t="s">
        <v>180</v>
      </c>
      <c r="D22" s="96">
        <v>2</v>
      </c>
      <c r="E22" s="96">
        <v>0</v>
      </c>
      <c r="F22" s="96">
        <v>2</v>
      </c>
      <c r="G22" s="96">
        <v>3</v>
      </c>
      <c r="H22" s="157">
        <v>4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757" t="s">
        <v>12</v>
      </c>
      <c r="T22" s="757"/>
      <c r="U22" s="757"/>
      <c r="V22" s="757"/>
      <c r="W22" s="757"/>
      <c r="X22" s="757"/>
      <c r="Y22" s="758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156" t="s">
        <v>121</v>
      </c>
      <c r="C23" s="95" t="s">
        <v>122</v>
      </c>
      <c r="D23" s="96">
        <v>3</v>
      </c>
      <c r="E23" s="96">
        <v>0</v>
      </c>
      <c r="F23" s="96">
        <v>0</v>
      </c>
      <c r="G23" s="96">
        <v>3</v>
      </c>
      <c r="H23" s="157">
        <v>4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28" t="s">
        <v>1</v>
      </c>
      <c r="T23" s="28" t="s">
        <v>2</v>
      </c>
      <c r="U23" s="29" t="s">
        <v>0</v>
      </c>
      <c r="V23" s="29" t="s">
        <v>3</v>
      </c>
      <c r="W23" s="29" t="s">
        <v>4</v>
      </c>
      <c r="X23" s="29" t="s">
        <v>5</v>
      </c>
      <c r="Y23" s="48" t="s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156" t="s">
        <v>65</v>
      </c>
      <c r="C24" s="95" t="s">
        <v>123</v>
      </c>
      <c r="D24" s="96">
        <v>3</v>
      </c>
      <c r="E24" s="96">
        <v>2</v>
      </c>
      <c r="F24" s="96">
        <v>0</v>
      </c>
      <c r="G24" s="96">
        <v>4</v>
      </c>
      <c r="H24" s="157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185"/>
      <c r="AD24" s="185"/>
      <c r="AE24" s="185"/>
      <c r="AF24" s="185"/>
      <c r="AG24" s="51"/>
    </row>
    <row r="25" spans="2:33" x14ac:dyDescent="0.2">
      <c r="B25" s="156" t="s">
        <v>67</v>
      </c>
      <c r="C25" s="95" t="s">
        <v>124</v>
      </c>
      <c r="D25" s="96">
        <v>3</v>
      </c>
      <c r="E25" s="96">
        <v>0</v>
      </c>
      <c r="F25" s="96">
        <v>2</v>
      </c>
      <c r="G25" s="96">
        <v>4</v>
      </c>
      <c r="H25" s="157">
        <v>6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8"/>
      <c r="S25" s="553" t="s">
        <v>38</v>
      </c>
      <c r="T25" s="553"/>
      <c r="U25" s="40">
        <f>SUM(U24)</f>
        <v>3</v>
      </c>
      <c r="V25" s="40">
        <f>SUM(V24)</f>
        <v>0</v>
      </c>
      <c r="W25" s="40">
        <f>SUM(W24)</f>
        <v>0</v>
      </c>
      <c r="X25" s="40">
        <f>SUM(X24)</f>
        <v>3</v>
      </c>
      <c r="Y25" s="88">
        <f>SUM(Y24)</f>
        <v>3</v>
      </c>
      <c r="AA25" s="49"/>
      <c r="AB25" s="41"/>
      <c r="AC25" s="185"/>
      <c r="AD25" s="185"/>
      <c r="AE25" s="185"/>
      <c r="AF25" s="185"/>
      <c r="AG25" s="51"/>
    </row>
    <row r="26" spans="2:33" x14ac:dyDescent="0.2">
      <c r="B26" s="156" t="s">
        <v>183</v>
      </c>
      <c r="C26" s="173" t="s">
        <v>49</v>
      </c>
      <c r="D26" s="96">
        <v>3</v>
      </c>
      <c r="E26" s="96">
        <v>0</v>
      </c>
      <c r="F26" s="96">
        <v>0</v>
      </c>
      <c r="G26" s="96">
        <v>3</v>
      </c>
      <c r="H26" s="157">
        <v>3</v>
      </c>
      <c r="J26" s="147" t="s">
        <v>18</v>
      </c>
      <c r="K26" s="288" t="s">
        <v>651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322" t="s">
        <v>65</v>
      </c>
      <c r="T26" s="323" t="s">
        <v>332</v>
      </c>
      <c r="U26" s="324">
        <v>3</v>
      </c>
      <c r="V26" s="324">
        <v>2</v>
      </c>
      <c r="W26" s="324">
        <v>0</v>
      </c>
      <c r="X26" s="324">
        <v>4</v>
      </c>
      <c r="Y26" s="339">
        <v>6</v>
      </c>
      <c r="AA26" s="49"/>
      <c r="AB26" s="41"/>
      <c r="AC26" s="185"/>
      <c r="AD26" s="185"/>
      <c r="AE26" s="185"/>
      <c r="AF26" s="185"/>
      <c r="AG26" s="51"/>
    </row>
    <row r="27" spans="2:33" x14ac:dyDescent="0.2">
      <c r="B27" s="156" t="s">
        <v>181</v>
      </c>
      <c r="C27" s="95" t="s">
        <v>182</v>
      </c>
      <c r="D27" s="96">
        <v>2</v>
      </c>
      <c r="E27" s="96">
        <v>0</v>
      </c>
      <c r="F27" s="96">
        <v>2</v>
      </c>
      <c r="G27" s="96">
        <v>3</v>
      </c>
      <c r="H27" s="157">
        <v>5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67</v>
      </c>
      <c r="T27" s="323" t="s">
        <v>333</v>
      </c>
      <c r="U27" s="324">
        <v>3</v>
      </c>
      <c r="V27" s="324">
        <v>0</v>
      </c>
      <c r="W27" s="324">
        <v>2</v>
      </c>
      <c r="X27" s="324">
        <v>4</v>
      </c>
      <c r="Y27" s="339">
        <v>6</v>
      </c>
      <c r="AA27" s="49"/>
      <c r="AB27" s="41"/>
      <c r="AC27" s="185"/>
      <c r="AD27" s="185"/>
      <c r="AE27" s="185"/>
      <c r="AF27" s="185"/>
      <c r="AG27" s="51"/>
    </row>
    <row r="28" spans="2:33" x14ac:dyDescent="0.2">
      <c r="B28" s="156" t="s">
        <v>72</v>
      </c>
      <c r="C28" s="173" t="s">
        <v>184</v>
      </c>
      <c r="D28" s="96">
        <v>0</v>
      </c>
      <c r="E28" s="96">
        <v>2</v>
      </c>
      <c r="F28" s="96">
        <v>0</v>
      </c>
      <c r="G28" s="96">
        <v>1</v>
      </c>
      <c r="H28" s="157">
        <v>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71</v>
      </c>
      <c r="T28" s="323" t="s">
        <v>335</v>
      </c>
      <c r="U28" s="324">
        <v>3</v>
      </c>
      <c r="V28" s="324">
        <v>0</v>
      </c>
      <c r="W28" s="324">
        <v>0</v>
      </c>
      <c r="X28" s="324">
        <v>3</v>
      </c>
      <c r="Y28" s="339">
        <v>3</v>
      </c>
      <c r="AA28" s="49"/>
      <c r="AB28" s="41"/>
      <c r="AC28" s="185"/>
      <c r="AD28" s="185"/>
      <c r="AE28" s="185"/>
      <c r="AF28" s="185"/>
      <c r="AG28" s="51"/>
    </row>
    <row r="29" spans="2:33" x14ac:dyDescent="0.2">
      <c r="B29" s="151"/>
      <c r="C29" s="112"/>
      <c r="D29" s="113"/>
      <c r="E29" s="113"/>
      <c r="F29" s="113"/>
      <c r="G29" s="113"/>
      <c r="H29" s="145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18</v>
      </c>
      <c r="T29" s="323" t="s">
        <v>651</v>
      </c>
      <c r="U29" s="324">
        <v>2</v>
      </c>
      <c r="V29" s="324">
        <v>0</v>
      </c>
      <c r="W29" s="324">
        <v>0</v>
      </c>
      <c r="X29" s="324">
        <v>2</v>
      </c>
      <c r="Y29" s="339">
        <v>3</v>
      </c>
      <c r="AA29" s="49"/>
      <c r="AB29" s="41"/>
      <c r="AC29" s="185"/>
      <c r="AD29" s="185"/>
      <c r="AE29" s="185"/>
      <c r="AF29" s="185"/>
      <c r="AG29" s="51"/>
    </row>
    <row r="30" spans="2:33" x14ac:dyDescent="0.2">
      <c r="B30" s="737" t="s">
        <v>62</v>
      </c>
      <c r="C30" s="738"/>
      <c r="D30" s="119">
        <f>SUM(D22:D29)</f>
        <v>16</v>
      </c>
      <c r="E30" s="119">
        <f>SUM(E22:E29)</f>
        <v>4</v>
      </c>
      <c r="F30" s="119">
        <f>SUM(F22:F29)</f>
        <v>6</v>
      </c>
      <c r="G30" s="119">
        <f>SUM(G22:G29)</f>
        <v>21</v>
      </c>
      <c r="H30" s="152">
        <f>SUM(H22:H29)</f>
        <v>29</v>
      </c>
      <c r="J30" s="572" t="s">
        <v>62</v>
      </c>
      <c r="K30" s="573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22" t="s">
        <v>173</v>
      </c>
      <c r="T30" s="323" t="s">
        <v>174</v>
      </c>
      <c r="U30" s="324">
        <v>2</v>
      </c>
      <c r="V30" s="324">
        <v>0</v>
      </c>
      <c r="W30" s="324">
        <v>2</v>
      </c>
      <c r="X30" s="324">
        <v>3</v>
      </c>
      <c r="Y30" s="339">
        <v>4</v>
      </c>
      <c r="AA30" s="49"/>
      <c r="AB30" s="41"/>
      <c r="AC30" s="185"/>
      <c r="AD30" s="185"/>
      <c r="AE30" s="185"/>
      <c r="AF30" s="185"/>
      <c r="AG30" s="51"/>
    </row>
    <row r="31" spans="2:33" x14ac:dyDescent="0.2">
      <c r="B31" s="120"/>
      <c r="C31" s="121"/>
      <c r="D31" s="122"/>
      <c r="E31" s="122"/>
      <c r="F31" s="122"/>
      <c r="G31" s="122"/>
      <c r="H31" s="123"/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181</v>
      </c>
      <c r="T31" s="323" t="s">
        <v>196</v>
      </c>
      <c r="U31" s="324">
        <v>2</v>
      </c>
      <c r="V31" s="324">
        <v>2</v>
      </c>
      <c r="W31" s="324">
        <v>0</v>
      </c>
      <c r="X31" s="324">
        <v>3</v>
      </c>
      <c r="Y31" s="339">
        <v>5</v>
      </c>
      <c r="AA31" s="49"/>
      <c r="AB31" s="41"/>
      <c r="AC31" s="185"/>
      <c r="AD31" s="185"/>
      <c r="AE31" s="185"/>
      <c r="AF31" s="185"/>
      <c r="AG31" s="51"/>
    </row>
    <row r="32" spans="2:33" ht="13.5" thickBot="1" x14ac:dyDescent="0.25">
      <c r="B32" s="120"/>
      <c r="C32" s="121"/>
      <c r="D32" s="122"/>
      <c r="E32" s="122"/>
      <c r="F32" s="122"/>
      <c r="G32" s="122"/>
      <c r="H32" s="123"/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179" t="s">
        <v>40</v>
      </c>
      <c r="AB32" s="180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638" t="s">
        <v>19</v>
      </c>
      <c r="C33" s="639"/>
      <c r="D33" s="639"/>
      <c r="E33" s="639"/>
      <c r="F33" s="639"/>
      <c r="G33" s="639"/>
      <c r="H33" s="640"/>
      <c r="J33" s="557" t="s">
        <v>19</v>
      </c>
      <c r="K33" s="558"/>
      <c r="L33" s="558"/>
      <c r="M33" s="558"/>
      <c r="N33" s="558"/>
      <c r="O33" s="558"/>
      <c r="P33" s="559"/>
      <c r="R33" s="18"/>
      <c r="S33" s="553" t="s">
        <v>39</v>
      </c>
      <c r="T33" s="553"/>
      <c r="U33" s="40">
        <f>SUM(U26:U32)</f>
        <v>15</v>
      </c>
      <c r="V33" s="40">
        <f>SUM(V26:V32)</f>
        <v>6</v>
      </c>
      <c r="W33" s="40">
        <f>SUM(W26:W32)</f>
        <v>4</v>
      </c>
      <c r="X33" s="40">
        <f>SUM(X26:X32)</f>
        <v>20</v>
      </c>
      <c r="Y33" s="88">
        <f>SUM(Y26:Y32)</f>
        <v>28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523" t="s">
        <v>1</v>
      </c>
      <c r="C34" s="524" t="s">
        <v>2</v>
      </c>
      <c r="D34" s="525" t="s">
        <v>0</v>
      </c>
      <c r="E34" s="525" t="s">
        <v>3</v>
      </c>
      <c r="F34" s="525" t="s">
        <v>4</v>
      </c>
      <c r="G34" s="525" t="s">
        <v>5</v>
      </c>
      <c r="H34" s="526" t="s">
        <v>6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67" t="s">
        <v>62</v>
      </c>
      <c r="T34" s="567"/>
      <c r="U34" s="535">
        <f>SUM(U25,U33)</f>
        <v>18</v>
      </c>
      <c r="V34" s="535">
        <f>SUM(V25,V33)</f>
        <v>6</v>
      </c>
      <c r="W34" s="535">
        <f>SUM(W25,W33)</f>
        <v>4</v>
      </c>
      <c r="X34" s="535">
        <f>SUM(X25,X33)</f>
        <v>23</v>
      </c>
      <c r="Y34" s="50">
        <f>SUM(Y25,Y33)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156" t="s">
        <v>278</v>
      </c>
      <c r="C35" s="95" t="s">
        <v>279</v>
      </c>
      <c r="D35" s="96">
        <v>3</v>
      </c>
      <c r="E35" s="96">
        <v>0</v>
      </c>
      <c r="F35" s="96">
        <v>0</v>
      </c>
      <c r="G35" s="96">
        <v>3</v>
      </c>
      <c r="H35" s="157">
        <v>6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156" t="s">
        <v>126</v>
      </c>
      <c r="C36" s="95" t="s">
        <v>127</v>
      </c>
      <c r="D36" s="96">
        <v>2</v>
      </c>
      <c r="E36" s="96">
        <v>0</v>
      </c>
      <c r="F36" s="96">
        <v>2</v>
      </c>
      <c r="G36" s="96">
        <v>3</v>
      </c>
      <c r="H36" s="157">
        <v>4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4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56" t="s">
        <v>129</v>
      </c>
      <c r="C37" s="95" t="s">
        <v>130</v>
      </c>
      <c r="D37" s="96">
        <v>2</v>
      </c>
      <c r="E37" s="96">
        <v>0</v>
      </c>
      <c r="F37" s="96">
        <v>2</v>
      </c>
      <c r="G37" s="96">
        <v>3</v>
      </c>
      <c r="H37" s="157">
        <v>5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57" t="s">
        <v>19</v>
      </c>
      <c r="T37" s="558"/>
      <c r="U37" s="558"/>
      <c r="V37" s="558"/>
      <c r="W37" s="558"/>
      <c r="X37" s="558"/>
      <c r="Y37" s="559"/>
      <c r="AA37" s="557" t="s">
        <v>19</v>
      </c>
      <c r="AB37" s="558"/>
      <c r="AC37" s="558"/>
      <c r="AD37" s="558"/>
      <c r="AE37" s="558"/>
      <c r="AF37" s="558"/>
      <c r="AG37" s="559"/>
    </row>
    <row r="38" spans="2:33" x14ac:dyDescent="0.2">
      <c r="B38" s="156" t="s">
        <v>185</v>
      </c>
      <c r="C38" s="95" t="s">
        <v>135</v>
      </c>
      <c r="D38" s="96">
        <v>3</v>
      </c>
      <c r="E38" s="96">
        <v>0</v>
      </c>
      <c r="F38" s="96">
        <v>0</v>
      </c>
      <c r="G38" s="96">
        <v>3</v>
      </c>
      <c r="H38" s="97">
        <v>4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59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156" t="s">
        <v>131</v>
      </c>
      <c r="C39" s="95" t="s">
        <v>132</v>
      </c>
      <c r="D39" s="96">
        <v>2</v>
      </c>
      <c r="E39" s="96">
        <v>2</v>
      </c>
      <c r="F39" s="96">
        <v>0</v>
      </c>
      <c r="G39" s="96">
        <v>3</v>
      </c>
      <c r="H39" s="157">
        <v>5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156" t="s">
        <v>8</v>
      </c>
      <c r="C40" s="95" t="s">
        <v>118</v>
      </c>
      <c r="D40" s="96">
        <v>2</v>
      </c>
      <c r="E40" s="96">
        <v>0</v>
      </c>
      <c r="F40" s="96">
        <v>0</v>
      </c>
      <c r="G40" s="96">
        <v>2</v>
      </c>
      <c r="H40" s="157">
        <v>3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156" t="s">
        <v>9</v>
      </c>
      <c r="C41" s="95" t="s">
        <v>652</v>
      </c>
      <c r="D41" s="96">
        <v>2</v>
      </c>
      <c r="E41" s="96">
        <v>0</v>
      </c>
      <c r="F41" s="96">
        <v>0</v>
      </c>
      <c r="G41" s="96">
        <v>2</v>
      </c>
      <c r="H41" s="157">
        <v>3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156" t="s">
        <v>95</v>
      </c>
      <c r="C42" s="95" t="s">
        <v>96</v>
      </c>
      <c r="D42" s="96">
        <v>2</v>
      </c>
      <c r="E42" s="96">
        <v>0</v>
      </c>
      <c r="F42" s="96">
        <v>0</v>
      </c>
      <c r="G42" s="96">
        <v>2</v>
      </c>
      <c r="H42" s="157">
        <v>3</v>
      </c>
      <c r="J42" s="572" t="s">
        <v>62</v>
      </c>
      <c r="K42" s="573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737" t="s">
        <v>62</v>
      </c>
      <c r="C43" s="738"/>
      <c r="D43" s="119">
        <f>SUM(D35:D42)</f>
        <v>18</v>
      </c>
      <c r="E43" s="119">
        <f>SUM(E35:E42)</f>
        <v>2</v>
      </c>
      <c r="F43" s="119">
        <f>SUM(F35:F42)</f>
        <v>4</v>
      </c>
      <c r="G43" s="119">
        <f>SUM(G35:G42)</f>
        <v>21</v>
      </c>
      <c r="H43" s="152">
        <f>SUM(H35:H42)</f>
        <v>33</v>
      </c>
      <c r="J43" s="568"/>
      <c r="K43" s="569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185"/>
      <c r="AD43" s="185"/>
      <c r="AE43" s="185"/>
      <c r="AF43" s="185"/>
      <c r="AG43" s="51"/>
    </row>
    <row r="44" spans="2:33" ht="13.5" thickBot="1" x14ac:dyDescent="0.25">
      <c r="B44" s="120"/>
      <c r="C44" s="121"/>
      <c r="D44" s="122"/>
      <c r="E44" s="122"/>
      <c r="F44" s="122"/>
      <c r="G44" s="122"/>
      <c r="H44" s="123"/>
      <c r="J44" s="272"/>
      <c r="K44" s="273"/>
      <c r="L44" s="277"/>
      <c r="M44" s="277"/>
      <c r="N44" s="277"/>
      <c r="O44" s="277"/>
      <c r="P44" s="278"/>
      <c r="R44" s="18"/>
      <c r="S44" s="553" t="s">
        <v>38</v>
      </c>
      <c r="T44" s="553"/>
      <c r="U44" s="538">
        <f>SUM(U39:U42)</f>
        <v>10</v>
      </c>
      <c r="V44" s="538">
        <f>SUM(V39:V42)</f>
        <v>2</v>
      </c>
      <c r="W44" s="538">
        <f>SUM(W39:W42)</f>
        <v>4</v>
      </c>
      <c r="X44" s="538">
        <f>SUM(X39:X42)</f>
        <v>13</v>
      </c>
      <c r="Y44" s="88">
        <f>SUM(Y39:Y43)</f>
        <v>22</v>
      </c>
      <c r="AA44" s="49"/>
      <c r="AB44" s="41"/>
      <c r="AC44" s="185"/>
      <c r="AD44" s="185"/>
      <c r="AE44" s="185"/>
      <c r="AF44" s="185"/>
      <c r="AG44" s="51"/>
    </row>
    <row r="45" spans="2:33" ht="13.5" thickBot="1" x14ac:dyDescent="0.25">
      <c r="B45" s="638" t="s">
        <v>20</v>
      </c>
      <c r="C45" s="639"/>
      <c r="D45" s="639"/>
      <c r="E45" s="639"/>
      <c r="F45" s="639"/>
      <c r="G45" s="639"/>
      <c r="H45" s="640"/>
      <c r="J45" s="557" t="s">
        <v>20</v>
      </c>
      <c r="K45" s="558"/>
      <c r="L45" s="558"/>
      <c r="M45" s="558"/>
      <c r="N45" s="558"/>
      <c r="O45" s="558"/>
      <c r="P45" s="559"/>
      <c r="R45" s="18" t="s">
        <v>37</v>
      </c>
      <c r="S45" s="322" t="s">
        <v>8</v>
      </c>
      <c r="T45" s="323" t="s">
        <v>340</v>
      </c>
      <c r="U45" s="324">
        <v>2</v>
      </c>
      <c r="V45" s="324">
        <v>0</v>
      </c>
      <c r="W45" s="324">
        <v>0</v>
      </c>
      <c r="X45" s="324">
        <v>2</v>
      </c>
      <c r="Y45" s="339">
        <v>3</v>
      </c>
      <c r="AA45" s="49"/>
      <c r="AB45" s="41"/>
      <c r="AC45" s="185"/>
      <c r="AD45" s="185"/>
      <c r="AE45" s="185"/>
      <c r="AF45" s="185"/>
      <c r="AG45" s="51"/>
    </row>
    <row r="46" spans="2:33" x14ac:dyDescent="0.2">
      <c r="B46" s="523" t="s">
        <v>1</v>
      </c>
      <c r="C46" s="524" t="s">
        <v>2</v>
      </c>
      <c r="D46" s="525" t="s">
        <v>0</v>
      </c>
      <c r="E46" s="525" t="s">
        <v>3</v>
      </c>
      <c r="F46" s="525" t="s">
        <v>4</v>
      </c>
      <c r="G46" s="525" t="s">
        <v>5</v>
      </c>
      <c r="H46" s="526" t="s">
        <v>6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322" t="s">
        <v>131</v>
      </c>
      <c r="T46" s="323" t="s">
        <v>201</v>
      </c>
      <c r="U46" s="324">
        <v>2</v>
      </c>
      <c r="V46" s="324">
        <v>2</v>
      </c>
      <c r="W46" s="324">
        <v>0</v>
      </c>
      <c r="X46" s="324">
        <v>3</v>
      </c>
      <c r="Y46" s="339">
        <v>5</v>
      </c>
      <c r="AA46" s="49"/>
      <c r="AB46" s="41"/>
      <c r="AC46" s="185"/>
      <c r="AD46" s="185"/>
      <c r="AE46" s="185"/>
      <c r="AF46" s="185"/>
      <c r="AG46" s="51"/>
    </row>
    <row r="47" spans="2:33" x14ac:dyDescent="0.2">
      <c r="B47" s="156" t="s">
        <v>280</v>
      </c>
      <c r="C47" s="95" t="s">
        <v>281</v>
      </c>
      <c r="D47" s="96">
        <v>3</v>
      </c>
      <c r="E47" s="96">
        <v>0</v>
      </c>
      <c r="F47" s="96">
        <v>0</v>
      </c>
      <c r="G47" s="96">
        <v>3</v>
      </c>
      <c r="H47" s="97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3" t="s">
        <v>39</v>
      </c>
      <c r="T47" s="553"/>
      <c r="U47" s="538">
        <f>SUM(U46:U46)</f>
        <v>2</v>
      </c>
      <c r="V47" s="538">
        <f>SUM(V46:V46)</f>
        <v>2</v>
      </c>
      <c r="W47" s="538">
        <f>SUM(W46:W46)</f>
        <v>0</v>
      </c>
      <c r="X47" s="538">
        <f>SUM(X46:X46)</f>
        <v>3</v>
      </c>
      <c r="Y47" s="88">
        <f>SUM(Y46:Y46)</f>
        <v>5</v>
      </c>
      <c r="AA47" s="49"/>
      <c r="AB47" s="41"/>
      <c r="AC47" s="185"/>
      <c r="AD47" s="185"/>
      <c r="AE47" s="185"/>
      <c r="AF47" s="185"/>
      <c r="AG47" s="51"/>
    </row>
    <row r="48" spans="2:33" x14ac:dyDescent="0.2">
      <c r="B48" s="156" t="s">
        <v>282</v>
      </c>
      <c r="C48" s="95" t="s">
        <v>283</v>
      </c>
      <c r="D48" s="96">
        <v>2</v>
      </c>
      <c r="E48" s="96">
        <v>0</v>
      </c>
      <c r="F48" s="96">
        <v>2</v>
      </c>
      <c r="G48" s="96">
        <v>3</v>
      </c>
      <c r="H48" s="97">
        <v>5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59"/>
      <c r="S48" s="567" t="s">
        <v>62</v>
      </c>
      <c r="T48" s="567"/>
      <c r="U48" s="535">
        <f>SUM(U44,U47)</f>
        <v>12</v>
      </c>
      <c r="V48" s="535">
        <f>SUM(V44,V47)</f>
        <v>4</v>
      </c>
      <c r="W48" s="535">
        <f>SUM(W44,W47)</f>
        <v>4</v>
      </c>
      <c r="X48" s="535">
        <f>SUM(X44,X47)</f>
        <v>16</v>
      </c>
      <c r="Y48" s="50">
        <f>Y44+Y47</f>
        <v>27</v>
      </c>
      <c r="AA48" s="179" t="s">
        <v>40</v>
      </c>
      <c r="AB48" s="46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s="2" customFormat="1" ht="13.5" thickBot="1" x14ac:dyDescent="0.25">
      <c r="B49" s="156" t="s">
        <v>133</v>
      </c>
      <c r="C49" s="95" t="s">
        <v>134</v>
      </c>
      <c r="D49" s="96">
        <v>2</v>
      </c>
      <c r="E49" s="96">
        <v>0</v>
      </c>
      <c r="F49" s="96">
        <v>2</v>
      </c>
      <c r="G49" s="96">
        <v>3</v>
      </c>
      <c r="H49" s="157">
        <v>4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183"/>
      <c r="AB49" s="184"/>
      <c r="AC49" s="181"/>
      <c r="AD49" s="181"/>
      <c r="AE49" s="181"/>
      <c r="AF49" s="181"/>
      <c r="AG49" s="182"/>
    </row>
    <row r="50" spans="2:33" ht="13.5" thickBot="1" x14ac:dyDescent="0.25">
      <c r="B50" s="156" t="s">
        <v>186</v>
      </c>
      <c r="C50" s="95" t="s">
        <v>187</v>
      </c>
      <c r="D50" s="96">
        <v>3</v>
      </c>
      <c r="E50" s="96">
        <v>0</v>
      </c>
      <c r="F50" s="96">
        <v>0</v>
      </c>
      <c r="G50" s="96">
        <v>3</v>
      </c>
      <c r="H50" s="97">
        <v>5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57" t="s">
        <v>20</v>
      </c>
      <c r="T50" s="558"/>
      <c r="U50" s="558"/>
      <c r="V50" s="558"/>
      <c r="W50" s="558"/>
      <c r="X50" s="558"/>
      <c r="Y50" s="559"/>
      <c r="AA50" s="557" t="s">
        <v>20</v>
      </c>
      <c r="AB50" s="558"/>
      <c r="AC50" s="558"/>
      <c r="AD50" s="558"/>
      <c r="AE50" s="558"/>
      <c r="AF50" s="558"/>
      <c r="AG50" s="559"/>
    </row>
    <row r="51" spans="2:33" x14ac:dyDescent="0.2">
      <c r="B51" s="156" t="s">
        <v>17</v>
      </c>
      <c r="C51" s="95" t="s">
        <v>125</v>
      </c>
      <c r="D51" s="96">
        <v>2</v>
      </c>
      <c r="E51" s="96">
        <v>0</v>
      </c>
      <c r="F51" s="96">
        <v>0</v>
      </c>
      <c r="G51" s="96">
        <v>2</v>
      </c>
      <c r="H51" s="157">
        <v>3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156" t="s">
        <v>18</v>
      </c>
      <c r="C52" s="95" t="s">
        <v>651</v>
      </c>
      <c r="D52" s="96">
        <v>2</v>
      </c>
      <c r="E52" s="96">
        <v>0</v>
      </c>
      <c r="F52" s="96">
        <v>0</v>
      </c>
      <c r="G52" s="96">
        <v>2</v>
      </c>
      <c r="H52" s="157">
        <v>3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202</v>
      </c>
      <c r="T52" s="326" t="s">
        <v>344</v>
      </c>
      <c r="U52" s="327">
        <v>3</v>
      </c>
      <c r="V52" s="327">
        <v>0</v>
      </c>
      <c r="W52" s="327">
        <v>2</v>
      </c>
      <c r="X52" s="327">
        <v>4</v>
      </c>
      <c r="Y52" s="340">
        <v>6</v>
      </c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156" t="s">
        <v>646</v>
      </c>
      <c r="C53" s="95" t="s">
        <v>138</v>
      </c>
      <c r="D53" s="96">
        <v>0</v>
      </c>
      <c r="E53" s="96">
        <v>0</v>
      </c>
      <c r="F53" s="96">
        <v>0</v>
      </c>
      <c r="G53" s="96">
        <v>0</v>
      </c>
      <c r="H53" s="175">
        <v>5</v>
      </c>
      <c r="J53" s="147" t="s">
        <v>494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345</v>
      </c>
      <c r="T53" s="326" t="s">
        <v>346</v>
      </c>
      <c r="U53" s="327">
        <v>3</v>
      </c>
      <c r="V53" s="327">
        <v>0</v>
      </c>
      <c r="W53" s="327">
        <v>0</v>
      </c>
      <c r="X53" s="327">
        <v>3</v>
      </c>
      <c r="Y53" s="340">
        <v>5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737" t="s">
        <v>62</v>
      </c>
      <c r="C54" s="738"/>
      <c r="D54" s="130">
        <f>SUM(D47:D53)</f>
        <v>14</v>
      </c>
      <c r="E54" s="131">
        <f>SUM(E47:E53)</f>
        <v>0</v>
      </c>
      <c r="F54" s="130">
        <f>SUM(F47:F53)</f>
        <v>4</v>
      </c>
      <c r="G54" s="131">
        <f>SUM(G47:G53)</f>
        <v>16</v>
      </c>
      <c r="H54" s="153">
        <f>SUM(H47:H53)</f>
        <v>31</v>
      </c>
      <c r="J54" s="597" t="s">
        <v>62</v>
      </c>
      <c r="K54" s="598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494</v>
      </c>
      <c r="T54" s="326" t="s">
        <v>348</v>
      </c>
      <c r="U54" s="327">
        <v>0</v>
      </c>
      <c r="V54" s="327">
        <v>0</v>
      </c>
      <c r="W54" s="327">
        <v>0</v>
      </c>
      <c r="X54" s="327">
        <v>0</v>
      </c>
      <c r="Y54" s="340">
        <v>4</v>
      </c>
      <c r="AA54" s="49"/>
      <c r="AB54" s="41"/>
      <c r="AC54" s="185"/>
      <c r="AD54" s="185"/>
      <c r="AE54" s="185"/>
      <c r="AF54" s="185"/>
      <c r="AG54" s="51"/>
    </row>
    <row r="55" spans="2:33" x14ac:dyDescent="0.2">
      <c r="B55" s="132"/>
      <c r="C55" s="133"/>
      <c r="D55" s="133"/>
      <c r="E55" s="133"/>
      <c r="F55" s="133"/>
      <c r="G55" s="133"/>
      <c r="H55" s="134"/>
      <c r="J55" s="18"/>
      <c r="K55" s="5"/>
      <c r="L55" s="5"/>
      <c r="M55" s="5"/>
      <c r="N55" s="5"/>
      <c r="O55" s="5"/>
      <c r="P55" s="17"/>
      <c r="R55" s="18"/>
      <c r="S55" s="553" t="s">
        <v>38</v>
      </c>
      <c r="T55" s="553"/>
      <c r="U55" s="538">
        <f>SUM(U52:U54)</f>
        <v>6</v>
      </c>
      <c r="V55" s="538">
        <f>SUM(V52:V54)</f>
        <v>0</v>
      </c>
      <c r="W55" s="538">
        <f>SUM(W52:W54)</f>
        <v>2</v>
      </c>
      <c r="X55" s="538">
        <f>SUM(X52:X54)</f>
        <v>7</v>
      </c>
      <c r="Y55" s="88">
        <f>SUM(Y52:Y54)</f>
        <v>15</v>
      </c>
      <c r="AA55" s="49"/>
      <c r="AB55" s="41"/>
      <c r="AC55" s="185"/>
      <c r="AD55" s="185"/>
      <c r="AE55" s="185"/>
      <c r="AF55" s="185"/>
      <c r="AG55" s="51"/>
    </row>
    <row r="56" spans="2:33" ht="13.5" thickBot="1" x14ac:dyDescent="0.25">
      <c r="B56" s="120"/>
      <c r="C56" s="121"/>
      <c r="D56" s="122"/>
      <c r="E56" s="122"/>
      <c r="F56" s="122"/>
      <c r="G56" s="122"/>
      <c r="H56" s="123"/>
      <c r="J56" s="18"/>
      <c r="K56" s="5"/>
      <c r="L56" s="5"/>
      <c r="M56" s="5"/>
      <c r="N56" s="5"/>
      <c r="O56" s="5"/>
      <c r="P56" s="17"/>
      <c r="R56" s="18" t="s">
        <v>37</v>
      </c>
      <c r="S56" s="322" t="s">
        <v>186</v>
      </c>
      <c r="T56" s="323" t="s">
        <v>343</v>
      </c>
      <c r="U56" s="324">
        <v>3</v>
      </c>
      <c r="V56" s="324">
        <v>0</v>
      </c>
      <c r="W56" s="324">
        <v>0</v>
      </c>
      <c r="X56" s="324">
        <v>3</v>
      </c>
      <c r="Y56" s="339">
        <v>5</v>
      </c>
      <c r="AA56" s="49"/>
      <c r="AB56" s="41"/>
      <c r="AC56" s="185"/>
      <c r="AD56" s="185"/>
      <c r="AE56" s="185"/>
      <c r="AF56" s="185"/>
      <c r="AG56" s="51"/>
    </row>
    <row r="57" spans="2:33" ht="13.5" thickBot="1" x14ac:dyDescent="0.25">
      <c r="B57" s="638" t="s">
        <v>21</v>
      </c>
      <c r="C57" s="639"/>
      <c r="D57" s="639"/>
      <c r="E57" s="639"/>
      <c r="F57" s="639"/>
      <c r="G57" s="639"/>
      <c r="H57" s="640"/>
      <c r="J57" s="557" t="s">
        <v>21</v>
      </c>
      <c r="K57" s="558"/>
      <c r="L57" s="558"/>
      <c r="M57" s="558"/>
      <c r="N57" s="558"/>
      <c r="O57" s="558"/>
      <c r="P57" s="559"/>
      <c r="R57" s="18" t="s">
        <v>37</v>
      </c>
      <c r="S57" s="322" t="s">
        <v>95</v>
      </c>
      <c r="T57" s="323" t="s">
        <v>204</v>
      </c>
      <c r="U57" s="324">
        <v>2</v>
      </c>
      <c r="V57" s="324">
        <v>0</v>
      </c>
      <c r="W57" s="324">
        <v>0</v>
      </c>
      <c r="X57" s="324">
        <v>2</v>
      </c>
      <c r="Y57" s="339">
        <v>3</v>
      </c>
      <c r="AA57" s="49"/>
      <c r="AB57" s="41"/>
      <c r="AC57" s="185"/>
      <c r="AD57" s="185"/>
      <c r="AE57" s="185"/>
      <c r="AF57" s="185"/>
      <c r="AG57" s="51"/>
    </row>
    <row r="58" spans="2:33" x14ac:dyDescent="0.2">
      <c r="B58" s="523" t="s">
        <v>1</v>
      </c>
      <c r="C58" s="524" t="s">
        <v>2</v>
      </c>
      <c r="D58" s="525" t="s">
        <v>0</v>
      </c>
      <c r="E58" s="525" t="s">
        <v>3</v>
      </c>
      <c r="F58" s="525" t="s">
        <v>4</v>
      </c>
      <c r="G58" s="525" t="s">
        <v>5</v>
      </c>
      <c r="H58" s="526" t="s">
        <v>6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148</v>
      </c>
      <c r="T58" s="323" t="s">
        <v>149</v>
      </c>
      <c r="U58" s="324">
        <v>3</v>
      </c>
      <c r="V58" s="324">
        <v>0</v>
      </c>
      <c r="W58" s="324">
        <v>0</v>
      </c>
      <c r="X58" s="324">
        <v>3</v>
      </c>
      <c r="Y58" s="339">
        <v>6</v>
      </c>
      <c r="AA58" s="179" t="s">
        <v>40</v>
      </c>
      <c r="AB58" s="46"/>
      <c r="AC58" s="188">
        <f>SUM(AC52:AC56)</f>
        <v>3</v>
      </c>
      <c r="AD58" s="188">
        <f>SUM(AD52:AD56)</f>
        <v>0</v>
      </c>
      <c r="AE58" s="188">
        <f>SUM(AE52:AE56)</f>
        <v>2</v>
      </c>
      <c r="AF58" s="188">
        <f>SUM(AF52:AF56)</f>
        <v>4</v>
      </c>
      <c r="AG58" s="50">
        <f>SUM(AG52:AG56)</f>
        <v>6</v>
      </c>
    </row>
    <row r="59" spans="2:33" ht="15.75" x14ac:dyDescent="0.2">
      <c r="B59" s="545" t="s">
        <v>284</v>
      </c>
      <c r="C59" s="545" t="s">
        <v>285</v>
      </c>
      <c r="D59" s="546">
        <v>2</v>
      </c>
      <c r="E59" s="546">
        <v>0</v>
      </c>
      <c r="F59" s="546">
        <v>2</v>
      </c>
      <c r="G59" s="546">
        <v>3</v>
      </c>
      <c r="H59" s="548">
        <v>5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272"/>
      <c r="AB59" s="76"/>
      <c r="AC59" s="540"/>
      <c r="AD59" s="540"/>
      <c r="AE59" s="540"/>
      <c r="AF59" s="540"/>
      <c r="AG59" s="541"/>
    </row>
    <row r="60" spans="2:33" ht="15.75" x14ac:dyDescent="0.2">
      <c r="B60" s="545" t="s">
        <v>139</v>
      </c>
      <c r="C60" s="547" t="s">
        <v>140</v>
      </c>
      <c r="D60" s="546">
        <v>2</v>
      </c>
      <c r="E60" s="546">
        <v>0</v>
      </c>
      <c r="F60" s="546">
        <v>2</v>
      </c>
      <c r="G60" s="546">
        <v>3</v>
      </c>
      <c r="H60" s="548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53" t="s">
        <v>39</v>
      </c>
      <c r="T60" s="553"/>
      <c r="U60" s="538">
        <f>SUM(U56:U59)</f>
        <v>10</v>
      </c>
      <c r="V60" s="538">
        <f>SUM(V56:V59)</f>
        <v>0</v>
      </c>
      <c r="W60" s="538">
        <f>SUM(W56:W59)</f>
        <v>0</v>
      </c>
      <c r="X60" s="538">
        <f>SUM(X56:X59)</f>
        <v>10</v>
      </c>
      <c r="Y60" s="88">
        <f>SUM(Y56:Y59)</f>
        <v>17</v>
      </c>
      <c r="AA60" s="60"/>
      <c r="AB60" s="44"/>
      <c r="AC60" s="45"/>
      <c r="AD60" s="45"/>
      <c r="AE60" s="45"/>
      <c r="AF60" s="45"/>
      <c r="AG60" s="58"/>
    </row>
    <row r="61" spans="2:33" ht="16.5" thickBot="1" x14ac:dyDescent="0.25">
      <c r="B61" s="545" t="s">
        <v>143</v>
      </c>
      <c r="C61" s="545" t="s">
        <v>144</v>
      </c>
      <c r="D61" s="546">
        <v>2</v>
      </c>
      <c r="E61" s="546">
        <v>0</v>
      </c>
      <c r="F61" s="546">
        <v>2</v>
      </c>
      <c r="G61" s="546">
        <v>3</v>
      </c>
      <c r="H61" s="548">
        <v>4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67" t="s">
        <v>62</v>
      </c>
      <c r="T61" s="567"/>
      <c r="U61" s="535">
        <f>SUM(U55,U60)</f>
        <v>16</v>
      </c>
      <c r="V61" s="535">
        <f>SUM(V55,V60)</f>
        <v>0</v>
      </c>
      <c r="W61" s="535">
        <f>SUM(W55,W60)</f>
        <v>2</v>
      </c>
      <c r="X61" s="535">
        <f>SUM(X55,X60)</f>
        <v>17</v>
      </c>
      <c r="Y61" s="50">
        <f>SUM(Y55,Y60)</f>
        <v>32</v>
      </c>
      <c r="AA61" s="183"/>
      <c r="AB61" s="184"/>
      <c r="AC61" s="181"/>
      <c r="AD61" s="181"/>
      <c r="AE61" s="181"/>
      <c r="AF61" s="181"/>
      <c r="AG61" s="182"/>
    </row>
    <row r="62" spans="2:33" ht="16.5" thickBot="1" x14ac:dyDescent="0.25">
      <c r="B62" s="545" t="s">
        <v>286</v>
      </c>
      <c r="C62" s="545" t="s">
        <v>647</v>
      </c>
      <c r="D62" s="546">
        <v>3</v>
      </c>
      <c r="E62" s="546">
        <v>0</v>
      </c>
      <c r="F62" s="546">
        <v>0</v>
      </c>
      <c r="G62" s="546">
        <v>3</v>
      </c>
      <c r="H62" s="548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273"/>
      <c r="T62" s="273"/>
      <c r="U62" s="540"/>
      <c r="V62" s="540"/>
      <c r="W62" s="540"/>
      <c r="X62" s="540"/>
      <c r="Y62" s="541"/>
      <c r="AA62" s="557" t="s">
        <v>21</v>
      </c>
      <c r="AB62" s="558"/>
      <c r="AC62" s="558"/>
      <c r="AD62" s="558"/>
      <c r="AE62" s="558"/>
      <c r="AF62" s="558"/>
      <c r="AG62" s="559"/>
    </row>
    <row r="63" spans="2:33" ht="16.5" thickBot="1" x14ac:dyDescent="0.25">
      <c r="B63" s="545" t="s">
        <v>24</v>
      </c>
      <c r="C63" s="545" t="s">
        <v>94</v>
      </c>
      <c r="D63" s="546">
        <v>3</v>
      </c>
      <c r="E63" s="546">
        <v>0</v>
      </c>
      <c r="F63" s="546">
        <v>0</v>
      </c>
      <c r="G63" s="546">
        <v>3</v>
      </c>
      <c r="H63" s="548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59"/>
      <c r="S63" s="557" t="s">
        <v>21</v>
      </c>
      <c r="T63" s="558"/>
      <c r="U63" s="558"/>
      <c r="V63" s="558"/>
      <c r="W63" s="558"/>
      <c r="X63" s="558"/>
      <c r="Y63" s="559"/>
      <c r="AA63" s="332" t="s">
        <v>1</v>
      </c>
      <c r="AB63" s="333" t="s">
        <v>2</v>
      </c>
      <c r="AC63" s="334" t="s">
        <v>0</v>
      </c>
      <c r="AD63" s="334" t="s">
        <v>3</v>
      </c>
      <c r="AE63" s="334" t="s">
        <v>4</v>
      </c>
      <c r="AF63" s="334" t="s">
        <v>5</v>
      </c>
      <c r="AG63" s="335" t="s">
        <v>6</v>
      </c>
    </row>
    <row r="64" spans="2:33" s="2" customFormat="1" ht="15.75" x14ac:dyDescent="0.2">
      <c r="B64" s="549" t="s">
        <v>24</v>
      </c>
      <c r="C64" s="545" t="s">
        <v>156</v>
      </c>
      <c r="D64" s="550">
        <v>3</v>
      </c>
      <c r="E64" s="550">
        <v>0</v>
      </c>
      <c r="F64" s="550">
        <v>0</v>
      </c>
      <c r="G64" s="550">
        <v>3</v>
      </c>
      <c r="H64" s="551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3"/>
      <c r="S64" s="333" t="s">
        <v>1</v>
      </c>
      <c r="T64" s="333" t="s">
        <v>2</v>
      </c>
      <c r="U64" s="334" t="s">
        <v>0</v>
      </c>
      <c r="V64" s="334" t="s">
        <v>3</v>
      </c>
      <c r="W64" s="334" t="s">
        <v>4</v>
      </c>
      <c r="X64" s="334" t="s">
        <v>5</v>
      </c>
      <c r="Y64" s="335" t="s">
        <v>6</v>
      </c>
      <c r="AA64" s="147" t="s">
        <v>349</v>
      </c>
      <c r="AB64" s="112" t="s">
        <v>350</v>
      </c>
      <c r="AC64" s="113">
        <v>2</v>
      </c>
      <c r="AD64" s="113">
        <v>0</v>
      </c>
      <c r="AE64" s="113">
        <v>2</v>
      </c>
      <c r="AF64" s="113">
        <v>3</v>
      </c>
      <c r="AG64" s="148">
        <v>5</v>
      </c>
    </row>
    <row r="65" spans="2:34" x14ac:dyDescent="0.2">
      <c r="B65" s="742" t="s">
        <v>62</v>
      </c>
      <c r="C65" s="743"/>
      <c r="D65" s="130">
        <f>SUM(D59:D64)</f>
        <v>15</v>
      </c>
      <c r="E65" s="130">
        <f>SUM(E59:E64)</f>
        <v>0</v>
      </c>
      <c r="F65" s="130">
        <f>SUM(F59:F64)</f>
        <v>6</v>
      </c>
      <c r="G65" s="130">
        <f>SUM(G59:G64)</f>
        <v>18</v>
      </c>
      <c r="H65" s="153">
        <f>SUM(H59:H64)</f>
        <v>29</v>
      </c>
      <c r="J65" s="572" t="s">
        <v>62</v>
      </c>
      <c r="K65" s="573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3" t="s">
        <v>36</v>
      </c>
      <c r="S65" s="325" t="s">
        <v>349</v>
      </c>
      <c r="T65" s="326" t="s">
        <v>350</v>
      </c>
      <c r="U65" s="327">
        <v>2</v>
      </c>
      <c r="V65" s="327">
        <v>0</v>
      </c>
      <c r="W65" s="327">
        <v>2</v>
      </c>
      <c r="X65" s="327">
        <v>3</v>
      </c>
      <c r="Y65" s="340">
        <v>5</v>
      </c>
      <c r="AA65" s="147" t="s">
        <v>351</v>
      </c>
      <c r="AB65" s="112" t="s">
        <v>352</v>
      </c>
      <c r="AC65" s="113">
        <v>3</v>
      </c>
      <c r="AD65" s="113">
        <v>0</v>
      </c>
      <c r="AE65" s="113">
        <v>0</v>
      </c>
      <c r="AF65" s="113">
        <v>3</v>
      </c>
      <c r="AG65" s="148">
        <v>5</v>
      </c>
    </row>
    <row r="66" spans="2:34" x14ac:dyDescent="0.2">
      <c r="B66" s="132"/>
      <c r="C66" s="133"/>
      <c r="D66" s="133"/>
      <c r="E66" s="133"/>
      <c r="F66" s="133"/>
      <c r="G66" s="133"/>
      <c r="H66" s="134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351</v>
      </c>
      <c r="T66" s="326" t="s">
        <v>352</v>
      </c>
      <c r="U66" s="327">
        <v>3</v>
      </c>
      <c r="V66" s="327">
        <v>0</v>
      </c>
      <c r="W66" s="327">
        <v>0</v>
      </c>
      <c r="X66" s="327">
        <v>3</v>
      </c>
      <c r="Y66" s="340">
        <v>5</v>
      </c>
      <c r="AA66" s="49"/>
      <c r="AB66" s="41"/>
      <c r="AC66" s="185"/>
      <c r="AD66" s="185"/>
      <c r="AE66" s="185"/>
      <c r="AF66" s="185"/>
      <c r="AG66" s="51"/>
    </row>
    <row r="67" spans="2:34" ht="13.5" thickBot="1" x14ac:dyDescent="0.25">
      <c r="B67" s="120"/>
      <c r="C67" s="121"/>
      <c r="D67" s="122"/>
      <c r="E67" s="122"/>
      <c r="F67" s="122"/>
      <c r="G67" s="122"/>
      <c r="H67" s="123"/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353</v>
      </c>
      <c r="T67" s="326" t="s">
        <v>354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185"/>
      <c r="AD67" s="185"/>
      <c r="AE67" s="185"/>
      <c r="AF67" s="185"/>
      <c r="AG67" s="51"/>
    </row>
    <row r="68" spans="2:34" ht="13.5" thickBot="1" x14ac:dyDescent="0.25">
      <c r="B68" s="638" t="s">
        <v>23</v>
      </c>
      <c r="C68" s="639"/>
      <c r="D68" s="639"/>
      <c r="E68" s="639"/>
      <c r="F68" s="639"/>
      <c r="G68" s="639"/>
      <c r="H68" s="640"/>
      <c r="J68" s="557" t="s">
        <v>23</v>
      </c>
      <c r="K68" s="558"/>
      <c r="L68" s="558"/>
      <c r="M68" s="558"/>
      <c r="N68" s="558"/>
      <c r="O68" s="558"/>
      <c r="P68" s="559"/>
      <c r="R68" s="13" t="s">
        <v>36</v>
      </c>
      <c r="S68" s="325" t="s">
        <v>205</v>
      </c>
      <c r="T68" s="326" t="s">
        <v>355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185"/>
      <c r="AD68" s="185"/>
      <c r="AE68" s="185"/>
      <c r="AF68" s="185"/>
      <c r="AG68" s="51"/>
    </row>
    <row r="69" spans="2:34" x14ac:dyDescent="0.2">
      <c r="B69" s="523" t="s">
        <v>1</v>
      </c>
      <c r="C69" s="524" t="s">
        <v>2</v>
      </c>
      <c r="D69" s="525" t="s">
        <v>0</v>
      </c>
      <c r="E69" s="525" t="s">
        <v>3</v>
      </c>
      <c r="F69" s="525" t="s">
        <v>4</v>
      </c>
      <c r="G69" s="525" t="s">
        <v>5</v>
      </c>
      <c r="H69" s="526" t="s">
        <v>6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8"/>
      <c r="S69" s="553" t="s">
        <v>38</v>
      </c>
      <c r="T69" s="553"/>
      <c r="U69" s="538">
        <f>SUM(U65:U68)</f>
        <v>11</v>
      </c>
      <c r="V69" s="538">
        <f>SUM(V65:V68)</f>
        <v>0</v>
      </c>
      <c r="W69" s="538">
        <f>SUM(W65:W68)</f>
        <v>2</v>
      </c>
      <c r="X69" s="538">
        <f>SUM(X65:X68)</f>
        <v>12</v>
      </c>
      <c r="Y69" s="88">
        <f>SUM(Y65:Y68)</f>
        <v>20</v>
      </c>
      <c r="AA69" s="49"/>
      <c r="AB69" s="41"/>
      <c r="AC69" s="185"/>
      <c r="AD69" s="185"/>
      <c r="AE69" s="185"/>
      <c r="AF69" s="185"/>
      <c r="AG69" s="51"/>
    </row>
    <row r="70" spans="2:34" x14ac:dyDescent="0.2">
      <c r="B70" s="177" t="s">
        <v>287</v>
      </c>
      <c r="C70" s="174" t="s">
        <v>288</v>
      </c>
      <c r="D70" s="96">
        <v>2</v>
      </c>
      <c r="E70" s="96">
        <v>0</v>
      </c>
      <c r="F70" s="96">
        <v>2</v>
      </c>
      <c r="G70" s="96">
        <v>3</v>
      </c>
      <c r="H70" s="157">
        <v>5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 t="s">
        <v>37</v>
      </c>
      <c r="S70" s="322" t="s">
        <v>24</v>
      </c>
      <c r="T70" s="323" t="s">
        <v>356</v>
      </c>
      <c r="U70" s="324">
        <v>3</v>
      </c>
      <c r="V70" s="324">
        <v>0</v>
      </c>
      <c r="W70" s="324">
        <v>0</v>
      </c>
      <c r="X70" s="324">
        <v>3</v>
      </c>
      <c r="Y70" s="339">
        <v>5</v>
      </c>
      <c r="AA70" s="49"/>
      <c r="AB70" s="41"/>
      <c r="AC70" s="185"/>
      <c r="AD70" s="185"/>
      <c r="AE70" s="185"/>
      <c r="AF70" s="185"/>
      <c r="AG70" s="51"/>
    </row>
    <row r="71" spans="2:34" x14ac:dyDescent="0.2">
      <c r="B71" s="156" t="s">
        <v>148</v>
      </c>
      <c r="C71" s="95" t="s">
        <v>149</v>
      </c>
      <c r="D71" s="96">
        <v>3</v>
      </c>
      <c r="E71" s="96">
        <v>0</v>
      </c>
      <c r="F71" s="96">
        <v>0</v>
      </c>
      <c r="G71" s="96">
        <v>3</v>
      </c>
      <c r="H71" s="157">
        <v>6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357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185"/>
      <c r="AD71" s="185"/>
      <c r="AE71" s="185"/>
      <c r="AF71" s="185"/>
      <c r="AG71" s="51"/>
    </row>
    <row r="72" spans="2:34" x14ac:dyDescent="0.2">
      <c r="B72" s="156" t="s">
        <v>24</v>
      </c>
      <c r="C72" s="173" t="s">
        <v>150</v>
      </c>
      <c r="D72" s="96">
        <v>3</v>
      </c>
      <c r="E72" s="96">
        <v>0</v>
      </c>
      <c r="F72" s="96">
        <v>0</v>
      </c>
      <c r="G72" s="96">
        <v>3</v>
      </c>
      <c r="H72" s="157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/>
      <c r="S72" s="553" t="s">
        <v>39</v>
      </c>
      <c r="T72" s="553"/>
      <c r="U72" s="538">
        <f>SUM(U70:U71)</f>
        <v>6</v>
      </c>
      <c r="V72" s="538">
        <f>SUM(V70:V71)</f>
        <v>0</v>
      </c>
      <c r="W72" s="538">
        <f>SUM(W70:W71)</f>
        <v>0</v>
      </c>
      <c r="X72" s="538">
        <f>SUM(X70:X71)</f>
        <v>6</v>
      </c>
      <c r="Y72" s="88">
        <f>SUM(Y70:Y71)</f>
        <v>10</v>
      </c>
      <c r="AA72" s="179" t="s">
        <v>40</v>
      </c>
      <c r="AB72" s="46"/>
      <c r="AC72" s="188">
        <f>SUM(AC64:AC70)</f>
        <v>5</v>
      </c>
      <c r="AD72" s="188">
        <f>SUM(AD64:AD70)</f>
        <v>0</v>
      </c>
      <c r="AE72" s="188">
        <f>SUM(AE64:AE70)</f>
        <v>2</v>
      </c>
      <c r="AF72" s="188">
        <f>SUM(AF64:AF70)</f>
        <v>6</v>
      </c>
      <c r="AG72" s="50">
        <f>SUM(AG64:AG70)</f>
        <v>10</v>
      </c>
    </row>
    <row r="73" spans="2:34" x14ac:dyDescent="0.2">
      <c r="B73" s="156" t="s">
        <v>286</v>
      </c>
      <c r="C73" s="95" t="s">
        <v>648</v>
      </c>
      <c r="D73" s="96">
        <v>3</v>
      </c>
      <c r="E73" s="96">
        <v>0</v>
      </c>
      <c r="F73" s="96">
        <v>0</v>
      </c>
      <c r="G73" s="96">
        <v>3</v>
      </c>
      <c r="H73" s="157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67" t="s">
        <v>62</v>
      </c>
      <c r="T73" s="567"/>
      <c r="U73" s="535">
        <f>U69+U72</f>
        <v>17</v>
      </c>
      <c r="V73" s="535">
        <f>SUM(V69,V72)</f>
        <v>0</v>
      </c>
      <c r="W73" s="535">
        <f>SUM(W69,W72)</f>
        <v>2</v>
      </c>
      <c r="X73" s="535">
        <f>SUM(X69,X72)</f>
        <v>18</v>
      </c>
      <c r="Y73" s="50">
        <f>SUM(Y69,Y72)</f>
        <v>30</v>
      </c>
      <c r="AA73" s="18"/>
      <c r="AB73" s="5"/>
      <c r="AC73" s="5"/>
      <c r="AD73" s="5"/>
      <c r="AE73" s="5"/>
      <c r="AF73" s="5"/>
      <c r="AG73" s="17"/>
    </row>
    <row r="74" spans="2:34" x14ac:dyDescent="0.2">
      <c r="B74" s="156" t="s">
        <v>24</v>
      </c>
      <c r="C74" s="95" t="s">
        <v>650</v>
      </c>
      <c r="D74" s="96">
        <v>3</v>
      </c>
      <c r="E74" s="96">
        <v>0</v>
      </c>
      <c r="F74" s="96">
        <v>0</v>
      </c>
      <c r="G74" s="96">
        <v>3</v>
      </c>
      <c r="H74" s="97">
        <v>5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"/>
      <c r="T74" s="5"/>
      <c r="U74" s="5"/>
      <c r="V74" s="5"/>
      <c r="W74" s="5"/>
      <c r="X74" s="5"/>
      <c r="Y74" s="14"/>
      <c r="AA74" s="60"/>
      <c r="AB74" s="44"/>
      <c r="AC74" s="45"/>
      <c r="AD74" s="45"/>
      <c r="AE74" s="45"/>
      <c r="AF74" s="45"/>
      <c r="AG74" s="58"/>
      <c r="AH74" s="5"/>
    </row>
    <row r="75" spans="2:34" ht="13.5" thickBot="1" x14ac:dyDescent="0.25">
      <c r="B75" s="156" t="s">
        <v>649</v>
      </c>
      <c r="C75" s="95" t="s">
        <v>151</v>
      </c>
      <c r="D75" s="96">
        <v>0</v>
      </c>
      <c r="E75" s="96">
        <v>0</v>
      </c>
      <c r="F75" s="96">
        <v>0</v>
      </c>
      <c r="G75" s="96">
        <v>0</v>
      </c>
      <c r="H75" s="175">
        <v>5</v>
      </c>
      <c r="J75" s="147" t="s">
        <v>495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13"/>
      <c r="AB75" s="5"/>
      <c r="AC75" s="5"/>
      <c r="AD75" s="10"/>
      <c r="AE75" s="10"/>
      <c r="AF75" s="10"/>
      <c r="AG75" s="14"/>
      <c r="AH75" s="5"/>
    </row>
    <row r="76" spans="2:34" ht="13.5" thickBot="1" x14ac:dyDescent="0.25">
      <c r="B76" s="742" t="s">
        <v>62</v>
      </c>
      <c r="C76" s="743"/>
      <c r="D76" s="130">
        <f>SUM(D70:D75)</f>
        <v>14</v>
      </c>
      <c r="E76" s="130">
        <f>SUM(E70:E75)</f>
        <v>0</v>
      </c>
      <c r="F76" s="130">
        <f>SUM(F70:F75)</f>
        <v>2</v>
      </c>
      <c r="G76" s="130">
        <f>SUM(G70:G75)</f>
        <v>15</v>
      </c>
      <c r="H76" s="153">
        <f>SUM(H70:H75)</f>
        <v>31</v>
      </c>
      <c r="J76" s="572" t="s">
        <v>62</v>
      </c>
      <c r="K76" s="573"/>
      <c r="L76" s="188">
        <f>SUM(L70:L75)</f>
        <v>14</v>
      </c>
      <c r="M76" s="188">
        <f>SUM(M70:M75)</f>
        <v>0</v>
      </c>
      <c r="N76" s="188">
        <f t="shared" ref="N76" si="1">SUM(N70:N75)</f>
        <v>0</v>
      </c>
      <c r="O76" s="188">
        <f>SUM(O70:O75)</f>
        <v>14</v>
      </c>
      <c r="P76" s="50">
        <f>SUM(P70:P75)</f>
        <v>28</v>
      </c>
      <c r="R76" s="59"/>
      <c r="S76" s="273"/>
      <c r="T76" s="273"/>
      <c r="U76" s="540"/>
      <c r="V76" s="540"/>
      <c r="W76" s="540"/>
      <c r="X76" s="540"/>
      <c r="Y76" s="541"/>
      <c r="AA76" s="557" t="s">
        <v>23</v>
      </c>
      <c r="AB76" s="558"/>
      <c r="AC76" s="558"/>
      <c r="AD76" s="558"/>
      <c r="AE76" s="558"/>
      <c r="AF76" s="558"/>
      <c r="AG76" s="559"/>
      <c r="AH76" s="5"/>
    </row>
    <row r="77" spans="2:34" ht="13.5" thickBot="1" x14ac:dyDescent="0.25">
      <c r="B77" s="132"/>
      <c r="C77" s="133"/>
      <c r="D77" s="133"/>
      <c r="E77" s="133"/>
      <c r="F77" s="133"/>
      <c r="G77" s="133"/>
      <c r="H77" s="134"/>
      <c r="I77" s="1"/>
      <c r="J77" s="568"/>
      <c r="K77" s="569"/>
      <c r="L77" s="283"/>
      <c r="M77" s="283"/>
      <c r="N77" s="283"/>
      <c r="O77" s="283"/>
      <c r="P77" s="284"/>
      <c r="Q77" s="2"/>
      <c r="R77" s="18"/>
      <c r="S77" s="557" t="s">
        <v>23</v>
      </c>
      <c r="T77" s="558"/>
      <c r="U77" s="558"/>
      <c r="V77" s="558"/>
      <c r="W77" s="558"/>
      <c r="X77" s="558"/>
      <c r="Y77" s="559"/>
      <c r="AA77" s="332" t="s">
        <v>1</v>
      </c>
      <c r="AB77" s="333" t="s">
        <v>2</v>
      </c>
      <c r="AC77" s="334" t="s">
        <v>0</v>
      </c>
      <c r="AD77" s="334" t="s">
        <v>3</v>
      </c>
      <c r="AE77" s="334" t="s">
        <v>4</v>
      </c>
      <c r="AF77" s="334" t="s">
        <v>5</v>
      </c>
      <c r="AG77" s="335" t="s">
        <v>6</v>
      </c>
      <c r="AH77" s="5"/>
    </row>
    <row r="78" spans="2:34" s="2" customFormat="1" ht="13.5" thickBot="1" x14ac:dyDescent="0.25">
      <c r="B78" s="132"/>
      <c r="C78" s="133"/>
      <c r="D78" s="133"/>
      <c r="E78" s="133"/>
      <c r="F78" s="133"/>
      <c r="G78" s="133"/>
      <c r="H78" s="134"/>
      <c r="I78" s="4"/>
      <c r="J78" s="18"/>
      <c r="K78" s="5"/>
      <c r="L78" s="5"/>
      <c r="M78" s="5"/>
      <c r="N78" s="5"/>
      <c r="O78" s="5"/>
      <c r="P78" s="17"/>
      <c r="Q78" s="4"/>
      <c r="R78" s="13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68"/>
      <c r="AB78" s="68"/>
      <c r="AC78" s="69"/>
      <c r="AD78" s="69"/>
      <c r="AE78" s="69"/>
      <c r="AF78" s="69"/>
      <c r="AG78" s="73"/>
      <c r="AH78" s="3"/>
    </row>
    <row r="79" spans="2:34" ht="13.5" thickBot="1" x14ac:dyDescent="0.25">
      <c r="B79" s="638" t="s">
        <v>25</v>
      </c>
      <c r="C79" s="639"/>
      <c r="D79" s="639"/>
      <c r="E79" s="639"/>
      <c r="F79" s="639"/>
      <c r="G79" s="639"/>
      <c r="H79" s="640"/>
      <c r="J79" s="557" t="s">
        <v>25</v>
      </c>
      <c r="K79" s="558"/>
      <c r="L79" s="558"/>
      <c r="M79" s="558"/>
      <c r="N79" s="558"/>
      <c r="O79" s="558"/>
      <c r="P79" s="559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49"/>
      <c r="AB79" s="41"/>
      <c r="AC79" s="185"/>
      <c r="AD79" s="185"/>
      <c r="AE79" s="185"/>
      <c r="AF79" s="185"/>
      <c r="AG79" s="51"/>
      <c r="AH79" s="5"/>
    </row>
    <row r="80" spans="2:34" x14ac:dyDescent="0.2">
      <c r="B80" s="523" t="s">
        <v>1</v>
      </c>
      <c r="C80" s="524" t="s">
        <v>2</v>
      </c>
      <c r="D80" s="525" t="s">
        <v>0</v>
      </c>
      <c r="E80" s="525" t="s">
        <v>3</v>
      </c>
      <c r="F80" s="525" t="s">
        <v>4</v>
      </c>
      <c r="G80" s="525" t="s">
        <v>5</v>
      </c>
      <c r="H80" s="526" t="s">
        <v>6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185"/>
      <c r="AD80" s="185"/>
      <c r="AE80" s="185"/>
      <c r="AF80" s="185"/>
      <c r="AG80" s="51"/>
      <c r="AH80" s="5"/>
    </row>
    <row r="81" spans="2:34" x14ac:dyDescent="0.2">
      <c r="B81" s="147" t="s">
        <v>289</v>
      </c>
      <c r="C81" s="112" t="s">
        <v>105</v>
      </c>
      <c r="D81" s="113">
        <v>2</v>
      </c>
      <c r="E81" s="113">
        <v>0</v>
      </c>
      <c r="F81" s="113">
        <v>0</v>
      </c>
      <c r="G81" s="113">
        <v>2</v>
      </c>
      <c r="H81" s="148">
        <v>8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185"/>
      <c r="AD81" s="185"/>
      <c r="AE81" s="185"/>
      <c r="AF81" s="185"/>
      <c r="AG81" s="51"/>
      <c r="AH81" s="5"/>
    </row>
    <row r="82" spans="2:34" x14ac:dyDescent="0.2">
      <c r="B82" s="147" t="s">
        <v>286</v>
      </c>
      <c r="C82" s="112" t="s">
        <v>102</v>
      </c>
      <c r="D82" s="113">
        <v>3</v>
      </c>
      <c r="E82" s="113">
        <v>0</v>
      </c>
      <c r="F82" s="113">
        <v>0</v>
      </c>
      <c r="G82" s="113">
        <v>3</v>
      </c>
      <c r="H82" s="148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495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4</v>
      </c>
      <c r="AA82" s="49"/>
      <c r="AB82" s="41"/>
      <c r="AC82" s="185"/>
      <c r="AD82" s="185"/>
      <c r="AE82" s="185"/>
      <c r="AF82" s="185"/>
      <c r="AG82" s="51"/>
      <c r="AH82" s="5"/>
    </row>
    <row r="83" spans="2:34" x14ac:dyDescent="0.2">
      <c r="B83" s="147" t="s">
        <v>286</v>
      </c>
      <c r="C83" s="112" t="s">
        <v>108</v>
      </c>
      <c r="D83" s="113">
        <v>3</v>
      </c>
      <c r="E83" s="113">
        <v>0</v>
      </c>
      <c r="F83" s="113">
        <v>0</v>
      </c>
      <c r="G83" s="113">
        <v>3</v>
      </c>
      <c r="H83" s="148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53" t="s">
        <v>38</v>
      </c>
      <c r="T83" s="553"/>
      <c r="U83" s="538">
        <f>SUM(U79:U81)</f>
        <v>8</v>
      </c>
      <c r="V83" s="538">
        <f>SUM(V79:V81)</f>
        <v>0</v>
      </c>
      <c r="W83" s="538">
        <f>SUM(W79:W81)</f>
        <v>0</v>
      </c>
      <c r="X83" s="538">
        <f>SUM(X79:X81)</f>
        <v>8</v>
      </c>
      <c r="Y83" s="88">
        <f>SUM(Y79:Y82)</f>
        <v>17</v>
      </c>
      <c r="AA83" s="49"/>
      <c r="AB83" s="41"/>
      <c r="AC83" s="185"/>
      <c r="AD83" s="185"/>
      <c r="AE83" s="185"/>
      <c r="AF83" s="185"/>
      <c r="AG83" s="51"/>
      <c r="AH83" s="5"/>
    </row>
    <row r="84" spans="2:34" x14ac:dyDescent="0.2">
      <c r="B84" s="147" t="s">
        <v>188</v>
      </c>
      <c r="C84" s="112" t="s">
        <v>142</v>
      </c>
      <c r="D84" s="113">
        <v>3</v>
      </c>
      <c r="E84" s="113">
        <v>0</v>
      </c>
      <c r="F84" s="113">
        <v>0</v>
      </c>
      <c r="G84" s="113">
        <v>3</v>
      </c>
      <c r="H84" s="148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185"/>
      <c r="AD84" s="185"/>
      <c r="AE84" s="185"/>
      <c r="AF84" s="185"/>
      <c r="AG84" s="51"/>
      <c r="AH84" s="5"/>
    </row>
    <row r="85" spans="2:34" x14ac:dyDescent="0.2">
      <c r="B85" s="147" t="s">
        <v>24</v>
      </c>
      <c r="C85" s="112" t="s">
        <v>189</v>
      </c>
      <c r="D85" s="113">
        <v>3</v>
      </c>
      <c r="E85" s="113">
        <v>0</v>
      </c>
      <c r="F85" s="113">
        <v>0</v>
      </c>
      <c r="G85" s="113">
        <v>3</v>
      </c>
      <c r="H85" s="148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185"/>
      <c r="AD85" s="185"/>
      <c r="AE85" s="185"/>
      <c r="AF85" s="185"/>
      <c r="AG85" s="51"/>
      <c r="AH85" s="5"/>
    </row>
    <row r="86" spans="2:34" x14ac:dyDescent="0.2">
      <c r="B86" s="147" t="s">
        <v>190</v>
      </c>
      <c r="C86" s="112" t="s">
        <v>191</v>
      </c>
      <c r="D86" s="113">
        <v>2</v>
      </c>
      <c r="E86" s="113">
        <v>0</v>
      </c>
      <c r="F86" s="113">
        <v>0</v>
      </c>
      <c r="G86" s="113">
        <v>2</v>
      </c>
      <c r="H86" s="148">
        <v>2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53" t="s">
        <v>39</v>
      </c>
      <c r="T86" s="553"/>
      <c r="U86" s="538">
        <f>SUM(U84:U85)</f>
        <v>6</v>
      </c>
      <c r="V86" s="538">
        <f>SUM(V84:V85)</f>
        <v>0</v>
      </c>
      <c r="W86" s="538">
        <f>SUM(W84:W85)</f>
        <v>0</v>
      </c>
      <c r="X86" s="538">
        <f>SUM(X84:X85)</f>
        <v>6</v>
      </c>
      <c r="Y86" s="88">
        <f>SUM(Y84:Y85)</f>
        <v>10</v>
      </c>
      <c r="AA86" s="179" t="s">
        <v>40</v>
      </c>
      <c r="AB86" s="46"/>
      <c r="AC86" s="188">
        <f>SUM(AC78:AC84)</f>
        <v>0</v>
      </c>
      <c r="AD86" s="188">
        <f>SUM(AD78:AD84)</f>
        <v>0</v>
      </c>
      <c r="AE86" s="188">
        <f>SUM(AE78:AE84)</f>
        <v>0</v>
      </c>
      <c r="AF86" s="188">
        <f>SUM(AF78:AF84)</f>
        <v>0</v>
      </c>
      <c r="AG86" s="50">
        <f>SUM(AG78:AG84)</f>
        <v>0</v>
      </c>
      <c r="AH86" s="5"/>
    </row>
    <row r="87" spans="2:34" s="2" customFormat="1" ht="13.5" thickBot="1" x14ac:dyDescent="0.25">
      <c r="B87" s="742" t="s">
        <v>62</v>
      </c>
      <c r="C87" s="743"/>
      <c r="D87" s="130">
        <f>SUM(D81:D86)</f>
        <v>16</v>
      </c>
      <c r="E87" s="130">
        <f>SUM(E81:E86)</f>
        <v>0</v>
      </c>
      <c r="F87" s="130">
        <f>SUM(F81:F86)</f>
        <v>0</v>
      </c>
      <c r="G87" s="130">
        <f>SUM(G81:G86)</f>
        <v>16</v>
      </c>
      <c r="H87" s="153">
        <f>SUM(H81:H86)</f>
        <v>30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67" t="s">
        <v>62</v>
      </c>
      <c r="T87" s="567"/>
      <c r="U87" s="535">
        <f>SUM(U83,U86)</f>
        <v>14</v>
      </c>
      <c r="V87" s="535">
        <f>SUM(V83,V86)</f>
        <v>0</v>
      </c>
      <c r="W87" s="535">
        <f>SUM(W83,W86)</f>
        <v>0</v>
      </c>
      <c r="X87" s="535">
        <f>SUM(X83,X86)</f>
        <v>14</v>
      </c>
      <c r="Y87" s="50">
        <f>SUM(Y83,Y86)</f>
        <v>27</v>
      </c>
      <c r="AA87" s="18"/>
      <c r="AB87" s="5"/>
      <c r="AC87" s="5"/>
      <c r="AD87" s="5"/>
      <c r="AE87" s="5"/>
      <c r="AF87" s="5"/>
      <c r="AG87" s="17"/>
      <c r="AH87" s="3"/>
    </row>
    <row r="88" spans="2:34" ht="13.5" thickBot="1" x14ac:dyDescent="0.25">
      <c r="B88" s="120"/>
      <c r="C88" s="121"/>
      <c r="D88" s="122"/>
      <c r="E88" s="122"/>
      <c r="F88" s="122"/>
      <c r="G88" s="122"/>
      <c r="H88" s="123"/>
      <c r="J88" s="595" t="s">
        <v>62</v>
      </c>
      <c r="K88" s="596"/>
      <c r="L88" s="188">
        <f t="shared" ref="L88:N88" si="2">SUM(L81:L87)</f>
        <v>19</v>
      </c>
      <c r="M88" s="188">
        <f t="shared" si="2"/>
        <v>0</v>
      </c>
      <c r="N88" s="188">
        <f t="shared" si="2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14"/>
      <c r="AA88" s="557" t="s">
        <v>25</v>
      </c>
      <c r="AB88" s="558"/>
      <c r="AC88" s="558"/>
      <c r="AD88" s="558"/>
      <c r="AE88" s="558"/>
      <c r="AF88" s="558"/>
      <c r="AG88" s="559"/>
      <c r="AH88" s="5"/>
    </row>
    <row r="89" spans="2:34" ht="13.5" thickBot="1" x14ac:dyDescent="0.25">
      <c r="B89" s="120"/>
      <c r="C89" s="121"/>
      <c r="D89" s="122"/>
      <c r="E89" s="122"/>
      <c r="F89" s="122"/>
      <c r="G89" s="122"/>
      <c r="H89" s="123"/>
      <c r="J89" s="272"/>
      <c r="K89" s="273"/>
      <c r="L89" s="277"/>
      <c r="M89" s="277"/>
      <c r="N89" s="277"/>
      <c r="O89" s="277"/>
      <c r="P89" s="278"/>
      <c r="R89" s="18"/>
      <c r="S89" s="557" t="s">
        <v>25</v>
      </c>
      <c r="T89" s="558"/>
      <c r="U89" s="558"/>
      <c r="V89" s="558"/>
      <c r="W89" s="558"/>
      <c r="X89" s="558"/>
      <c r="Y89" s="559"/>
      <c r="AA89" s="332" t="s">
        <v>1</v>
      </c>
      <c r="AB89" s="333" t="s">
        <v>2</v>
      </c>
      <c r="AC89" s="334" t="s">
        <v>0</v>
      </c>
      <c r="AD89" s="334" t="s">
        <v>3</v>
      </c>
      <c r="AE89" s="334" t="s">
        <v>4</v>
      </c>
      <c r="AF89" s="334" t="s">
        <v>5</v>
      </c>
      <c r="AG89" s="335" t="s">
        <v>6</v>
      </c>
      <c r="AH89" s="5"/>
    </row>
    <row r="90" spans="2:34" ht="13.5" thickBot="1" x14ac:dyDescent="0.25">
      <c r="B90" s="638" t="s">
        <v>27</v>
      </c>
      <c r="C90" s="639"/>
      <c r="D90" s="639"/>
      <c r="E90" s="639"/>
      <c r="F90" s="639"/>
      <c r="G90" s="639"/>
      <c r="H90" s="640"/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147" t="s">
        <v>208</v>
      </c>
      <c r="AB90" s="112" t="s">
        <v>175</v>
      </c>
      <c r="AC90" s="113">
        <v>3</v>
      </c>
      <c r="AD90" s="113">
        <v>0</v>
      </c>
      <c r="AE90" s="113">
        <v>0</v>
      </c>
      <c r="AF90" s="113">
        <v>3</v>
      </c>
      <c r="AG90" s="148">
        <v>5</v>
      </c>
      <c r="AH90" s="5"/>
    </row>
    <row r="91" spans="2:34" ht="13.5" thickBot="1" x14ac:dyDescent="0.25">
      <c r="B91" s="523" t="s">
        <v>1</v>
      </c>
      <c r="C91" s="524" t="s">
        <v>2</v>
      </c>
      <c r="D91" s="525" t="s">
        <v>0</v>
      </c>
      <c r="E91" s="525" t="s">
        <v>3</v>
      </c>
      <c r="F91" s="525" t="s">
        <v>4</v>
      </c>
      <c r="G91" s="525" t="s">
        <v>5</v>
      </c>
      <c r="H91" s="526" t="s">
        <v>6</v>
      </c>
      <c r="J91" s="557" t="s">
        <v>27</v>
      </c>
      <c r="K91" s="558"/>
      <c r="L91" s="558"/>
      <c r="M91" s="558"/>
      <c r="N91" s="558"/>
      <c r="O91" s="558"/>
      <c r="P91" s="559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340">
        <v>5</v>
      </c>
      <c r="AA91" s="49"/>
      <c r="AB91" s="41"/>
      <c r="AC91" s="185"/>
      <c r="AD91" s="185"/>
      <c r="AE91" s="185"/>
      <c r="AF91" s="185"/>
      <c r="AG91" s="51"/>
      <c r="AH91" s="5"/>
    </row>
    <row r="92" spans="2:34" x14ac:dyDescent="0.2">
      <c r="B92" s="147" t="s">
        <v>289</v>
      </c>
      <c r="C92" s="112" t="s">
        <v>105</v>
      </c>
      <c r="D92" s="113">
        <v>2</v>
      </c>
      <c r="E92" s="113">
        <v>0</v>
      </c>
      <c r="F92" s="113">
        <v>0</v>
      </c>
      <c r="G92" s="113">
        <v>2</v>
      </c>
      <c r="H92" s="148">
        <v>8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340">
        <v>5</v>
      </c>
      <c r="AA92" s="49"/>
      <c r="AB92" s="41"/>
      <c r="AC92" s="185"/>
      <c r="AD92" s="185"/>
      <c r="AE92" s="185"/>
      <c r="AF92" s="185"/>
      <c r="AG92" s="51"/>
      <c r="AH92" s="5"/>
    </row>
    <row r="93" spans="2:34" x14ac:dyDescent="0.2">
      <c r="B93" s="156" t="s">
        <v>286</v>
      </c>
      <c r="C93" s="95" t="s">
        <v>102</v>
      </c>
      <c r="D93" s="96">
        <v>3</v>
      </c>
      <c r="E93" s="96">
        <v>0</v>
      </c>
      <c r="F93" s="96">
        <v>0</v>
      </c>
      <c r="G93" s="96">
        <v>3</v>
      </c>
      <c r="H93" s="97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185"/>
      <c r="AD93" s="185"/>
      <c r="AE93" s="185"/>
      <c r="AF93" s="185"/>
      <c r="AG93" s="51"/>
      <c r="AH93" s="5"/>
    </row>
    <row r="94" spans="2:34" x14ac:dyDescent="0.2">
      <c r="B94" s="156" t="s">
        <v>286</v>
      </c>
      <c r="C94" s="95" t="s">
        <v>108</v>
      </c>
      <c r="D94" s="96">
        <v>3</v>
      </c>
      <c r="E94" s="96">
        <v>0</v>
      </c>
      <c r="F94" s="96">
        <v>0</v>
      </c>
      <c r="G94" s="96">
        <v>3</v>
      </c>
      <c r="H94" s="97">
        <v>5</v>
      </c>
      <c r="J94" s="147" t="s">
        <v>369</v>
      </c>
      <c r="K94" s="112" t="s">
        <v>370</v>
      </c>
      <c r="L94" s="113">
        <v>3</v>
      </c>
      <c r="M94" s="113">
        <v>0</v>
      </c>
      <c r="N94" s="113">
        <v>0</v>
      </c>
      <c r="O94" s="113">
        <v>3</v>
      </c>
      <c r="P94" s="148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185"/>
      <c r="AD94" s="185"/>
      <c r="AE94" s="185"/>
      <c r="AF94" s="185"/>
      <c r="AG94" s="51"/>
      <c r="AH94" s="5"/>
    </row>
    <row r="95" spans="2:34" x14ac:dyDescent="0.2">
      <c r="B95" s="156" t="s">
        <v>188</v>
      </c>
      <c r="C95" s="95" t="s">
        <v>142</v>
      </c>
      <c r="D95" s="96">
        <v>3</v>
      </c>
      <c r="E95" s="96">
        <v>0</v>
      </c>
      <c r="F95" s="96">
        <v>0</v>
      </c>
      <c r="G95" s="96">
        <v>3</v>
      </c>
      <c r="H95" s="97">
        <v>5</v>
      </c>
      <c r="J95" s="147" t="s">
        <v>371</v>
      </c>
      <c r="K95" s="112" t="s">
        <v>372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53" t="s">
        <v>38</v>
      </c>
      <c r="T95" s="553"/>
      <c r="U95" s="538">
        <f>SUM(U91:U94)</f>
        <v>11</v>
      </c>
      <c r="V95" s="538">
        <f>SUM(V91:V94)</f>
        <v>0</v>
      </c>
      <c r="W95" s="538">
        <f>SUM(W91:W94)</f>
        <v>4</v>
      </c>
      <c r="X95" s="538">
        <f>SUM(X91:X94)</f>
        <v>13</v>
      </c>
      <c r="Y95" s="88">
        <f>SUM(Y91:Y94)</f>
        <v>20</v>
      </c>
      <c r="AA95" s="49"/>
      <c r="AB95" s="41"/>
      <c r="AC95" s="185"/>
      <c r="AD95" s="185"/>
      <c r="AE95" s="185"/>
      <c r="AF95" s="185"/>
      <c r="AG95" s="51"/>
      <c r="AH95" s="5"/>
    </row>
    <row r="96" spans="2:34" x14ac:dyDescent="0.2">
      <c r="B96" s="156" t="s">
        <v>24</v>
      </c>
      <c r="C96" s="95" t="s">
        <v>189</v>
      </c>
      <c r="D96" s="96">
        <v>3</v>
      </c>
      <c r="E96" s="96">
        <v>0</v>
      </c>
      <c r="F96" s="96">
        <v>0</v>
      </c>
      <c r="G96" s="96">
        <v>3</v>
      </c>
      <c r="H96" s="97">
        <v>5</v>
      </c>
      <c r="I96" s="1"/>
      <c r="J96" s="147" t="s">
        <v>205</v>
      </c>
      <c r="K96" s="112" t="s">
        <v>373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339">
        <v>5</v>
      </c>
      <c r="AA96" s="49"/>
      <c r="AB96" s="41"/>
      <c r="AC96" s="185"/>
      <c r="AD96" s="185"/>
      <c r="AE96" s="185"/>
      <c r="AF96" s="185"/>
      <c r="AG96" s="51"/>
      <c r="AH96" s="5"/>
    </row>
    <row r="97" spans="2:34" x14ac:dyDescent="0.2">
      <c r="B97" s="156" t="s">
        <v>190</v>
      </c>
      <c r="C97" s="173" t="s">
        <v>191</v>
      </c>
      <c r="D97" s="96">
        <v>2</v>
      </c>
      <c r="E97" s="96">
        <v>0</v>
      </c>
      <c r="F97" s="96">
        <v>0</v>
      </c>
      <c r="G97" s="96">
        <v>2</v>
      </c>
      <c r="H97" s="97">
        <v>2</v>
      </c>
      <c r="J97" s="147" t="s">
        <v>205</v>
      </c>
      <c r="K97" s="112" t="s">
        <v>374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339">
        <v>2</v>
      </c>
      <c r="AA97" s="179" t="s">
        <v>40</v>
      </c>
      <c r="AB97" s="46"/>
      <c r="AC97" s="188">
        <f>SUM(AC90:AC95)</f>
        <v>3</v>
      </c>
      <c r="AD97" s="188">
        <f>SUM(AD90:AD95)</f>
        <v>0</v>
      </c>
      <c r="AE97" s="188">
        <f>SUM(AE90:AE95)</f>
        <v>0</v>
      </c>
      <c r="AF97" s="188">
        <f>SUM(AF90:AF95)</f>
        <v>3</v>
      </c>
      <c r="AG97" s="50">
        <f>SUM(AG90:AG95)</f>
        <v>5</v>
      </c>
      <c r="AH97" s="5"/>
    </row>
    <row r="98" spans="2:34" x14ac:dyDescent="0.2">
      <c r="B98" s="742" t="s">
        <v>62</v>
      </c>
      <c r="C98" s="743"/>
      <c r="D98" s="130">
        <f>SUM(D92:D97)</f>
        <v>16</v>
      </c>
      <c r="E98" s="130">
        <v>10</v>
      </c>
      <c r="F98" s="130">
        <f>SUM(F92:F97)</f>
        <v>0</v>
      </c>
      <c r="G98" s="130">
        <f>SUM(G92:G97)</f>
        <v>16</v>
      </c>
      <c r="H98" s="153">
        <f>SUM(H92:H97)</f>
        <v>30</v>
      </c>
      <c r="J98" s="147" t="s">
        <v>193</v>
      </c>
      <c r="K98" s="112" t="s">
        <v>375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339">
        <v>5</v>
      </c>
      <c r="AA98" s="18"/>
      <c r="AB98" s="5"/>
      <c r="AC98" s="5"/>
      <c r="AD98" s="5"/>
      <c r="AE98" s="5"/>
      <c r="AF98" s="5"/>
      <c r="AG98" s="17"/>
      <c r="AH98" s="5"/>
    </row>
    <row r="99" spans="2:34" ht="13.5" thickBot="1" x14ac:dyDescent="0.25">
      <c r="B99" s="53"/>
      <c r="C99" s="5"/>
      <c r="D99" s="5"/>
      <c r="E99" s="5"/>
      <c r="F99" s="5"/>
      <c r="G99" s="5"/>
      <c r="H99" s="17"/>
      <c r="J99" s="595" t="s">
        <v>62</v>
      </c>
      <c r="K99" s="596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53" t="s">
        <v>39</v>
      </c>
      <c r="T99" s="553"/>
      <c r="U99" s="538">
        <f>SUM(U96:U98)</f>
        <v>8</v>
      </c>
      <c r="V99" s="538">
        <f>SUM(V96:V98)</f>
        <v>0</v>
      </c>
      <c r="W99" s="538">
        <f>SUM(W96:W98)</f>
        <v>0</v>
      </c>
      <c r="X99" s="538">
        <f>SUM(X96:X98)</f>
        <v>8</v>
      </c>
      <c r="Y99" s="88">
        <f>SUM(Y96:Y98)</f>
        <v>12</v>
      </c>
      <c r="AA99" s="18"/>
      <c r="AB99" s="5"/>
      <c r="AC99" s="5"/>
      <c r="AD99" s="5"/>
      <c r="AE99" s="5"/>
      <c r="AF99" s="5"/>
      <c r="AG99" s="17"/>
      <c r="AH99" s="5"/>
    </row>
    <row r="100" spans="2:34" ht="13.5" thickBot="1" x14ac:dyDescent="0.25">
      <c r="B100" s="53"/>
      <c r="C100" s="5"/>
      <c r="D100" s="5"/>
      <c r="E100" s="5"/>
      <c r="F100" s="5"/>
      <c r="G100" s="5"/>
      <c r="H100" s="17"/>
      <c r="J100" s="568"/>
      <c r="K100" s="569"/>
      <c r="L100" s="283"/>
      <c r="M100" s="283"/>
      <c r="N100" s="283"/>
      <c r="O100" s="283"/>
      <c r="P100" s="284"/>
      <c r="R100" s="18"/>
      <c r="S100" s="567" t="s">
        <v>62</v>
      </c>
      <c r="T100" s="567"/>
      <c r="U100" s="535">
        <f>SUM(U95,U99)</f>
        <v>19</v>
      </c>
      <c r="V100" s="535">
        <f>SUM(V95,V99)</f>
        <v>0</v>
      </c>
      <c r="W100" s="535">
        <f>SUM(W95,W99)</f>
        <v>4</v>
      </c>
      <c r="X100" s="535">
        <f>SUM(X95,X99)</f>
        <v>21</v>
      </c>
      <c r="Y100" s="50">
        <f>SUM(Y95,Y99)</f>
        <v>32</v>
      </c>
      <c r="AA100" s="557" t="s">
        <v>27</v>
      </c>
      <c r="AB100" s="558"/>
      <c r="AC100" s="558"/>
      <c r="AD100" s="558"/>
      <c r="AE100" s="558"/>
      <c r="AF100" s="558"/>
      <c r="AG100" s="559"/>
      <c r="AH100" s="5"/>
    </row>
    <row r="101" spans="2:34" ht="13.5" thickBot="1" x14ac:dyDescent="0.25">
      <c r="B101" s="53"/>
      <c r="C101" s="5"/>
      <c r="D101" s="5"/>
      <c r="E101" s="5"/>
      <c r="F101" s="5"/>
      <c r="G101" s="5"/>
      <c r="H101" s="17"/>
      <c r="J101" s="53"/>
      <c r="K101" s="5"/>
      <c r="L101" s="5"/>
      <c r="M101" s="5"/>
      <c r="N101" s="5"/>
      <c r="O101" s="5"/>
      <c r="P101" s="17"/>
      <c r="R101" s="13"/>
      <c r="S101" s="273"/>
      <c r="T101" s="273"/>
      <c r="U101" s="540"/>
      <c r="V101" s="540"/>
      <c r="W101" s="540"/>
      <c r="X101" s="540"/>
      <c r="Y101" s="541"/>
      <c r="AA101" s="332" t="s">
        <v>1</v>
      </c>
      <c r="AB101" s="333" t="s">
        <v>2</v>
      </c>
      <c r="AC101" s="334" t="s">
        <v>0</v>
      </c>
      <c r="AD101" s="334" t="s">
        <v>3</v>
      </c>
      <c r="AE101" s="334" t="s">
        <v>4</v>
      </c>
      <c r="AF101" s="334" t="s">
        <v>5</v>
      </c>
      <c r="AG101" s="335" t="s">
        <v>6</v>
      </c>
      <c r="AH101" s="5"/>
    </row>
    <row r="102" spans="2:34" ht="13.5" thickBot="1" x14ac:dyDescent="0.25">
      <c r="B102" s="18"/>
      <c r="C102" s="290" t="s">
        <v>28</v>
      </c>
      <c r="D102" s="732">
        <f>SUM(G98,G87,G76,G65,G54,G43,G30,G17)</f>
        <v>145</v>
      </c>
      <c r="E102" s="732"/>
      <c r="F102" s="732"/>
      <c r="G102" s="733"/>
      <c r="H102" s="54"/>
      <c r="J102" s="53"/>
      <c r="K102" s="5"/>
      <c r="L102" s="5"/>
      <c r="M102" s="5"/>
      <c r="N102" s="5"/>
      <c r="O102" s="5"/>
      <c r="P102" s="17"/>
      <c r="R102" s="13"/>
      <c r="S102" s="557" t="s">
        <v>27</v>
      </c>
      <c r="T102" s="558"/>
      <c r="U102" s="558"/>
      <c r="V102" s="558"/>
      <c r="W102" s="558"/>
      <c r="X102" s="558"/>
      <c r="Y102" s="559"/>
      <c r="AA102" s="49"/>
      <c r="AB102" s="41"/>
      <c r="AC102" s="185"/>
      <c r="AD102" s="185"/>
      <c r="AE102" s="185"/>
      <c r="AF102" s="185"/>
      <c r="AG102" s="51"/>
      <c r="AH102" s="5"/>
    </row>
    <row r="103" spans="2:34" ht="13.5" thickBot="1" x14ac:dyDescent="0.25">
      <c r="B103" s="13"/>
      <c r="C103" s="291" t="s">
        <v>6</v>
      </c>
      <c r="D103" s="730">
        <f>SUM(H98,H87,H76,H65,H54,H43,H30,H17)</f>
        <v>244</v>
      </c>
      <c r="E103" s="730"/>
      <c r="F103" s="730"/>
      <c r="G103" s="731"/>
      <c r="H103" s="14"/>
      <c r="J103" s="53"/>
      <c r="K103" s="5"/>
      <c r="L103" s="5"/>
      <c r="M103" s="5"/>
      <c r="N103" s="5"/>
      <c r="O103" s="5"/>
      <c r="P103" s="17"/>
      <c r="R103" s="59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49"/>
      <c r="AB103" s="41"/>
      <c r="AC103" s="185"/>
      <c r="AD103" s="185"/>
      <c r="AE103" s="185"/>
      <c r="AF103" s="185"/>
      <c r="AG103" s="51"/>
      <c r="AH103" s="5"/>
    </row>
    <row r="104" spans="2:34" x14ac:dyDescent="0.2">
      <c r="B104" s="18"/>
      <c r="C104" s="5"/>
      <c r="D104" s="5"/>
      <c r="E104" s="5"/>
      <c r="F104" s="5"/>
      <c r="G104" s="5"/>
      <c r="H104" s="17"/>
      <c r="J104" s="18"/>
      <c r="K104" s="290" t="s">
        <v>28</v>
      </c>
      <c r="L104" s="609">
        <f>SUM(O17,O30,O42,O54,O65,O76,O88,O99)</f>
        <v>154</v>
      </c>
      <c r="M104" s="610"/>
      <c r="N104" s="610"/>
      <c r="O104" s="611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49"/>
      <c r="AB104" s="41"/>
      <c r="AC104" s="185"/>
      <c r="AD104" s="185"/>
      <c r="AE104" s="185"/>
      <c r="AF104" s="185"/>
      <c r="AG104" s="51"/>
      <c r="AH104" s="5"/>
    </row>
    <row r="105" spans="2:34" ht="13.5" thickBot="1" x14ac:dyDescent="0.25">
      <c r="B105" s="25"/>
      <c r="C105" s="26"/>
      <c r="D105" s="26"/>
      <c r="E105" s="26"/>
      <c r="F105" s="26"/>
      <c r="G105" s="26"/>
      <c r="H105" s="27"/>
      <c r="J105" s="13"/>
      <c r="K105" s="291" t="s">
        <v>6</v>
      </c>
      <c r="L105" s="612">
        <f>SUM(P99,P88,P76,P65,P54,P42,P30,P17)</f>
        <v>244</v>
      </c>
      <c r="M105" s="613"/>
      <c r="N105" s="613"/>
      <c r="O105" s="614"/>
      <c r="P105" s="14"/>
      <c r="R105" s="13" t="s">
        <v>36</v>
      </c>
      <c r="S105" s="325" t="s">
        <v>369</v>
      </c>
      <c r="T105" s="326" t="s">
        <v>370</v>
      </c>
      <c r="U105" s="327">
        <v>3</v>
      </c>
      <c r="V105" s="327">
        <v>0</v>
      </c>
      <c r="W105" s="327">
        <v>0</v>
      </c>
      <c r="X105" s="327">
        <v>3</v>
      </c>
      <c r="Y105" s="340">
        <v>5</v>
      </c>
      <c r="AA105" s="49"/>
      <c r="AB105" s="41"/>
      <c r="AC105" s="185"/>
      <c r="AD105" s="185"/>
      <c r="AE105" s="185"/>
      <c r="AF105" s="185"/>
      <c r="AG105" s="51"/>
      <c r="AH105" s="5"/>
    </row>
    <row r="106" spans="2:34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371</v>
      </c>
      <c r="T106" s="326" t="s">
        <v>372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185"/>
      <c r="AD106" s="185"/>
      <c r="AE106" s="185"/>
      <c r="AF106" s="185"/>
      <c r="AG106" s="51"/>
      <c r="AH106" s="5"/>
    </row>
    <row r="107" spans="2:34" s="2" customFormat="1" ht="13.5" thickBot="1" x14ac:dyDescent="0.25">
      <c r="B107" s="4"/>
      <c r="C107" s="4"/>
      <c r="D107" s="4"/>
      <c r="E107" s="4"/>
      <c r="F107" s="4"/>
      <c r="G107" s="4"/>
      <c r="H107" s="4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373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185"/>
      <c r="AD107" s="185"/>
      <c r="AE107" s="185"/>
      <c r="AF107" s="18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374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185"/>
      <c r="AD108" s="185"/>
      <c r="AE108" s="185"/>
      <c r="AF108" s="185"/>
      <c r="AG108" s="51"/>
      <c r="AH108" s="5"/>
    </row>
    <row r="109" spans="2:34" x14ac:dyDescent="0.2">
      <c r="R109" s="18"/>
      <c r="S109" s="553" t="s">
        <v>38</v>
      </c>
      <c r="T109" s="553"/>
      <c r="U109" s="538">
        <f>SUM(U104:U108)</f>
        <v>14</v>
      </c>
      <c r="V109" s="538">
        <f>SUM(V104:V108)</f>
        <v>0</v>
      </c>
      <c r="W109" s="538">
        <f>SUM(W104:W108)</f>
        <v>6</v>
      </c>
      <c r="X109" s="538">
        <f>SUM(X104:X108)</f>
        <v>17</v>
      </c>
      <c r="Y109" s="88">
        <f>SUM(Y104:Y108)</f>
        <v>28</v>
      </c>
      <c r="AA109" s="49"/>
      <c r="AB109" s="41"/>
      <c r="AC109" s="185"/>
      <c r="AD109" s="185"/>
      <c r="AE109" s="185"/>
      <c r="AF109" s="185"/>
      <c r="AG109" s="51"/>
      <c r="AH109" s="5"/>
    </row>
    <row r="110" spans="2:34" x14ac:dyDescent="0.2">
      <c r="R110" s="18" t="s">
        <v>37</v>
      </c>
      <c r="S110" s="322" t="s">
        <v>193</v>
      </c>
      <c r="T110" s="323" t="s">
        <v>375</v>
      </c>
      <c r="U110" s="324">
        <v>2</v>
      </c>
      <c r="V110" s="324">
        <v>0</v>
      </c>
      <c r="W110" s="324">
        <v>0</v>
      </c>
      <c r="X110" s="324">
        <v>2</v>
      </c>
      <c r="Y110" s="339">
        <v>2</v>
      </c>
      <c r="AA110" s="179" t="s">
        <v>40</v>
      </c>
      <c r="AB110" s="46"/>
      <c r="AC110" s="188">
        <f>SUM(AC102:AC108)</f>
        <v>0</v>
      </c>
      <c r="AD110" s="188">
        <f>SUM(AD102:AD108)</f>
        <v>0</v>
      </c>
      <c r="AE110" s="188">
        <f>SUM(AE102:AE108)</f>
        <v>0</v>
      </c>
      <c r="AF110" s="188">
        <f>SUM(AF102:AF108)</f>
        <v>0</v>
      </c>
      <c r="AG110" s="50">
        <f>SUM(AG102:AG108)</f>
        <v>0</v>
      </c>
      <c r="AH110" s="5"/>
    </row>
    <row r="111" spans="2:34" x14ac:dyDescent="0.2">
      <c r="I111" s="1"/>
      <c r="Q111" s="2"/>
      <c r="R111" s="18"/>
      <c r="S111" s="553" t="s">
        <v>39</v>
      </c>
      <c r="T111" s="553"/>
      <c r="U111" s="538">
        <f>SUM(U110:U110)</f>
        <v>2</v>
      </c>
      <c r="V111" s="538">
        <f>SUM(V110:V110)</f>
        <v>0</v>
      </c>
      <c r="W111" s="538">
        <f>SUM(W110:W110)</f>
        <v>0</v>
      </c>
      <c r="X111" s="538">
        <f>SUM(X110:X110)</f>
        <v>2</v>
      </c>
      <c r="Y111" s="88">
        <f>SUM(Y110:Y110)</f>
        <v>2</v>
      </c>
      <c r="AA111" s="183"/>
      <c r="AB111" s="76"/>
      <c r="AC111" s="181"/>
      <c r="AD111" s="181"/>
      <c r="AE111" s="181"/>
      <c r="AF111" s="181"/>
      <c r="AG111" s="77"/>
      <c r="AH111" s="5"/>
    </row>
    <row r="112" spans="2:34" ht="13.5" thickBot="1" x14ac:dyDescent="0.25">
      <c r="I112" s="1"/>
      <c r="Q112" s="2"/>
      <c r="R112" s="18"/>
      <c r="S112" s="567" t="s">
        <v>62</v>
      </c>
      <c r="T112" s="567"/>
      <c r="U112" s="535">
        <f>SUM(U109,U111)</f>
        <v>16</v>
      </c>
      <c r="V112" s="535">
        <f>SUM(V109,V111)</f>
        <v>0</v>
      </c>
      <c r="W112" s="535">
        <f>SUM(W109,W111)</f>
        <v>6</v>
      </c>
      <c r="X112" s="535">
        <f>SUM(X109,X111)</f>
        <v>19</v>
      </c>
      <c r="Y112" s="50">
        <f>SUM(Y109,Y111)</f>
        <v>30</v>
      </c>
      <c r="AA112" s="61"/>
      <c r="AB112" s="8"/>
      <c r="AC112" s="3"/>
      <c r="AD112" s="9"/>
      <c r="AE112" s="9"/>
      <c r="AF112" s="9"/>
      <c r="AG112" s="62"/>
      <c r="AH112" s="5"/>
    </row>
    <row r="113" spans="9:34" ht="13.5" thickBot="1" x14ac:dyDescent="0.25">
      <c r="I113" s="1"/>
      <c r="Q113" s="2"/>
      <c r="R113" s="18"/>
      <c r="S113" s="273"/>
      <c r="T113" s="273"/>
      <c r="U113" s="540"/>
      <c r="V113" s="540"/>
      <c r="W113" s="540"/>
      <c r="X113" s="540"/>
      <c r="Y113" s="541"/>
      <c r="AA113" s="13"/>
      <c r="AB113" s="543" t="s">
        <v>211</v>
      </c>
      <c r="AC113" s="606">
        <f>AF19+AF32+AF48+AF58+AF72+AF86+AF97+AF110</f>
        <v>23</v>
      </c>
      <c r="AD113" s="607"/>
      <c r="AE113" s="607"/>
      <c r="AF113" s="608"/>
      <c r="AG113" s="14"/>
      <c r="AH113" s="5"/>
    </row>
    <row r="114" spans="9:34" ht="13.5" thickBot="1" x14ac:dyDescent="0.25">
      <c r="R114" s="18"/>
      <c r="S114" s="620" t="s">
        <v>42</v>
      </c>
      <c r="T114" s="621" t="s">
        <v>42</v>
      </c>
      <c r="U114" s="625">
        <f>SUM(X109,X95,X83,X69,X55,X44,X25,X11)</f>
        <v>73</v>
      </c>
      <c r="V114" s="626"/>
      <c r="W114" s="626"/>
      <c r="X114" s="627"/>
      <c r="Y114" s="541"/>
      <c r="AA114" s="13"/>
      <c r="AB114" s="544" t="s">
        <v>212</v>
      </c>
      <c r="AC114" s="603">
        <f>AG19+AG32+AG48+AG58+AG72+AG86+AG97+AG110</f>
        <v>34</v>
      </c>
      <c r="AD114" s="604"/>
      <c r="AE114" s="604"/>
      <c r="AF114" s="605"/>
      <c r="AG114" s="14"/>
      <c r="AH114" s="5"/>
    </row>
    <row r="115" spans="9:34" x14ac:dyDescent="0.2">
      <c r="R115" s="18"/>
      <c r="S115" s="618" t="s">
        <v>28</v>
      </c>
      <c r="T115" s="619" t="s">
        <v>28</v>
      </c>
      <c r="U115" s="628">
        <f>SUM(X112,X100,X87,X73,X61,X48,X34,X20)</f>
        <v>149</v>
      </c>
      <c r="V115" s="629"/>
      <c r="W115" s="629"/>
      <c r="X115" s="630"/>
      <c r="Y115" s="14"/>
      <c r="AA115" s="18"/>
      <c r="AB115" s="5"/>
      <c r="AC115" s="5"/>
      <c r="AD115" s="5"/>
      <c r="AE115" s="5"/>
      <c r="AF115" s="5"/>
      <c r="AG115" s="17"/>
      <c r="AH115" s="5"/>
    </row>
    <row r="116" spans="9:34" ht="13.5" thickBot="1" x14ac:dyDescent="0.25">
      <c r="R116" s="18"/>
      <c r="S116" s="618" t="s">
        <v>319</v>
      </c>
      <c r="T116" s="619"/>
      <c r="U116" s="765">
        <f>SUM(Y109,Y95,Y83,Y69,Y55,Y44,Y25,Y11)</f>
        <v>125</v>
      </c>
      <c r="V116" s="766"/>
      <c r="W116" s="766"/>
      <c r="X116" s="767"/>
      <c r="Y116" s="14"/>
      <c r="AA116" s="25"/>
      <c r="AB116" s="26"/>
      <c r="AC116" s="26"/>
      <c r="AD116" s="26"/>
      <c r="AE116" s="26"/>
      <c r="AF116" s="26"/>
      <c r="AG116" s="27"/>
      <c r="AH116" s="5"/>
    </row>
    <row r="117" spans="9:34" ht="13.5" thickBot="1" x14ac:dyDescent="0.25">
      <c r="R117" s="18"/>
      <c r="S117" s="616" t="s">
        <v>6</v>
      </c>
      <c r="T117" s="617" t="s">
        <v>6</v>
      </c>
      <c r="U117" s="762">
        <f>SUM(Y112,Y100,Y87,Y73,Y61,Y48,Y34,Y20)</f>
        <v>239</v>
      </c>
      <c r="V117" s="763"/>
      <c r="W117" s="763"/>
      <c r="X117" s="764"/>
      <c r="Y117" s="14"/>
      <c r="AH117" s="5"/>
    </row>
    <row r="118" spans="9:34" ht="13.5" thickBot="1" x14ac:dyDescent="0.25">
      <c r="R118" s="25"/>
      <c r="S118" s="26"/>
      <c r="T118" s="26"/>
      <c r="U118" s="26"/>
      <c r="V118" s="26"/>
      <c r="W118" s="26"/>
      <c r="X118" s="26"/>
      <c r="Y118" s="92"/>
    </row>
    <row r="125" spans="9:34" x14ac:dyDescent="0.2">
      <c r="S125" s="93"/>
      <c r="T125" s="93"/>
      <c r="U125" s="94"/>
      <c r="V125" s="94"/>
      <c r="W125" s="94"/>
      <c r="X125" s="94"/>
      <c r="Y125" s="94"/>
    </row>
    <row r="126" spans="9:34" x14ac:dyDescent="0.2">
      <c r="S126" s="37"/>
      <c r="T126" s="5"/>
      <c r="U126" s="5"/>
      <c r="V126" s="5"/>
      <c r="W126" s="5"/>
      <c r="X126" s="5"/>
      <c r="Y126" s="10"/>
    </row>
    <row r="127" spans="9:34" x14ac:dyDescent="0.2">
      <c r="S127" s="5"/>
      <c r="Y127" s="39"/>
    </row>
    <row r="128" spans="9:34" x14ac:dyDescent="0.2">
      <c r="S128" s="6"/>
      <c r="Y128" s="10"/>
    </row>
  </sheetData>
  <mergeCells count="100">
    <mergeCell ref="AA21:AG21"/>
    <mergeCell ref="AA37:AG37"/>
    <mergeCell ref="AA50:AG50"/>
    <mergeCell ref="AA62:AG62"/>
    <mergeCell ref="AA76:AG76"/>
    <mergeCell ref="U117:X117"/>
    <mergeCell ref="S114:T114"/>
    <mergeCell ref="S115:T115"/>
    <mergeCell ref="S116:T116"/>
    <mergeCell ref="S117:T117"/>
    <mergeCell ref="U116:X116"/>
    <mergeCell ref="U115:X115"/>
    <mergeCell ref="L104:O104"/>
    <mergeCell ref="L105:O105"/>
    <mergeCell ref="AC114:AF114"/>
    <mergeCell ref="U114:X114"/>
    <mergeCell ref="D102:G102"/>
    <mergeCell ref="D103:G103"/>
    <mergeCell ref="S102:Y102"/>
    <mergeCell ref="S109:T109"/>
    <mergeCell ref="S111:T111"/>
    <mergeCell ref="AC113:AF113"/>
    <mergeCell ref="S112:T112"/>
    <mergeCell ref="B79:H79"/>
    <mergeCell ref="S89:Y89"/>
    <mergeCell ref="B90:H90"/>
    <mergeCell ref="S87:T87"/>
    <mergeCell ref="S100:T100"/>
    <mergeCell ref="B98:C98"/>
    <mergeCell ref="S99:T99"/>
    <mergeCell ref="S83:T83"/>
    <mergeCell ref="S77:Y77"/>
    <mergeCell ref="S72:T72"/>
    <mergeCell ref="AA100:AG100"/>
    <mergeCell ref="S95:T95"/>
    <mergeCell ref="B87:C87"/>
    <mergeCell ref="AA88:AG88"/>
    <mergeCell ref="J79:P79"/>
    <mergeCell ref="J88:K88"/>
    <mergeCell ref="J91:P91"/>
    <mergeCell ref="J99:K99"/>
    <mergeCell ref="J100:K100"/>
    <mergeCell ref="S73:T73"/>
    <mergeCell ref="J76:K76"/>
    <mergeCell ref="J77:K77"/>
    <mergeCell ref="B76:C76"/>
    <mergeCell ref="S86:T86"/>
    <mergeCell ref="S60:T60"/>
    <mergeCell ref="B57:H57"/>
    <mergeCell ref="S63:Y63"/>
    <mergeCell ref="S69:T69"/>
    <mergeCell ref="S61:T61"/>
    <mergeCell ref="J57:P57"/>
    <mergeCell ref="J65:K65"/>
    <mergeCell ref="J68:P68"/>
    <mergeCell ref="B65:C65"/>
    <mergeCell ref="B68:H68"/>
    <mergeCell ref="B45:H45"/>
    <mergeCell ref="S50:Y50"/>
    <mergeCell ref="S55:T55"/>
    <mergeCell ref="B33:H33"/>
    <mergeCell ref="S37:Y37"/>
    <mergeCell ref="S44:T44"/>
    <mergeCell ref="B43:C43"/>
    <mergeCell ref="S47:T47"/>
    <mergeCell ref="J42:K42"/>
    <mergeCell ref="J43:K43"/>
    <mergeCell ref="J45:P45"/>
    <mergeCell ref="J54:K54"/>
    <mergeCell ref="S34:T34"/>
    <mergeCell ref="S48:T48"/>
    <mergeCell ref="B54:C54"/>
    <mergeCell ref="B30:C30"/>
    <mergeCell ref="S33:T33"/>
    <mergeCell ref="J17:K17"/>
    <mergeCell ref="B17:C17"/>
    <mergeCell ref="S19:T19"/>
    <mergeCell ref="B20:H20"/>
    <mergeCell ref="S22:Y22"/>
    <mergeCell ref="S25:T25"/>
    <mergeCell ref="J20:P20"/>
    <mergeCell ref="J30:K30"/>
    <mergeCell ref="J33:P33"/>
    <mergeCell ref="S20:T20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J6:P6"/>
    <mergeCell ref="B8:H8"/>
    <mergeCell ref="J8:P8"/>
    <mergeCell ref="S8:Y8"/>
    <mergeCell ref="AA8:AG8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AB-EndMuh</vt:lpstr>
      <vt:lpstr>KimMüh-EndMuh</vt:lpstr>
      <vt:lpstr>MBG(türkçe)-EndMuh</vt:lpstr>
      <vt:lpstr>MBGE-EndMuh</vt:lpstr>
      <vt:lpstr>BiyoMuh-EndMuh</vt:lpstr>
      <vt:lpstr>BilgMuh-EndMuh</vt:lpstr>
      <vt:lpstr>ElektronikMuh-EndMuh</vt:lpstr>
      <vt:lpstr>SE-EndMuh</vt:lpstr>
      <vt:lpstr>'AB-EndMuh'!Yazdırma_Alanı</vt:lpstr>
      <vt:lpstr>'BilgMuh-EndMuh'!Yazdırma_Alanı</vt:lpstr>
      <vt:lpstr>'BiyoMuh-EndMuh'!Yazdırma_Alanı</vt:lpstr>
      <vt:lpstr>'KimMüh-EndMuh'!Yazdırma_Alanı</vt:lpstr>
      <vt:lpstr>'MBG(türkçe)-EndMuh'!Yazdırma_Alanı</vt:lpstr>
      <vt:lpstr>'MBGE-EndMuh'!Yazdırma_Alanı</vt:lpstr>
      <vt:lpstr>'SE-EndMuh'!Yazdırma_Alanı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Yrd. Doç. Dr. Serhat Özekes</dc:creator>
  <cp:lastModifiedBy>Tuğba Yasemin Karagöz</cp:lastModifiedBy>
  <cp:lastPrinted>2016-10-26T09:27:22Z</cp:lastPrinted>
  <dcterms:created xsi:type="dcterms:W3CDTF">2009-10-21T06:43:23Z</dcterms:created>
  <dcterms:modified xsi:type="dcterms:W3CDTF">2021-10-26T13:12:15Z</dcterms:modified>
</cp:coreProperties>
</file>