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sim.ayik\Desktop\Bioengineering\ÜÜ Lisans\2021-2022\ÇAP-YANDAL\"/>
    </mc:Choice>
  </mc:AlternateContent>
  <bookViews>
    <workbookView xWindow="-120" yWindow="-120" windowWidth="20730" windowHeight="11160" firstSheet="2" activeTab="7"/>
  </bookViews>
  <sheets>
    <sheet name="Biyomüh.-Bil.Müh." sheetId="1" r:id="rId1"/>
    <sheet name="Biyomüh.-Endüstri Müh." sheetId="3" r:id="rId2"/>
    <sheet name="Biyomüh.-MBG Eng" sheetId="4" r:id="rId3"/>
    <sheet name="Biyomüh.-MBG TR" sheetId="12" r:id="rId4"/>
    <sheet name="Biyomüh.-Kimya Müh." sheetId="6" r:id="rId5"/>
    <sheet name="Biyomüh.-Yazılım Müh." sheetId="10" r:id="rId6"/>
    <sheet name="Biyomüh.-EE Müh." sheetId="11" r:id="rId7"/>
    <sheet name="Biyomüh.-Adli Bilimler" sheetId="13" r:id="rId8"/>
  </sheets>
  <definedNames>
    <definedName name="_xlnm.Print_Area" localSheetId="0">'Biyomüh.-Bil.Müh.'!$A$1:$AH$137</definedName>
    <definedName name="_xlnm.Print_Area" localSheetId="1">'Biyomüh.-Endüstri Müh.'!$A$1:$AH$135</definedName>
    <definedName name="_xlnm.Print_Area" localSheetId="2">'Biyomüh.-MBG Eng'!$A$1:$AH$133</definedName>
    <definedName name="_xlnm.Print_Area" localSheetId="5">'Biyomüh.-Yazılım Müh.'!$A$1:$AH$128</definedName>
  </definedNames>
  <calcPr calcId="162913"/>
</workbook>
</file>

<file path=xl/calcChain.xml><?xml version="1.0" encoding="utf-8"?>
<calcChain xmlns="http://schemas.openxmlformats.org/spreadsheetml/2006/main">
  <c r="W59" i="13" l="1"/>
  <c r="X59" i="13"/>
  <c r="Y59" i="13"/>
  <c r="Z59" i="13"/>
  <c r="V59" i="13"/>
  <c r="P109" i="13"/>
  <c r="O109" i="13"/>
  <c r="N109" i="13"/>
  <c r="M109" i="13"/>
  <c r="L109" i="13"/>
  <c r="P97" i="13"/>
  <c r="O97" i="13"/>
  <c r="N97" i="13"/>
  <c r="M97" i="13"/>
  <c r="L97" i="13"/>
  <c r="P84" i="13"/>
  <c r="O84" i="13"/>
  <c r="N84" i="13"/>
  <c r="M84" i="13"/>
  <c r="L84" i="13"/>
  <c r="P71" i="13"/>
  <c r="O71" i="13"/>
  <c r="N71" i="13"/>
  <c r="M71" i="13"/>
  <c r="L71" i="13"/>
  <c r="P57" i="13"/>
  <c r="O57" i="13"/>
  <c r="N57" i="13"/>
  <c r="M57" i="13"/>
  <c r="L57" i="13"/>
  <c r="P44" i="13"/>
  <c r="O44" i="13"/>
  <c r="N44" i="13"/>
  <c r="M44" i="13"/>
  <c r="L44" i="13"/>
  <c r="P31" i="13"/>
  <c r="O31" i="13"/>
  <c r="N31" i="13"/>
  <c r="M31" i="13"/>
  <c r="L31" i="13"/>
  <c r="P17" i="13"/>
  <c r="O17" i="13"/>
  <c r="N17" i="13"/>
  <c r="M17" i="13"/>
  <c r="L17" i="13"/>
  <c r="V84" i="11"/>
  <c r="W59" i="11"/>
  <c r="X59" i="11"/>
  <c r="Y59" i="11"/>
  <c r="Z59" i="11"/>
  <c r="V59" i="11"/>
  <c r="L113" i="12"/>
  <c r="C45" i="11"/>
  <c r="L114" i="13" l="1"/>
  <c r="L113" i="13"/>
  <c r="C45" i="10"/>
  <c r="D45" i="10"/>
  <c r="E45" i="10"/>
  <c r="F45" i="10"/>
  <c r="G45" i="10"/>
  <c r="V60" i="12"/>
  <c r="V40" i="12"/>
  <c r="V56" i="12"/>
  <c r="V68" i="12"/>
  <c r="V83" i="12"/>
  <c r="P109" i="12" l="1"/>
  <c r="O109" i="12"/>
  <c r="N109" i="12"/>
  <c r="M109" i="12"/>
  <c r="L109" i="12"/>
  <c r="P97" i="12"/>
  <c r="O97" i="12"/>
  <c r="N97" i="12"/>
  <c r="M97" i="12"/>
  <c r="L97" i="12"/>
  <c r="P84" i="12"/>
  <c r="O84" i="12"/>
  <c r="N84" i="12"/>
  <c r="M84" i="12"/>
  <c r="L84" i="12"/>
  <c r="P71" i="12"/>
  <c r="O71" i="12"/>
  <c r="N71" i="12"/>
  <c r="M71" i="12"/>
  <c r="L71" i="12"/>
  <c r="P57" i="12"/>
  <c r="O57" i="12"/>
  <c r="N57" i="12"/>
  <c r="M57" i="12"/>
  <c r="L57" i="12"/>
  <c r="P44" i="12"/>
  <c r="O44" i="12"/>
  <c r="N44" i="12"/>
  <c r="M44" i="12"/>
  <c r="L44" i="12"/>
  <c r="P31" i="12"/>
  <c r="O31" i="12"/>
  <c r="N31" i="12"/>
  <c r="M31" i="12"/>
  <c r="L31" i="12"/>
  <c r="P17" i="12"/>
  <c r="O17" i="12"/>
  <c r="N17" i="12"/>
  <c r="M17" i="12"/>
  <c r="L17" i="12"/>
  <c r="V117" i="4"/>
  <c r="L114" i="12" l="1"/>
  <c r="V118" i="1"/>
  <c r="V117" i="1"/>
  <c r="V116" i="1"/>
  <c r="V86" i="1"/>
  <c r="W86" i="1"/>
  <c r="X86" i="1"/>
  <c r="Y86" i="1"/>
  <c r="Z86" i="1"/>
  <c r="V99" i="6" l="1"/>
  <c r="P109" i="11" l="1"/>
  <c r="O109" i="11"/>
  <c r="N109" i="11"/>
  <c r="M109" i="11"/>
  <c r="L109" i="11"/>
  <c r="P97" i="11"/>
  <c r="O97" i="11"/>
  <c r="N97" i="11"/>
  <c r="M97" i="11"/>
  <c r="L97" i="11"/>
  <c r="P84" i="11"/>
  <c r="O84" i="11"/>
  <c r="N84" i="11"/>
  <c r="M84" i="11"/>
  <c r="L84" i="11"/>
  <c r="P71" i="11"/>
  <c r="O71" i="11"/>
  <c r="N71" i="11"/>
  <c r="M71" i="11"/>
  <c r="L71" i="11"/>
  <c r="P57" i="11"/>
  <c r="O57" i="11"/>
  <c r="N57" i="11"/>
  <c r="M57" i="11"/>
  <c r="L57" i="11"/>
  <c r="P44" i="11"/>
  <c r="O44" i="11"/>
  <c r="N44" i="11"/>
  <c r="M44" i="11"/>
  <c r="L44" i="11"/>
  <c r="P31" i="11"/>
  <c r="O31" i="11"/>
  <c r="N31" i="11"/>
  <c r="M31" i="11"/>
  <c r="L31" i="11"/>
  <c r="P17" i="11"/>
  <c r="O17" i="11"/>
  <c r="N17" i="11"/>
  <c r="M17" i="11"/>
  <c r="L17" i="11"/>
  <c r="P109" i="10"/>
  <c r="O109" i="10"/>
  <c r="N109" i="10"/>
  <c r="M109" i="10"/>
  <c r="L109" i="10"/>
  <c r="P97" i="10"/>
  <c r="O97" i="10"/>
  <c r="N97" i="10"/>
  <c r="M97" i="10"/>
  <c r="L97" i="10"/>
  <c r="P84" i="10"/>
  <c r="O84" i="10"/>
  <c r="N84" i="10"/>
  <c r="M84" i="10"/>
  <c r="L84" i="10"/>
  <c r="P71" i="10"/>
  <c r="O71" i="10"/>
  <c r="N71" i="10"/>
  <c r="M71" i="10"/>
  <c r="L71" i="10"/>
  <c r="P57" i="10"/>
  <c r="O57" i="10"/>
  <c r="N57" i="10"/>
  <c r="M57" i="10"/>
  <c r="L57" i="10"/>
  <c r="P44" i="10"/>
  <c r="O44" i="10"/>
  <c r="N44" i="10"/>
  <c r="M44" i="10"/>
  <c r="L44" i="10"/>
  <c r="P31" i="10"/>
  <c r="O31" i="10"/>
  <c r="N31" i="10"/>
  <c r="M31" i="10"/>
  <c r="L31" i="10"/>
  <c r="P17" i="10"/>
  <c r="O17" i="10"/>
  <c r="N17" i="10"/>
  <c r="M17" i="10"/>
  <c r="L17" i="10"/>
  <c r="P109" i="6"/>
  <c r="O109" i="6"/>
  <c r="N109" i="6"/>
  <c r="M109" i="6"/>
  <c r="L109" i="6"/>
  <c r="P97" i="6"/>
  <c r="O97" i="6"/>
  <c r="N97" i="6"/>
  <c r="M97" i="6"/>
  <c r="L97" i="6"/>
  <c r="P84" i="6"/>
  <c r="O84" i="6"/>
  <c r="N84" i="6"/>
  <c r="M84" i="6"/>
  <c r="L84" i="6"/>
  <c r="P71" i="6"/>
  <c r="O71" i="6"/>
  <c r="N71" i="6"/>
  <c r="M71" i="6"/>
  <c r="L71" i="6"/>
  <c r="P57" i="6"/>
  <c r="O57" i="6"/>
  <c r="N57" i="6"/>
  <c r="M57" i="6"/>
  <c r="L57" i="6"/>
  <c r="P44" i="6"/>
  <c r="O44" i="6"/>
  <c r="N44" i="6"/>
  <c r="M44" i="6"/>
  <c r="L44" i="6"/>
  <c r="P31" i="6"/>
  <c r="O31" i="6"/>
  <c r="N31" i="6"/>
  <c r="M31" i="6"/>
  <c r="L31" i="6"/>
  <c r="P17" i="6"/>
  <c r="O17" i="6"/>
  <c r="N17" i="6"/>
  <c r="M17" i="6"/>
  <c r="L17" i="6"/>
  <c r="P110" i="4"/>
  <c r="O110" i="4"/>
  <c r="N110" i="4"/>
  <c r="M110" i="4"/>
  <c r="L110" i="4"/>
  <c r="P98" i="4"/>
  <c r="O98" i="4"/>
  <c r="N98" i="4"/>
  <c r="M98" i="4"/>
  <c r="L98" i="4"/>
  <c r="P85" i="4"/>
  <c r="O85" i="4"/>
  <c r="N85" i="4"/>
  <c r="M85" i="4"/>
  <c r="L85" i="4"/>
  <c r="P71" i="4"/>
  <c r="O71" i="4"/>
  <c r="N71" i="4"/>
  <c r="M71" i="4"/>
  <c r="L71" i="4"/>
  <c r="P57" i="4"/>
  <c r="O57" i="4"/>
  <c r="N57" i="4"/>
  <c r="M57" i="4"/>
  <c r="L57" i="4"/>
  <c r="P44" i="4"/>
  <c r="O44" i="4"/>
  <c r="N44" i="4"/>
  <c r="M44" i="4"/>
  <c r="L44" i="4"/>
  <c r="P31" i="4"/>
  <c r="O31" i="4"/>
  <c r="N31" i="4"/>
  <c r="M31" i="4"/>
  <c r="L31" i="4"/>
  <c r="P17" i="4"/>
  <c r="O17" i="4"/>
  <c r="N17" i="4"/>
  <c r="M17" i="4"/>
  <c r="L17" i="4"/>
  <c r="L113" i="11" l="1"/>
  <c r="L114" i="11"/>
  <c r="L114" i="10"/>
  <c r="L113" i="10"/>
  <c r="L115" i="4"/>
  <c r="L114" i="4"/>
  <c r="L113" i="6"/>
  <c r="L114" i="6"/>
  <c r="T59" i="3"/>
  <c r="T72" i="3"/>
  <c r="T111" i="3"/>
  <c r="T55" i="3"/>
  <c r="T69" i="3"/>
  <c r="T84" i="3"/>
  <c r="T107" i="3"/>
  <c r="C30" i="1" l="1"/>
  <c r="F30" i="1" l="1"/>
  <c r="Z87" i="4" l="1"/>
  <c r="Y87" i="4"/>
  <c r="X87" i="4"/>
  <c r="W87" i="4"/>
  <c r="V87" i="4"/>
  <c r="O109" i="3" l="1"/>
  <c r="N109" i="3"/>
  <c r="M109" i="3"/>
  <c r="L109" i="3"/>
  <c r="K109" i="3"/>
  <c r="O97" i="3"/>
  <c r="N97" i="3"/>
  <c r="M97" i="3"/>
  <c r="L97" i="3"/>
  <c r="K97" i="3"/>
  <c r="O84" i="3"/>
  <c r="N84" i="3"/>
  <c r="M84" i="3"/>
  <c r="L84" i="3"/>
  <c r="K84" i="3"/>
  <c r="O71" i="3"/>
  <c r="N71" i="3"/>
  <c r="M71" i="3"/>
  <c r="L71" i="3"/>
  <c r="K71" i="3"/>
  <c r="O57" i="3"/>
  <c r="N57" i="3"/>
  <c r="M57" i="3"/>
  <c r="L57" i="3"/>
  <c r="K57" i="3"/>
  <c r="O44" i="3"/>
  <c r="N44" i="3"/>
  <c r="M44" i="3"/>
  <c r="L44" i="3"/>
  <c r="K44" i="3"/>
  <c r="O31" i="3"/>
  <c r="N31" i="3"/>
  <c r="M31" i="3"/>
  <c r="L31" i="3"/>
  <c r="K31" i="3"/>
  <c r="O17" i="3"/>
  <c r="N17" i="3"/>
  <c r="M17" i="3"/>
  <c r="L17" i="3"/>
  <c r="K17" i="3"/>
  <c r="P31" i="1"/>
  <c r="O31" i="1"/>
  <c r="N31" i="1"/>
  <c r="M31" i="1"/>
  <c r="L31" i="1"/>
  <c r="P17" i="1"/>
  <c r="O17" i="1"/>
  <c r="N17" i="1"/>
  <c r="M17" i="1"/>
  <c r="L17" i="1"/>
  <c r="K113" i="3" l="1"/>
  <c r="K114" i="3"/>
  <c r="W32" i="4"/>
  <c r="X32" i="4"/>
  <c r="Y32" i="4"/>
  <c r="Z32" i="4"/>
  <c r="V32" i="4"/>
  <c r="W24" i="4"/>
  <c r="X24" i="4"/>
  <c r="Y24" i="4"/>
  <c r="Z24" i="4"/>
  <c r="V24" i="4"/>
  <c r="W18" i="4"/>
  <c r="X18" i="4"/>
  <c r="Y18" i="4"/>
  <c r="Z18" i="4"/>
  <c r="V18" i="4"/>
  <c r="W108" i="13" l="1"/>
  <c r="W111" i="13"/>
  <c r="W112" i="13" s="1"/>
  <c r="X108" i="13"/>
  <c r="X111" i="13"/>
  <c r="Y108" i="13"/>
  <c r="Y111" i="13"/>
  <c r="Z108" i="13"/>
  <c r="Z111" i="13"/>
  <c r="V108" i="13"/>
  <c r="V111" i="13"/>
  <c r="D103" i="13"/>
  <c r="E103" i="13"/>
  <c r="F103" i="13"/>
  <c r="G103" i="13"/>
  <c r="C103" i="13"/>
  <c r="AE99" i="13"/>
  <c r="AF99" i="13"/>
  <c r="AG99" i="13"/>
  <c r="AH99" i="13"/>
  <c r="AD99" i="13"/>
  <c r="W99" i="13"/>
  <c r="W96" i="13"/>
  <c r="X99" i="13"/>
  <c r="X96" i="13"/>
  <c r="Y99" i="13"/>
  <c r="Y96" i="13"/>
  <c r="Z99" i="13"/>
  <c r="Z96" i="13"/>
  <c r="V99" i="13"/>
  <c r="V96" i="13"/>
  <c r="D90" i="13"/>
  <c r="E90" i="13"/>
  <c r="F90" i="13"/>
  <c r="G90" i="13"/>
  <c r="C90" i="13"/>
  <c r="AE85" i="13"/>
  <c r="AF85" i="13"/>
  <c r="AG85" i="13"/>
  <c r="AH85" i="13"/>
  <c r="AD85" i="13"/>
  <c r="W86" i="13"/>
  <c r="W84" i="13"/>
  <c r="X86" i="13"/>
  <c r="X84" i="13"/>
  <c r="Y86" i="13"/>
  <c r="Y84" i="13"/>
  <c r="Y87" i="13" s="1"/>
  <c r="Z86" i="13"/>
  <c r="Z84" i="13"/>
  <c r="V86" i="13"/>
  <c r="V84" i="13"/>
  <c r="V87" i="13" s="1"/>
  <c r="D79" i="13"/>
  <c r="E79" i="13"/>
  <c r="F79" i="13"/>
  <c r="G79" i="13"/>
  <c r="C79" i="13"/>
  <c r="AE73" i="13"/>
  <c r="AF73" i="13"/>
  <c r="AG73" i="13"/>
  <c r="AH73" i="13"/>
  <c r="AD73" i="13"/>
  <c r="W72" i="13"/>
  <c r="W69" i="13"/>
  <c r="X72" i="13"/>
  <c r="X69" i="13"/>
  <c r="Y72" i="13"/>
  <c r="Y69" i="13"/>
  <c r="Z72" i="13"/>
  <c r="Z69" i="13"/>
  <c r="V72" i="13"/>
  <c r="V69" i="13"/>
  <c r="D66" i="13"/>
  <c r="E66" i="13"/>
  <c r="F66" i="13"/>
  <c r="G66" i="13"/>
  <c r="C66" i="13"/>
  <c r="AE60" i="13"/>
  <c r="AF60" i="13"/>
  <c r="AG60" i="13"/>
  <c r="AH60" i="13"/>
  <c r="AD60" i="13"/>
  <c r="W56" i="13"/>
  <c r="X56" i="13"/>
  <c r="Y56" i="13"/>
  <c r="Z56" i="13"/>
  <c r="V56" i="13"/>
  <c r="D53" i="13"/>
  <c r="E53" i="13"/>
  <c r="F53" i="13"/>
  <c r="G53" i="13"/>
  <c r="C53" i="13"/>
  <c r="AE46" i="13"/>
  <c r="AF46" i="13"/>
  <c r="AG46" i="13"/>
  <c r="AH46" i="13"/>
  <c r="AD46" i="13"/>
  <c r="W45" i="13"/>
  <c r="W42" i="13"/>
  <c r="X45" i="13"/>
  <c r="X42" i="13"/>
  <c r="Y45" i="13"/>
  <c r="Y42" i="13"/>
  <c r="Z45" i="13"/>
  <c r="Z42" i="13"/>
  <c r="V45" i="13"/>
  <c r="V42" i="13"/>
  <c r="AE33" i="13"/>
  <c r="AF33" i="13"/>
  <c r="AG33" i="13"/>
  <c r="AH33" i="13"/>
  <c r="AD33" i="13"/>
  <c r="W32" i="13"/>
  <c r="W28" i="13"/>
  <c r="X32" i="13"/>
  <c r="X28" i="13"/>
  <c r="Y32" i="13"/>
  <c r="Y28" i="13"/>
  <c r="Z32" i="13"/>
  <c r="Z28" i="13"/>
  <c r="V32" i="13"/>
  <c r="V28" i="13"/>
  <c r="D29" i="13"/>
  <c r="E29" i="13"/>
  <c r="F29" i="13"/>
  <c r="G29" i="13"/>
  <c r="C29" i="13"/>
  <c r="AE19" i="13"/>
  <c r="AF19" i="13"/>
  <c r="AG19" i="13"/>
  <c r="AH19" i="13"/>
  <c r="AD19" i="13"/>
  <c r="W18" i="13"/>
  <c r="X18" i="13"/>
  <c r="Y18" i="13"/>
  <c r="Z18" i="13"/>
  <c r="V18" i="13"/>
  <c r="W13" i="13"/>
  <c r="X13" i="13"/>
  <c r="Y13" i="13"/>
  <c r="Z13" i="13"/>
  <c r="V13" i="13"/>
  <c r="G17" i="13"/>
  <c r="D17" i="13"/>
  <c r="E17" i="13"/>
  <c r="F17" i="13"/>
  <c r="C17" i="13"/>
  <c r="AE100" i="12"/>
  <c r="AF100" i="12"/>
  <c r="AG100" i="12"/>
  <c r="AH100" i="12"/>
  <c r="AD100" i="12"/>
  <c r="W111" i="12"/>
  <c r="X111" i="12"/>
  <c r="Y111" i="12"/>
  <c r="Z111" i="12"/>
  <c r="Z112" i="12" s="1"/>
  <c r="V111" i="12"/>
  <c r="W107" i="12"/>
  <c r="X107" i="12"/>
  <c r="Y107" i="12"/>
  <c r="Z107" i="12"/>
  <c r="V107" i="12"/>
  <c r="D111" i="12"/>
  <c r="E111" i="12"/>
  <c r="F111" i="12"/>
  <c r="G111" i="12"/>
  <c r="C111" i="12"/>
  <c r="W99" i="12"/>
  <c r="W94" i="12"/>
  <c r="X99" i="12"/>
  <c r="X94" i="12"/>
  <c r="Y99" i="12"/>
  <c r="Y94" i="12"/>
  <c r="Z99" i="12"/>
  <c r="Z94" i="12"/>
  <c r="V99" i="12"/>
  <c r="V94" i="12"/>
  <c r="D99" i="12"/>
  <c r="E99" i="12"/>
  <c r="F99" i="12"/>
  <c r="G99" i="12"/>
  <c r="C99" i="12"/>
  <c r="AE87" i="12"/>
  <c r="AF87" i="12"/>
  <c r="AG87" i="12"/>
  <c r="AH87" i="12"/>
  <c r="AD87" i="12"/>
  <c r="W86" i="12"/>
  <c r="W83" i="12"/>
  <c r="X86" i="12"/>
  <c r="X83" i="12"/>
  <c r="Y86" i="12"/>
  <c r="Y83" i="12"/>
  <c r="Z86" i="12"/>
  <c r="Z83" i="12"/>
  <c r="V86" i="12"/>
  <c r="D83" i="12"/>
  <c r="E83" i="12"/>
  <c r="F83" i="12"/>
  <c r="G83" i="12"/>
  <c r="C83" i="12"/>
  <c r="AE73" i="12"/>
  <c r="AF73" i="12"/>
  <c r="AG73" i="12"/>
  <c r="AH73" i="12"/>
  <c r="AD73" i="12"/>
  <c r="W73" i="12"/>
  <c r="W68" i="12"/>
  <c r="X73" i="12"/>
  <c r="X68" i="12"/>
  <c r="Y73" i="12"/>
  <c r="Y68" i="12"/>
  <c r="Z73" i="12"/>
  <c r="Z68" i="12"/>
  <c r="V73" i="12"/>
  <c r="D72" i="12"/>
  <c r="E72" i="12"/>
  <c r="F72" i="12"/>
  <c r="G72" i="12"/>
  <c r="C72" i="12"/>
  <c r="AE61" i="12"/>
  <c r="AF61" i="12"/>
  <c r="AG61" i="12"/>
  <c r="AH61" i="12"/>
  <c r="AD61" i="12"/>
  <c r="W60" i="12"/>
  <c r="W56" i="12"/>
  <c r="X60" i="12"/>
  <c r="X56" i="12"/>
  <c r="Y60" i="12"/>
  <c r="Y56" i="12"/>
  <c r="Z60" i="12"/>
  <c r="Z56" i="12"/>
  <c r="Z61" i="12" s="1"/>
  <c r="D58" i="12"/>
  <c r="E58" i="12"/>
  <c r="F58" i="12"/>
  <c r="G58" i="12"/>
  <c r="C58" i="12"/>
  <c r="AE46" i="12"/>
  <c r="AF46" i="12"/>
  <c r="AG46" i="12"/>
  <c r="AH46" i="12"/>
  <c r="AD46" i="12"/>
  <c r="W45" i="12"/>
  <c r="W40" i="12"/>
  <c r="X45" i="12"/>
  <c r="X40" i="12"/>
  <c r="Y45" i="12"/>
  <c r="Y40" i="12"/>
  <c r="Z45" i="12"/>
  <c r="Z40" i="12"/>
  <c r="V45" i="12"/>
  <c r="D44" i="12"/>
  <c r="E44" i="12"/>
  <c r="F44" i="12"/>
  <c r="G44" i="12"/>
  <c r="C44" i="12"/>
  <c r="AE33" i="12"/>
  <c r="AF33" i="12"/>
  <c r="AG33" i="12"/>
  <c r="AH33" i="12"/>
  <c r="AD33" i="12"/>
  <c r="W32" i="12"/>
  <c r="W24" i="12"/>
  <c r="X32" i="12"/>
  <c r="X24" i="12"/>
  <c r="X33" i="12" s="1"/>
  <c r="Y32" i="12"/>
  <c r="Y24" i="12"/>
  <c r="Z32" i="12"/>
  <c r="Z24" i="12"/>
  <c r="V32" i="12"/>
  <c r="V24" i="12"/>
  <c r="D29" i="12"/>
  <c r="E29" i="12"/>
  <c r="F29" i="12"/>
  <c r="G29" i="12"/>
  <c r="C29" i="12"/>
  <c r="V18" i="12"/>
  <c r="V19" i="12" s="1"/>
  <c r="X18" i="12"/>
  <c r="X19" i="12" s="1"/>
  <c r="Y18" i="12"/>
  <c r="Y19" i="12" s="1"/>
  <c r="Z18" i="12"/>
  <c r="W18" i="12"/>
  <c r="W19" i="12" s="1"/>
  <c r="D16" i="12"/>
  <c r="E16" i="12"/>
  <c r="F16" i="12"/>
  <c r="G16" i="12"/>
  <c r="C16" i="12"/>
  <c r="W111" i="11"/>
  <c r="W112" i="11" s="1"/>
  <c r="X111" i="11"/>
  <c r="Y111" i="11"/>
  <c r="Z111" i="11"/>
  <c r="V111" i="11"/>
  <c r="V112" i="11" s="1"/>
  <c r="W107" i="11"/>
  <c r="X107" i="11"/>
  <c r="Y107" i="11"/>
  <c r="Z107" i="11"/>
  <c r="V107" i="11"/>
  <c r="G109" i="11"/>
  <c r="D109" i="11"/>
  <c r="E109" i="11"/>
  <c r="F109" i="11"/>
  <c r="C109" i="11"/>
  <c r="AE98" i="11"/>
  <c r="AF98" i="11"/>
  <c r="AG98" i="11"/>
  <c r="AH98" i="11"/>
  <c r="AD98" i="11"/>
  <c r="W99" i="11"/>
  <c r="W100" i="11" s="1"/>
  <c r="W95" i="11"/>
  <c r="X99" i="11"/>
  <c r="X95" i="11"/>
  <c r="Y99" i="11"/>
  <c r="Y95" i="11"/>
  <c r="Z99" i="11"/>
  <c r="Z95" i="11"/>
  <c r="Z100" i="11" s="1"/>
  <c r="V99" i="11"/>
  <c r="V95" i="11"/>
  <c r="D96" i="11"/>
  <c r="E96" i="11"/>
  <c r="F96" i="11"/>
  <c r="G96" i="11"/>
  <c r="C96" i="11"/>
  <c r="AE85" i="11"/>
  <c r="AF85" i="11"/>
  <c r="AG85" i="11"/>
  <c r="AH85" i="11"/>
  <c r="AD85" i="11"/>
  <c r="W86" i="11"/>
  <c r="W84" i="11"/>
  <c r="X86" i="11"/>
  <c r="X84" i="11"/>
  <c r="Y86" i="11"/>
  <c r="Y84" i="11"/>
  <c r="Z86" i="11"/>
  <c r="Z84" i="11"/>
  <c r="Z87" i="11" s="1"/>
  <c r="V86" i="11"/>
  <c r="D83" i="11"/>
  <c r="E83" i="11"/>
  <c r="F83" i="11"/>
  <c r="G83" i="11"/>
  <c r="C83" i="11"/>
  <c r="AE73" i="11"/>
  <c r="AF73" i="11"/>
  <c r="AG73" i="11"/>
  <c r="AH73" i="11"/>
  <c r="AD73" i="11"/>
  <c r="W72" i="11"/>
  <c r="W68" i="11"/>
  <c r="X72" i="11"/>
  <c r="X68" i="11"/>
  <c r="Y72" i="11"/>
  <c r="Y73" i="11" s="1"/>
  <c r="Y68" i="11"/>
  <c r="Z72" i="11"/>
  <c r="Z68" i="11"/>
  <c r="V72" i="11"/>
  <c r="V68" i="11"/>
  <c r="D70" i="11"/>
  <c r="E70" i="11"/>
  <c r="F70" i="11"/>
  <c r="G70" i="11"/>
  <c r="C70" i="11"/>
  <c r="AD59" i="11"/>
  <c r="W56" i="11"/>
  <c r="X56" i="11"/>
  <c r="Y56" i="11"/>
  <c r="Z56" i="11"/>
  <c r="V56" i="11"/>
  <c r="D58" i="11"/>
  <c r="E58" i="11"/>
  <c r="F58" i="11"/>
  <c r="G58" i="11"/>
  <c r="C58" i="11"/>
  <c r="AE46" i="11"/>
  <c r="AF46" i="11"/>
  <c r="AG46" i="11"/>
  <c r="AH46" i="11"/>
  <c r="AD46" i="11"/>
  <c r="W45" i="11"/>
  <c r="W40" i="11"/>
  <c r="X45" i="11"/>
  <c r="X40" i="11"/>
  <c r="Y45" i="11"/>
  <c r="Y40" i="11"/>
  <c r="Z45" i="11"/>
  <c r="Z40" i="11"/>
  <c r="V45" i="11"/>
  <c r="V40" i="11"/>
  <c r="D45" i="11"/>
  <c r="E45" i="11"/>
  <c r="F45" i="11"/>
  <c r="G45" i="11"/>
  <c r="AE33" i="11"/>
  <c r="AF33" i="11"/>
  <c r="AG33" i="11"/>
  <c r="AH33" i="11"/>
  <c r="AD33" i="11"/>
  <c r="W32" i="11"/>
  <c r="W26" i="11"/>
  <c r="X32" i="11"/>
  <c r="X26" i="11"/>
  <c r="Y32" i="11"/>
  <c r="Y26" i="11"/>
  <c r="Z32" i="11"/>
  <c r="Z33" i="11" s="1"/>
  <c r="Z26" i="11"/>
  <c r="V32" i="11"/>
  <c r="V26" i="11"/>
  <c r="D30" i="11"/>
  <c r="E30" i="11"/>
  <c r="F30" i="11"/>
  <c r="G30" i="11"/>
  <c r="C30" i="11"/>
  <c r="W18" i="11"/>
  <c r="W19" i="11" s="1"/>
  <c r="X18" i="11"/>
  <c r="X19" i="11" s="1"/>
  <c r="Y18" i="11"/>
  <c r="Y19" i="11" s="1"/>
  <c r="Z18" i="11"/>
  <c r="Z19" i="11" s="1"/>
  <c r="V18" i="11"/>
  <c r="V19" i="11" s="1"/>
  <c r="D17" i="11"/>
  <c r="E17" i="11"/>
  <c r="F17" i="11"/>
  <c r="G17" i="11"/>
  <c r="C17" i="11"/>
  <c r="W111" i="10"/>
  <c r="X111" i="10"/>
  <c r="Y111" i="10"/>
  <c r="Z111" i="10"/>
  <c r="V111" i="10"/>
  <c r="W107" i="10"/>
  <c r="X107" i="10"/>
  <c r="X112" i="10" s="1"/>
  <c r="Y107" i="10"/>
  <c r="Z107" i="10"/>
  <c r="V107" i="10"/>
  <c r="D109" i="10"/>
  <c r="E109" i="10"/>
  <c r="F109" i="10"/>
  <c r="G109" i="10"/>
  <c r="C109" i="10"/>
  <c r="AE98" i="10"/>
  <c r="AF98" i="10"/>
  <c r="AG98" i="10"/>
  <c r="AH98" i="10"/>
  <c r="AD98" i="10"/>
  <c r="W99" i="10"/>
  <c r="X99" i="10"/>
  <c r="Y99" i="10"/>
  <c r="Z99" i="10"/>
  <c r="V99" i="10"/>
  <c r="V100" i="10" s="1"/>
  <c r="W95" i="10"/>
  <c r="X95" i="10"/>
  <c r="Y95" i="10"/>
  <c r="Z95" i="10"/>
  <c r="V95" i="10"/>
  <c r="D96" i="10"/>
  <c r="E96" i="10"/>
  <c r="F96" i="10"/>
  <c r="G96" i="10"/>
  <c r="C96" i="10"/>
  <c r="AE85" i="10"/>
  <c r="AF85" i="10"/>
  <c r="AG85" i="10"/>
  <c r="AH85" i="10"/>
  <c r="AD85" i="10"/>
  <c r="W86" i="10"/>
  <c r="W87" i="10" s="1"/>
  <c r="W84" i="10"/>
  <c r="X86" i="10"/>
  <c r="X84" i="10"/>
  <c r="Y86" i="10"/>
  <c r="Y84" i="10"/>
  <c r="Z86" i="10"/>
  <c r="Z84" i="10"/>
  <c r="V86" i="10"/>
  <c r="V84" i="10"/>
  <c r="D83" i="10"/>
  <c r="E83" i="10"/>
  <c r="F83" i="10"/>
  <c r="G83" i="10"/>
  <c r="C83" i="10"/>
  <c r="AE73" i="10"/>
  <c r="AF73" i="10"/>
  <c r="AG73" i="10"/>
  <c r="AH73" i="10"/>
  <c r="AD73" i="10"/>
  <c r="W72" i="10"/>
  <c r="W73" i="10" s="1"/>
  <c r="W68" i="10"/>
  <c r="X72" i="10"/>
  <c r="X68" i="10"/>
  <c r="X73" i="10" s="1"/>
  <c r="Y72" i="10"/>
  <c r="Y73" i="10" s="1"/>
  <c r="Y68" i="10"/>
  <c r="Z72" i="10"/>
  <c r="Z68" i="10"/>
  <c r="V72" i="10"/>
  <c r="V73" i="10" s="1"/>
  <c r="V68" i="10"/>
  <c r="D71" i="10"/>
  <c r="E71" i="10"/>
  <c r="F71" i="10"/>
  <c r="G71" i="10"/>
  <c r="C71" i="10"/>
  <c r="AE59" i="10"/>
  <c r="AF59" i="10"/>
  <c r="AG59" i="10"/>
  <c r="AH59" i="10"/>
  <c r="AD59" i="10"/>
  <c r="W59" i="10"/>
  <c r="X59" i="10"/>
  <c r="Y59" i="10"/>
  <c r="Z59" i="10"/>
  <c r="V59" i="10"/>
  <c r="W55" i="10"/>
  <c r="X55" i="10"/>
  <c r="X60" i="10" s="1"/>
  <c r="Y55" i="10"/>
  <c r="Z55" i="10"/>
  <c r="V55" i="10"/>
  <c r="D58" i="10"/>
  <c r="E58" i="10"/>
  <c r="F58" i="10"/>
  <c r="G58" i="10"/>
  <c r="C58" i="10"/>
  <c r="AE46" i="10"/>
  <c r="AF46" i="10"/>
  <c r="AG46" i="10"/>
  <c r="AH46" i="10"/>
  <c r="AD46" i="10"/>
  <c r="W45" i="10"/>
  <c r="W40" i="10"/>
  <c r="X45" i="10"/>
  <c r="X40" i="10"/>
  <c r="X46" i="10" s="1"/>
  <c r="Y45" i="10"/>
  <c r="Y46" i="10" s="1"/>
  <c r="Y40" i="10"/>
  <c r="Z45" i="10"/>
  <c r="Z40" i="10"/>
  <c r="V45" i="10"/>
  <c r="V40" i="10"/>
  <c r="AE33" i="10"/>
  <c r="AF33" i="10"/>
  <c r="AG33" i="10"/>
  <c r="AH33" i="10"/>
  <c r="AD33" i="10"/>
  <c r="W32" i="10"/>
  <c r="W33" i="10" s="1"/>
  <c r="W26" i="10"/>
  <c r="X32" i="10"/>
  <c r="X26" i="10"/>
  <c r="Y32" i="10"/>
  <c r="Y33" i="10" s="1"/>
  <c r="Y26" i="10"/>
  <c r="Z32" i="10"/>
  <c r="Z26" i="10"/>
  <c r="V32" i="10"/>
  <c r="V33" i="10" s="1"/>
  <c r="V26" i="10"/>
  <c r="W18" i="10"/>
  <c r="W19" i="10" s="1"/>
  <c r="X18" i="10"/>
  <c r="X19" i="10" s="1"/>
  <c r="Y18" i="10"/>
  <c r="Y19" i="10" s="1"/>
  <c r="Z18" i="10"/>
  <c r="V18" i="10"/>
  <c r="V19" i="10" s="1"/>
  <c r="D17" i="10"/>
  <c r="E17" i="10"/>
  <c r="F17" i="10"/>
  <c r="G17" i="10"/>
  <c r="C17" i="10"/>
  <c r="AE100" i="6"/>
  <c r="AF100" i="6"/>
  <c r="AG100" i="6"/>
  <c r="AH100" i="6"/>
  <c r="AD100" i="6"/>
  <c r="W111" i="6"/>
  <c r="X111" i="6"/>
  <c r="Y111" i="6"/>
  <c r="Z111" i="6"/>
  <c r="V111" i="6"/>
  <c r="W107" i="6"/>
  <c r="X107" i="6"/>
  <c r="Y107" i="6"/>
  <c r="Z107" i="6"/>
  <c r="V107" i="6"/>
  <c r="W99" i="6"/>
  <c r="W94" i="6"/>
  <c r="X99" i="6"/>
  <c r="X94" i="6"/>
  <c r="Y99" i="6"/>
  <c r="Y94" i="6"/>
  <c r="Z99" i="6"/>
  <c r="Z94" i="6"/>
  <c r="V94" i="6"/>
  <c r="D98" i="6"/>
  <c r="E98" i="6"/>
  <c r="F98" i="6"/>
  <c r="G98" i="6"/>
  <c r="C98" i="6"/>
  <c r="AE86" i="6"/>
  <c r="AF86" i="6"/>
  <c r="AG86" i="6"/>
  <c r="AH86" i="6"/>
  <c r="AD86" i="6"/>
  <c r="W85" i="6"/>
  <c r="W83" i="6"/>
  <c r="X85" i="6"/>
  <c r="X83" i="6"/>
  <c r="Y85" i="6"/>
  <c r="Y83" i="6"/>
  <c r="Z85" i="6"/>
  <c r="Z83" i="6"/>
  <c r="V85" i="6"/>
  <c r="V83" i="6"/>
  <c r="AE73" i="6"/>
  <c r="AF73" i="6"/>
  <c r="AG73" i="6"/>
  <c r="AH73" i="6"/>
  <c r="AD73" i="6"/>
  <c r="W72" i="6"/>
  <c r="X72" i="6"/>
  <c r="Y72" i="6"/>
  <c r="Z72" i="6"/>
  <c r="V72" i="6"/>
  <c r="W68" i="6"/>
  <c r="X68" i="6"/>
  <c r="Y68" i="6"/>
  <c r="Z68" i="6"/>
  <c r="V68" i="6"/>
  <c r="D70" i="6"/>
  <c r="E70" i="6"/>
  <c r="F70" i="6"/>
  <c r="G70" i="6"/>
  <c r="C70" i="6"/>
  <c r="AE58" i="6"/>
  <c r="AF58" i="6"/>
  <c r="AG58" i="6"/>
  <c r="AH58" i="6"/>
  <c r="AD58" i="6"/>
  <c r="W59" i="6"/>
  <c r="W54" i="6"/>
  <c r="X59" i="6"/>
  <c r="X60" i="6" s="1"/>
  <c r="X54" i="6"/>
  <c r="Y59" i="6"/>
  <c r="Y54" i="6"/>
  <c r="Z59" i="6"/>
  <c r="Z54" i="6"/>
  <c r="V59" i="6"/>
  <c r="V54" i="6"/>
  <c r="AE46" i="6"/>
  <c r="AF46" i="6"/>
  <c r="AG46" i="6"/>
  <c r="AH46" i="6"/>
  <c r="AD46" i="6"/>
  <c r="W45" i="6"/>
  <c r="W39" i="6"/>
  <c r="X45" i="6"/>
  <c r="X39" i="6"/>
  <c r="Y45" i="6"/>
  <c r="Y39" i="6"/>
  <c r="Z45" i="6"/>
  <c r="Z39" i="6"/>
  <c r="V45" i="6"/>
  <c r="V39" i="6"/>
  <c r="D46" i="6"/>
  <c r="E46" i="6"/>
  <c r="F46" i="6"/>
  <c r="G46" i="6"/>
  <c r="C46" i="6"/>
  <c r="AE32" i="6"/>
  <c r="AF32" i="6"/>
  <c r="AG32" i="6"/>
  <c r="AH32" i="6"/>
  <c r="AD32" i="6"/>
  <c r="W32" i="6"/>
  <c r="W24" i="6"/>
  <c r="X32" i="6"/>
  <c r="X24" i="6"/>
  <c r="Y32" i="6"/>
  <c r="Y24" i="6"/>
  <c r="Z32" i="6"/>
  <c r="Z24" i="6"/>
  <c r="V32" i="6"/>
  <c r="V24" i="6"/>
  <c r="D30" i="6"/>
  <c r="E30" i="6"/>
  <c r="F30" i="6"/>
  <c r="G30" i="6"/>
  <c r="C30" i="6"/>
  <c r="W18" i="6"/>
  <c r="W19" i="6" s="1"/>
  <c r="X18" i="6"/>
  <c r="X19" i="6" s="1"/>
  <c r="Y18" i="6"/>
  <c r="Y19" i="6" s="1"/>
  <c r="Z18" i="6"/>
  <c r="Z19" i="6" s="1"/>
  <c r="V18" i="6"/>
  <c r="D16" i="6"/>
  <c r="E16" i="6"/>
  <c r="F16" i="6"/>
  <c r="G16" i="6"/>
  <c r="C16" i="6"/>
  <c r="W112" i="4"/>
  <c r="X112" i="4"/>
  <c r="Y112" i="4"/>
  <c r="Z112" i="4"/>
  <c r="V112" i="4"/>
  <c r="W108" i="4"/>
  <c r="X108" i="4"/>
  <c r="Y108" i="4"/>
  <c r="Z108" i="4"/>
  <c r="V108" i="4"/>
  <c r="W100" i="4"/>
  <c r="W95" i="4"/>
  <c r="X100" i="4"/>
  <c r="X95" i="4"/>
  <c r="Y100" i="4"/>
  <c r="Y95" i="4"/>
  <c r="Z100" i="4"/>
  <c r="Z95" i="4"/>
  <c r="V100" i="4"/>
  <c r="V95" i="4"/>
  <c r="D113" i="4"/>
  <c r="E113" i="4"/>
  <c r="F113" i="4"/>
  <c r="G113" i="4"/>
  <c r="C113" i="4"/>
  <c r="D101" i="4"/>
  <c r="E101" i="4"/>
  <c r="F101" i="4"/>
  <c r="G101" i="4"/>
  <c r="C101" i="4"/>
  <c r="AE89" i="4"/>
  <c r="AF89" i="4"/>
  <c r="AG89" i="4"/>
  <c r="AH89" i="4"/>
  <c r="AD89" i="4"/>
  <c r="W84" i="4"/>
  <c r="W88" i="4" s="1"/>
  <c r="X84" i="4"/>
  <c r="X88" i="4" s="1"/>
  <c r="Y84" i="4"/>
  <c r="Z84" i="4"/>
  <c r="V84" i="4"/>
  <c r="V88" i="4" s="1"/>
  <c r="AE75" i="4"/>
  <c r="AF75" i="4"/>
  <c r="AG75" i="4"/>
  <c r="AH75" i="4"/>
  <c r="AD75" i="4"/>
  <c r="V74" i="4"/>
  <c r="V69" i="4"/>
  <c r="W74" i="4"/>
  <c r="X74" i="4"/>
  <c r="Y74" i="4"/>
  <c r="Z74" i="4"/>
  <c r="W69" i="4"/>
  <c r="X69" i="4"/>
  <c r="Y69" i="4"/>
  <c r="Z69" i="4"/>
  <c r="AE62" i="4"/>
  <c r="AF62" i="4"/>
  <c r="AG62" i="4"/>
  <c r="AH62" i="4"/>
  <c r="AD62" i="4"/>
  <c r="W60" i="4"/>
  <c r="W56" i="4"/>
  <c r="X60" i="4"/>
  <c r="X56" i="4"/>
  <c r="Y60" i="4"/>
  <c r="Y56" i="4"/>
  <c r="Z60" i="4"/>
  <c r="Z56" i="4"/>
  <c r="V60" i="4"/>
  <c r="V56" i="4"/>
  <c r="D58" i="4"/>
  <c r="E58" i="4"/>
  <c r="F58" i="4"/>
  <c r="G58" i="4"/>
  <c r="C58" i="4"/>
  <c r="AE46" i="4"/>
  <c r="AF46" i="4"/>
  <c r="AG46" i="4"/>
  <c r="AH46" i="4"/>
  <c r="AD46" i="4"/>
  <c r="W45" i="4"/>
  <c r="W40" i="4"/>
  <c r="X45" i="4"/>
  <c r="X40" i="4"/>
  <c r="Y45" i="4"/>
  <c r="Y40" i="4"/>
  <c r="Z45" i="4"/>
  <c r="Z40" i="4"/>
  <c r="V45" i="4"/>
  <c r="V40" i="4"/>
  <c r="D44" i="4"/>
  <c r="E44" i="4"/>
  <c r="F44" i="4"/>
  <c r="G44" i="4"/>
  <c r="C44" i="4"/>
  <c r="W19" i="4"/>
  <c r="X19" i="4"/>
  <c r="Y19" i="4"/>
  <c r="Z19" i="4"/>
  <c r="V19" i="4"/>
  <c r="AE33" i="4"/>
  <c r="AF33" i="4"/>
  <c r="AG33" i="4"/>
  <c r="AH33" i="4"/>
  <c r="AD33" i="4"/>
  <c r="D29" i="4"/>
  <c r="E29" i="4"/>
  <c r="F29" i="4"/>
  <c r="G29" i="4"/>
  <c r="C29" i="4"/>
  <c r="D16" i="4"/>
  <c r="E16" i="4"/>
  <c r="F16" i="4"/>
  <c r="G16" i="4"/>
  <c r="C16" i="4"/>
  <c r="U111" i="3"/>
  <c r="U112" i="3" s="1"/>
  <c r="V111" i="3"/>
  <c r="W111" i="3"/>
  <c r="X111" i="3"/>
  <c r="T112" i="3"/>
  <c r="U107" i="3"/>
  <c r="V107" i="3"/>
  <c r="W107" i="3"/>
  <c r="X107" i="3"/>
  <c r="D109" i="3"/>
  <c r="E109" i="3"/>
  <c r="F109" i="3"/>
  <c r="G109" i="3"/>
  <c r="C109" i="3"/>
  <c r="U99" i="3"/>
  <c r="U95" i="3"/>
  <c r="V99" i="3"/>
  <c r="V100" i="3" s="1"/>
  <c r="V95" i="3"/>
  <c r="W99" i="3"/>
  <c r="W95" i="3"/>
  <c r="X99" i="3"/>
  <c r="X100" i="3" s="1"/>
  <c r="X95" i="3"/>
  <c r="T99" i="3"/>
  <c r="T95" i="3"/>
  <c r="D97" i="3"/>
  <c r="E97" i="3"/>
  <c r="F97" i="3"/>
  <c r="G97" i="3"/>
  <c r="C97" i="3"/>
  <c r="AC86" i="3"/>
  <c r="AD86" i="3"/>
  <c r="AE86" i="3"/>
  <c r="AF86" i="3"/>
  <c r="AB86" i="3"/>
  <c r="U86" i="3"/>
  <c r="V86" i="3"/>
  <c r="W86" i="3"/>
  <c r="X86" i="3"/>
  <c r="T86" i="3"/>
  <c r="U84" i="3"/>
  <c r="V84" i="3"/>
  <c r="W84" i="3"/>
  <c r="X84" i="3"/>
  <c r="D84" i="3"/>
  <c r="E84" i="3"/>
  <c r="F84" i="3"/>
  <c r="G84" i="3"/>
  <c r="C84" i="3"/>
  <c r="AC73" i="3"/>
  <c r="AD73" i="3"/>
  <c r="AE73" i="3"/>
  <c r="AF73" i="3"/>
  <c r="AB73" i="3"/>
  <c r="U72" i="3"/>
  <c r="U69" i="3"/>
  <c r="V72" i="3"/>
  <c r="V69" i="3"/>
  <c r="W72" i="3"/>
  <c r="W69" i="3"/>
  <c r="X72" i="3"/>
  <c r="X69" i="3"/>
  <c r="T73" i="3"/>
  <c r="D71" i="3"/>
  <c r="E71" i="3"/>
  <c r="F71" i="3"/>
  <c r="G71" i="3"/>
  <c r="C71" i="3"/>
  <c r="AC59" i="3"/>
  <c r="AD59" i="3"/>
  <c r="AE59" i="3"/>
  <c r="AF59" i="3"/>
  <c r="AB59" i="3"/>
  <c r="U59" i="3"/>
  <c r="U55" i="3"/>
  <c r="V59" i="3"/>
  <c r="V55" i="3"/>
  <c r="V60" i="3" s="1"/>
  <c r="W59" i="3"/>
  <c r="W55" i="3"/>
  <c r="X59" i="3"/>
  <c r="X55" i="3"/>
  <c r="T60" i="3"/>
  <c r="G57" i="3"/>
  <c r="D57" i="3"/>
  <c r="E57" i="3"/>
  <c r="F57" i="3"/>
  <c r="C57" i="3"/>
  <c r="AC46" i="3"/>
  <c r="AD46" i="3"/>
  <c r="AE46" i="3"/>
  <c r="AF46" i="3"/>
  <c r="AB46" i="3"/>
  <c r="U45" i="3"/>
  <c r="U41" i="3"/>
  <c r="V45" i="3"/>
  <c r="V41" i="3"/>
  <c r="W45" i="3"/>
  <c r="W41" i="3"/>
  <c r="X45" i="3"/>
  <c r="X41" i="3"/>
  <c r="T45" i="3"/>
  <c r="T41" i="3"/>
  <c r="D44" i="3"/>
  <c r="E44" i="3"/>
  <c r="F44" i="3"/>
  <c r="G44" i="3"/>
  <c r="C44" i="3"/>
  <c r="AC33" i="3"/>
  <c r="AD33" i="3"/>
  <c r="AE33" i="3"/>
  <c r="AF33" i="3"/>
  <c r="AB33" i="3"/>
  <c r="U32" i="3"/>
  <c r="U26" i="3"/>
  <c r="V32" i="3"/>
  <c r="V26" i="3"/>
  <c r="W32" i="3"/>
  <c r="W26" i="3"/>
  <c r="T116" i="3" s="1"/>
  <c r="X32" i="3"/>
  <c r="X33" i="3" s="1"/>
  <c r="X26" i="3"/>
  <c r="T32" i="3"/>
  <c r="T26" i="3"/>
  <c r="G31" i="3"/>
  <c r="D31" i="3"/>
  <c r="E31" i="3"/>
  <c r="F31" i="3"/>
  <c r="C31" i="3"/>
  <c r="U18" i="3"/>
  <c r="U19" i="3" s="1"/>
  <c r="V18" i="3"/>
  <c r="V19" i="3" s="1"/>
  <c r="W18" i="3"/>
  <c r="W19" i="3" s="1"/>
  <c r="X18" i="3"/>
  <c r="D17" i="3"/>
  <c r="E17" i="3"/>
  <c r="F17" i="3"/>
  <c r="G17" i="3"/>
  <c r="C17" i="3"/>
  <c r="Y26" i="1"/>
  <c r="Y33" i="1"/>
  <c r="W32" i="1"/>
  <c r="X32" i="1"/>
  <c r="Y32" i="1"/>
  <c r="Z32" i="1"/>
  <c r="V32" i="1"/>
  <c r="W26" i="1"/>
  <c r="X26" i="1"/>
  <c r="Z26" i="1"/>
  <c r="Z33" i="1" s="1"/>
  <c r="V26" i="1"/>
  <c r="V33" i="1" s="1"/>
  <c r="W111" i="1"/>
  <c r="W112" i="1" s="1"/>
  <c r="X111" i="1"/>
  <c r="Y111" i="1"/>
  <c r="Z111" i="1"/>
  <c r="V111" i="1"/>
  <c r="W107" i="1"/>
  <c r="X107" i="1"/>
  <c r="Y107" i="1"/>
  <c r="Z107" i="1"/>
  <c r="V107" i="1"/>
  <c r="AE98" i="1"/>
  <c r="AF98" i="1"/>
  <c r="AG98" i="1"/>
  <c r="AH98" i="1"/>
  <c r="AD98" i="1"/>
  <c r="W99" i="1"/>
  <c r="W95" i="1"/>
  <c r="X99" i="1"/>
  <c r="X95" i="1"/>
  <c r="Y99" i="1"/>
  <c r="Y95" i="1"/>
  <c r="Z99" i="1"/>
  <c r="Z95" i="1"/>
  <c r="V99" i="1"/>
  <c r="V95" i="1"/>
  <c r="M97" i="1"/>
  <c r="N97" i="1"/>
  <c r="O97" i="1"/>
  <c r="P97" i="1"/>
  <c r="L97" i="1"/>
  <c r="D96" i="1"/>
  <c r="E96" i="1"/>
  <c r="F96" i="1"/>
  <c r="G96" i="1"/>
  <c r="C96" i="1"/>
  <c r="W84" i="1"/>
  <c r="W87" i="1" s="1"/>
  <c r="X84" i="1"/>
  <c r="Y84" i="1"/>
  <c r="Y87" i="1" s="1"/>
  <c r="Z84" i="1"/>
  <c r="V84" i="1"/>
  <c r="AE86" i="1"/>
  <c r="AF86" i="1"/>
  <c r="AG86" i="1"/>
  <c r="AH86" i="1"/>
  <c r="AD86" i="1"/>
  <c r="M84" i="1"/>
  <c r="N84" i="1"/>
  <c r="O84" i="1"/>
  <c r="P84" i="1"/>
  <c r="L84" i="1"/>
  <c r="D83" i="1"/>
  <c r="E83" i="1"/>
  <c r="F83" i="1"/>
  <c r="G83" i="1"/>
  <c r="C83" i="1"/>
  <c r="AE73" i="1"/>
  <c r="AF73" i="1"/>
  <c r="AG73" i="1"/>
  <c r="AH73" i="1"/>
  <c r="AD73" i="1"/>
  <c r="W72" i="1"/>
  <c r="W68" i="1"/>
  <c r="X72" i="1"/>
  <c r="X68" i="1"/>
  <c r="Y72" i="1"/>
  <c r="Y68" i="1"/>
  <c r="Z72" i="1"/>
  <c r="Z68" i="1"/>
  <c r="V72" i="1"/>
  <c r="V68" i="1"/>
  <c r="M71" i="1"/>
  <c r="N71" i="1"/>
  <c r="O71" i="1"/>
  <c r="P71" i="1"/>
  <c r="L71" i="1"/>
  <c r="D70" i="1"/>
  <c r="E70" i="1"/>
  <c r="F70" i="1"/>
  <c r="G70" i="1"/>
  <c r="C70" i="1"/>
  <c r="W59" i="1"/>
  <c r="X59" i="1"/>
  <c r="Y59" i="1"/>
  <c r="Z59" i="1"/>
  <c r="V59" i="1"/>
  <c r="M57" i="1"/>
  <c r="N57" i="1"/>
  <c r="O57" i="1"/>
  <c r="P57" i="1"/>
  <c r="L57" i="1"/>
  <c r="W55" i="1"/>
  <c r="X55" i="1"/>
  <c r="Y55" i="1"/>
  <c r="Z55" i="1"/>
  <c r="V55" i="1"/>
  <c r="AE60" i="1"/>
  <c r="AF60" i="1"/>
  <c r="AG60" i="1"/>
  <c r="AH60" i="1"/>
  <c r="AD60" i="1"/>
  <c r="AE46" i="1"/>
  <c r="AF46" i="1"/>
  <c r="AG46" i="1"/>
  <c r="AH46" i="1"/>
  <c r="AD46" i="1"/>
  <c r="W45" i="1"/>
  <c r="W40" i="1"/>
  <c r="X45" i="1"/>
  <c r="X40" i="1"/>
  <c r="Y45" i="1"/>
  <c r="Y40" i="1"/>
  <c r="Z45" i="1"/>
  <c r="Z40" i="1"/>
  <c r="V45" i="1"/>
  <c r="V40" i="1"/>
  <c r="M44" i="1"/>
  <c r="N44" i="1"/>
  <c r="O44" i="1"/>
  <c r="P44" i="1"/>
  <c r="L44" i="1"/>
  <c r="D44" i="1"/>
  <c r="E44" i="1"/>
  <c r="F44" i="1"/>
  <c r="G44" i="1"/>
  <c r="C44" i="1"/>
  <c r="AE33" i="1"/>
  <c r="AF33" i="1"/>
  <c r="AG33" i="1"/>
  <c r="AH33" i="1"/>
  <c r="AD33" i="1"/>
  <c r="D30" i="1"/>
  <c r="E30" i="1"/>
  <c r="G30" i="1"/>
  <c r="W18" i="1"/>
  <c r="W19" i="1" s="1"/>
  <c r="X18" i="1"/>
  <c r="X19" i="1" s="1"/>
  <c r="Y18" i="1"/>
  <c r="Z18" i="1"/>
  <c r="Z19" i="1" s="1"/>
  <c r="V18" i="1"/>
  <c r="V19" i="1" s="1"/>
  <c r="D17" i="1"/>
  <c r="E17" i="1"/>
  <c r="F17" i="1"/>
  <c r="G17" i="1"/>
  <c r="C17" i="1"/>
  <c r="G41" i="13"/>
  <c r="F41" i="13"/>
  <c r="E41" i="13"/>
  <c r="D41" i="13"/>
  <c r="C41" i="13"/>
  <c r="AH19" i="12"/>
  <c r="AG19" i="12"/>
  <c r="AF19" i="12"/>
  <c r="AE19" i="12"/>
  <c r="AD19" i="12"/>
  <c r="Z19" i="12"/>
  <c r="AH19" i="11"/>
  <c r="AG19" i="11"/>
  <c r="AF19" i="11"/>
  <c r="AE19" i="11"/>
  <c r="AD19" i="11"/>
  <c r="G30" i="10"/>
  <c r="F30" i="10"/>
  <c r="E30" i="10"/>
  <c r="D30" i="10"/>
  <c r="C30" i="10"/>
  <c r="G111" i="6"/>
  <c r="F111" i="6"/>
  <c r="E111" i="6"/>
  <c r="D111" i="6"/>
  <c r="C111" i="6"/>
  <c r="G82" i="6"/>
  <c r="F82" i="6"/>
  <c r="E82" i="6"/>
  <c r="D82" i="6"/>
  <c r="C82" i="6"/>
  <c r="G57" i="6"/>
  <c r="F57" i="6"/>
  <c r="E57" i="6"/>
  <c r="D57" i="6"/>
  <c r="C57" i="6"/>
  <c r="P109" i="1"/>
  <c r="O109" i="1"/>
  <c r="N109" i="1"/>
  <c r="M109" i="1"/>
  <c r="L109" i="1"/>
  <c r="G109" i="1"/>
  <c r="F109" i="1"/>
  <c r="E109" i="1"/>
  <c r="D109" i="1"/>
  <c r="C109" i="1"/>
  <c r="G57" i="1"/>
  <c r="F57" i="1"/>
  <c r="E57" i="1"/>
  <c r="D57" i="1"/>
  <c r="C57" i="1"/>
  <c r="AG19" i="6"/>
  <c r="D73" i="4"/>
  <c r="E73" i="4"/>
  <c r="F73" i="4"/>
  <c r="G73" i="4"/>
  <c r="C73" i="4"/>
  <c r="AH19" i="10"/>
  <c r="AG19" i="10"/>
  <c r="AF19" i="10"/>
  <c r="AE19" i="10"/>
  <c r="AD19" i="10"/>
  <c r="AH19" i="6"/>
  <c r="AF19" i="6"/>
  <c r="AE19" i="6"/>
  <c r="AD19" i="6"/>
  <c r="V60" i="10"/>
  <c r="W60" i="10"/>
  <c r="Z19" i="10"/>
  <c r="Y19" i="1"/>
  <c r="V19" i="6"/>
  <c r="AH19" i="4"/>
  <c r="AG19" i="4"/>
  <c r="AF19" i="4"/>
  <c r="AE19" i="4"/>
  <c r="AD19" i="4"/>
  <c r="AF19" i="3"/>
  <c r="AE19" i="3"/>
  <c r="AD19" i="3"/>
  <c r="AC19" i="3"/>
  <c r="AB19" i="3"/>
  <c r="X19" i="3"/>
  <c r="T87" i="3"/>
  <c r="V33" i="4"/>
  <c r="X33" i="4"/>
  <c r="Z33" i="4"/>
  <c r="Y33" i="4"/>
  <c r="W33" i="4"/>
  <c r="Z19" i="13" l="1"/>
  <c r="X60" i="13"/>
  <c r="V19" i="13"/>
  <c r="W19" i="13"/>
  <c r="V46" i="13"/>
  <c r="W46" i="13"/>
  <c r="Y73" i="13"/>
  <c r="X73" i="13"/>
  <c r="Z46" i="13"/>
  <c r="X46" i="13"/>
  <c r="X87" i="13"/>
  <c r="Z112" i="13"/>
  <c r="Y19" i="13"/>
  <c r="V33" i="13"/>
  <c r="Y33" i="13"/>
  <c r="W33" i="13"/>
  <c r="V100" i="13"/>
  <c r="Y100" i="13"/>
  <c r="W100" i="13"/>
  <c r="Z100" i="13"/>
  <c r="W60" i="13"/>
  <c r="V73" i="13"/>
  <c r="Z60" i="13"/>
  <c r="X100" i="13"/>
  <c r="Y112" i="13"/>
  <c r="V60" i="13"/>
  <c r="Y60" i="13"/>
  <c r="Z73" i="13"/>
  <c r="W73" i="13"/>
  <c r="W87" i="13"/>
  <c r="V112" i="13"/>
  <c r="X112" i="13"/>
  <c r="X19" i="13"/>
  <c r="Z33" i="13"/>
  <c r="Y46" i="13"/>
  <c r="Z87" i="13"/>
  <c r="AD114" i="13"/>
  <c r="V116" i="13"/>
  <c r="X33" i="13"/>
  <c r="AD113" i="13"/>
  <c r="W33" i="11"/>
  <c r="W60" i="11"/>
  <c r="Y60" i="11"/>
  <c r="V33" i="11"/>
  <c r="X73" i="11"/>
  <c r="W73" i="11"/>
  <c r="V87" i="11"/>
  <c r="Y112" i="11"/>
  <c r="X33" i="11"/>
  <c r="Z46" i="11"/>
  <c r="X60" i="11"/>
  <c r="V46" i="11"/>
  <c r="Y46" i="11"/>
  <c r="AD114" i="11"/>
  <c r="Z60" i="11"/>
  <c r="W87" i="11"/>
  <c r="V100" i="11"/>
  <c r="Y33" i="11"/>
  <c r="X46" i="11"/>
  <c r="Z73" i="11"/>
  <c r="Y87" i="11"/>
  <c r="X100" i="11"/>
  <c r="V116" i="11"/>
  <c r="Z112" i="11"/>
  <c r="W46" i="11"/>
  <c r="V60" i="11"/>
  <c r="V73" i="11"/>
  <c r="X87" i="11"/>
  <c r="Y100" i="11"/>
  <c r="AD113" i="11"/>
  <c r="X112" i="11"/>
  <c r="Z60" i="10"/>
  <c r="Y60" i="10"/>
  <c r="Z33" i="10"/>
  <c r="V116" i="10"/>
  <c r="W46" i="10"/>
  <c r="V87" i="10"/>
  <c r="Y87" i="10"/>
  <c r="X100" i="10"/>
  <c r="W100" i="10"/>
  <c r="X33" i="10"/>
  <c r="Z87" i="10"/>
  <c r="X87" i="10"/>
  <c r="Z100" i="10"/>
  <c r="V112" i="10"/>
  <c r="W112" i="10"/>
  <c r="AD113" i="10"/>
  <c r="V46" i="10"/>
  <c r="Y100" i="10"/>
  <c r="Z73" i="10"/>
  <c r="Z112" i="10"/>
  <c r="Z46" i="10"/>
  <c r="AD114" i="10"/>
  <c r="Y112" i="10"/>
  <c r="X74" i="12"/>
  <c r="Z100" i="12"/>
  <c r="X100" i="12"/>
  <c r="W33" i="12"/>
  <c r="V46" i="12"/>
  <c r="V33" i="12"/>
  <c r="Y61" i="12"/>
  <c r="V74" i="12"/>
  <c r="Z46" i="12"/>
  <c r="V100" i="12"/>
  <c r="W100" i="12"/>
  <c r="Z46" i="4"/>
  <c r="X46" i="4"/>
  <c r="Z61" i="4"/>
  <c r="X101" i="4"/>
  <c r="W113" i="4"/>
  <c r="T33" i="3"/>
  <c r="U87" i="3"/>
  <c r="V112" i="3"/>
  <c r="W100" i="3"/>
  <c r="U100" i="3"/>
  <c r="W112" i="3"/>
  <c r="W73" i="3"/>
  <c r="V46" i="3"/>
  <c r="X73" i="3"/>
  <c r="V73" i="3"/>
  <c r="V87" i="3"/>
  <c r="W87" i="3"/>
  <c r="X87" i="3"/>
  <c r="X60" i="3"/>
  <c r="W46" i="3"/>
  <c r="W60" i="3"/>
  <c r="W33" i="3"/>
  <c r="U33" i="3"/>
  <c r="T46" i="3"/>
  <c r="U46" i="3"/>
  <c r="U60" i="3"/>
  <c r="AB114" i="3"/>
  <c r="AB113" i="3"/>
  <c r="V33" i="3"/>
  <c r="X46" i="3"/>
  <c r="U73" i="3"/>
  <c r="T100" i="3"/>
  <c r="X112" i="3"/>
  <c r="W112" i="6"/>
  <c r="X33" i="6"/>
  <c r="AD114" i="6"/>
  <c r="W73" i="6"/>
  <c r="Z60" i="1"/>
  <c r="V100" i="1"/>
  <c r="Y100" i="1"/>
  <c r="W100" i="1"/>
  <c r="X33" i="1"/>
  <c r="X46" i="1"/>
  <c r="W46" i="1"/>
  <c r="V60" i="1"/>
  <c r="W60" i="1"/>
  <c r="Y60" i="1"/>
  <c r="Z73" i="1"/>
  <c r="X60" i="1"/>
  <c r="X100" i="1"/>
  <c r="V46" i="1"/>
  <c r="Y73" i="1"/>
  <c r="W73" i="1"/>
  <c r="Z87" i="1"/>
  <c r="X87" i="1"/>
  <c r="Z100" i="1"/>
  <c r="X112" i="1"/>
  <c r="X73" i="1"/>
  <c r="V87" i="1"/>
  <c r="W33" i="1"/>
  <c r="Z46" i="1"/>
  <c r="V73" i="1"/>
  <c r="V112" i="1"/>
  <c r="Y46" i="1"/>
  <c r="Y112" i="1"/>
  <c r="Z112" i="1"/>
  <c r="V46" i="6"/>
  <c r="Y46" i="6"/>
  <c r="W46" i="6"/>
  <c r="Y73" i="6"/>
  <c r="Z86" i="6"/>
  <c r="X86" i="6"/>
  <c r="X100" i="6"/>
  <c r="Z46" i="6"/>
  <c r="X112" i="6"/>
  <c r="Z112" i="6"/>
  <c r="V112" i="6"/>
  <c r="V116" i="6"/>
  <c r="Y33" i="6"/>
  <c r="X73" i="6"/>
  <c r="W86" i="6"/>
  <c r="V100" i="6"/>
  <c r="Y100" i="6"/>
  <c r="Z33" i="6"/>
  <c r="X46" i="6"/>
  <c r="Z73" i="6"/>
  <c r="W60" i="6"/>
  <c r="W33" i="6"/>
  <c r="V73" i="6"/>
  <c r="W100" i="6"/>
  <c r="Y112" i="6"/>
  <c r="AD115" i="6"/>
  <c r="Z100" i="6"/>
  <c r="V33" i="6"/>
  <c r="Z60" i="6"/>
  <c r="V86" i="6"/>
  <c r="Y86" i="6"/>
  <c r="V60" i="6"/>
  <c r="Y60" i="6"/>
  <c r="AD112" i="1"/>
  <c r="AD113" i="1"/>
  <c r="L113" i="1"/>
  <c r="C114" i="1"/>
  <c r="C113" i="1"/>
  <c r="L114" i="1"/>
  <c r="W61" i="12"/>
  <c r="V113" i="4"/>
  <c r="W46" i="12"/>
  <c r="AD116" i="12"/>
  <c r="Y33" i="12"/>
  <c r="X46" i="12"/>
  <c r="W74" i="12"/>
  <c r="V87" i="12"/>
  <c r="Y87" i="12"/>
  <c r="W87" i="12"/>
  <c r="V112" i="12"/>
  <c r="W112" i="12"/>
  <c r="AD115" i="12"/>
  <c r="X61" i="12"/>
  <c r="Z74" i="12"/>
  <c r="Y100" i="12"/>
  <c r="V116" i="12"/>
  <c r="Z33" i="12"/>
  <c r="Y46" i="12"/>
  <c r="V61" i="12"/>
  <c r="Y74" i="12"/>
  <c r="Z87" i="12"/>
  <c r="X112" i="12"/>
  <c r="Y112" i="12"/>
  <c r="X87" i="12"/>
  <c r="X75" i="4"/>
  <c r="Z75" i="4"/>
  <c r="V46" i="4"/>
  <c r="W46" i="4"/>
  <c r="V101" i="4"/>
  <c r="Y101" i="4"/>
  <c r="Y61" i="4"/>
  <c r="V75" i="4"/>
  <c r="X113" i="4"/>
  <c r="W61" i="4"/>
  <c r="W75" i="4"/>
  <c r="Y88" i="4"/>
  <c r="AD118" i="4"/>
  <c r="V61" i="4"/>
  <c r="Z113" i="4"/>
  <c r="Y46" i="4"/>
  <c r="Z88" i="4"/>
  <c r="Z101" i="4"/>
  <c r="W101" i="4"/>
  <c r="Y113" i="4"/>
  <c r="X61" i="4"/>
  <c r="AD117" i="4"/>
  <c r="Y75" i="4"/>
  <c r="V117" i="13" l="1"/>
  <c r="V117" i="11"/>
  <c r="V117" i="10"/>
  <c r="V118" i="4"/>
  <c r="T118" i="3"/>
  <c r="T117" i="3"/>
  <c r="V117" i="12"/>
  <c r="T18" i="3"/>
  <c r="AD19" i="1" l="1"/>
  <c r="AE19" i="1"/>
  <c r="AG19" i="1"/>
  <c r="AF19" i="1"/>
  <c r="AH19" i="1"/>
</calcChain>
</file>

<file path=xl/sharedStrings.xml><?xml version="1.0" encoding="utf-8"?>
<sst xmlns="http://schemas.openxmlformats.org/spreadsheetml/2006/main" count="5823" uniqueCount="566">
  <si>
    <t>ÜSKÜDAR ÜNİVERSİTESİ</t>
  </si>
  <si>
    <t>MÜHENDİSLİK VE DOĞA BİLİMLERİ FAKÜLTESİ</t>
  </si>
  <si>
    <t>LİSANS 4 YILLIK DERS PLANI</t>
  </si>
  <si>
    <t>1. Dönem</t>
  </si>
  <si>
    <t>Kod</t>
  </si>
  <si>
    <t>Ders Adı</t>
  </si>
  <si>
    <t>T</t>
  </si>
  <si>
    <t>U</t>
  </si>
  <si>
    <t>L</t>
  </si>
  <si>
    <t>K</t>
  </si>
  <si>
    <t>AKTS</t>
  </si>
  <si>
    <t>ATA 101</t>
  </si>
  <si>
    <t>2. Dönem</t>
  </si>
  <si>
    <t>TURK 102</t>
  </si>
  <si>
    <t>3. Dönem</t>
  </si>
  <si>
    <t>4. Dönem</t>
  </si>
  <si>
    <t>5. Dönem</t>
  </si>
  <si>
    <t>6. Dönem</t>
  </si>
  <si>
    <t>XXXXXX</t>
  </si>
  <si>
    <t>7. Dönem</t>
  </si>
  <si>
    <t>8. Dönem</t>
  </si>
  <si>
    <t>Mezuniyet İçin Toplam Kredi</t>
  </si>
  <si>
    <t>English-I</t>
  </si>
  <si>
    <t>Toplam</t>
  </si>
  <si>
    <t>BİLGİSAYAR BÖLÜMÜ ÖĞRENCİLERİNİN BİYOMÜHENDİSLİK BÖLÜMÜ İÇİN ÇİFT ANADAL VE YANDAL DERSLERİ</t>
  </si>
  <si>
    <t>Introduction to Computer Engineering</t>
  </si>
  <si>
    <t>Code</t>
  </si>
  <si>
    <t>Course Name</t>
  </si>
  <si>
    <t>P</t>
  </si>
  <si>
    <t>C</t>
  </si>
  <si>
    <t>ECTS</t>
  </si>
  <si>
    <t>Introduction to Bioengineering</t>
  </si>
  <si>
    <t>Positive Phychology and Communication Skills</t>
  </si>
  <si>
    <t>Total Credits</t>
  </si>
  <si>
    <t xml:space="preserve">Discrete Mathematics </t>
  </si>
  <si>
    <t>Biochemistry</t>
  </si>
  <si>
    <t>Physicalchemistry</t>
  </si>
  <si>
    <t>Introduction to Programming for Engineers</t>
  </si>
  <si>
    <t>Differential Equations</t>
  </si>
  <si>
    <t>Linear Algebra and Differential Equations</t>
  </si>
  <si>
    <t>Bioethics</t>
  </si>
  <si>
    <t>Mathematical Modeling</t>
  </si>
  <si>
    <t>Computer Architecture</t>
  </si>
  <si>
    <t>Stoichiometry</t>
  </si>
  <si>
    <t>Fluid Mechanics</t>
  </si>
  <si>
    <t>Immunology</t>
  </si>
  <si>
    <t>Elective (2nd Foreign Language)</t>
  </si>
  <si>
    <t>Entrepreneurship and Project Culture</t>
  </si>
  <si>
    <t>Computer Networks</t>
  </si>
  <si>
    <t>Operating Systems</t>
  </si>
  <si>
    <t>Heat and Mass Transfer</t>
  </si>
  <si>
    <t>Numerical Analysis</t>
  </si>
  <si>
    <t>Graduation Project</t>
  </si>
  <si>
    <t>Process Dynamics and Control</t>
  </si>
  <si>
    <t>ENDÜSTRİ MÜHENDİSLİĞİ BÖLÜMÜ ÖĞRENCİLERİNİN BİYOMÜHENDİSLİK BÖLÜMÜ İÇİN ÇİFT ANADAL VE YANDAL DERSLERİ</t>
  </si>
  <si>
    <t>COME102</t>
  </si>
  <si>
    <t>RCUL102</t>
  </si>
  <si>
    <t xml:space="preserve">ECTS </t>
  </si>
  <si>
    <t xml:space="preserve">Entrepreneurship and Project Culture </t>
  </si>
  <si>
    <t>Statistical Quality Control</t>
  </si>
  <si>
    <t>XXXXX</t>
  </si>
  <si>
    <t>Positive Psychology and Communcation Skills</t>
  </si>
  <si>
    <t>Total  Credits</t>
  </si>
  <si>
    <t>Molecular Genetics</t>
  </si>
  <si>
    <t>Biotechnology</t>
  </si>
  <si>
    <t>Elective (2.Foreign Language)</t>
  </si>
  <si>
    <t>Introduction to Industrial Engineering</t>
  </si>
  <si>
    <t>Statistics</t>
  </si>
  <si>
    <t>Elective (2nd Foreign Language Elective Course)</t>
  </si>
  <si>
    <t>PHYS101</t>
  </si>
  <si>
    <t>MATH101</t>
  </si>
  <si>
    <t>CHEM101</t>
  </si>
  <si>
    <t>TURK101</t>
  </si>
  <si>
    <t>RPSC109</t>
  </si>
  <si>
    <t>RCUL101</t>
  </si>
  <si>
    <t>ENG101</t>
  </si>
  <si>
    <t>PHYS102</t>
  </si>
  <si>
    <t>MATH102</t>
  </si>
  <si>
    <t>CHEM104</t>
  </si>
  <si>
    <t>TURK102</t>
  </si>
  <si>
    <t>BEN102</t>
  </si>
  <si>
    <t>ENG102</t>
  </si>
  <si>
    <t>BEN205</t>
  </si>
  <si>
    <t>BENXXX</t>
  </si>
  <si>
    <t>CHEM203</t>
  </si>
  <si>
    <t>COME211</t>
  </si>
  <si>
    <t>ATA101</t>
  </si>
  <si>
    <t>MBG408</t>
  </si>
  <si>
    <t>MATH202</t>
  </si>
  <si>
    <t>ATA102</t>
  </si>
  <si>
    <t>BEN282</t>
  </si>
  <si>
    <t>RPRE104</t>
  </si>
  <si>
    <t>BEN304</t>
  </si>
  <si>
    <t>BEN382</t>
  </si>
  <si>
    <t>OHS401</t>
  </si>
  <si>
    <t>BEN492</t>
  </si>
  <si>
    <t>OHS402</t>
  </si>
  <si>
    <t>Occupational Health and Safety I</t>
  </si>
  <si>
    <t>CHEM102</t>
  </si>
  <si>
    <t>Software Requirements Analysis</t>
  </si>
  <si>
    <t>Software Design and Architecture</t>
  </si>
  <si>
    <t>COME209</t>
  </si>
  <si>
    <t xml:space="preserve"> XXXXXXXX</t>
  </si>
  <si>
    <t>COME206</t>
  </si>
  <si>
    <t>COME305</t>
  </si>
  <si>
    <t>Analysis of Algorithms</t>
  </si>
  <si>
    <t>COME315</t>
  </si>
  <si>
    <t>CHEM103</t>
  </si>
  <si>
    <t>BEN209</t>
  </si>
  <si>
    <t>MATH203</t>
  </si>
  <si>
    <t>BEN202</t>
  </si>
  <si>
    <t>BEN 204</t>
  </si>
  <si>
    <t>Statistics for Bioengineering</t>
  </si>
  <si>
    <t>BEN207</t>
  </si>
  <si>
    <t xml:space="preserve">Kinetics and Reactor Design </t>
  </si>
  <si>
    <t>BEN301</t>
  </si>
  <si>
    <t>Human Physiology</t>
  </si>
  <si>
    <t>Bioinformatics I</t>
  </si>
  <si>
    <t>BEN320</t>
  </si>
  <si>
    <t>Genetic Engineering</t>
  </si>
  <si>
    <t>English II</t>
  </si>
  <si>
    <t>Principles of Atatürk and History of Revolutions II</t>
  </si>
  <si>
    <t>Manufacturing Systems Analysis</t>
  </si>
  <si>
    <t>Turkish Language I</t>
  </si>
  <si>
    <t>Engineering Economics</t>
  </si>
  <si>
    <t xml:space="preserve">Statistics </t>
  </si>
  <si>
    <t>Work Systems Analysis and Design</t>
  </si>
  <si>
    <t>Turkish Language II</t>
  </si>
  <si>
    <t>Production and Inventory Systems</t>
  </si>
  <si>
    <t>Ergonomics</t>
  </si>
  <si>
    <t>Departmental Elective I</t>
  </si>
  <si>
    <t>Field Elective I</t>
  </si>
  <si>
    <t>Social Elective I</t>
  </si>
  <si>
    <t>Facility Planning and Layout Design</t>
  </si>
  <si>
    <t>Management Information Systems</t>
  </si>
  <si>
    <t>Departmental Elective II</t>
  </si>
  <si>
    <t>Field Elective II</t>
  </si>
  <si>
    <t>Social Elective II</t>
  </si>
  <si>
    <t>Departmental Elective III</t>
  </si>
  <si>
    <t>Departmental Elective IV</t>
  </si>
  <si>
    <t xml:space="preserve">Field Elective III </t>
  </si>
  <si>
    <t>Engineering Project Management</t>
  </si>
  <si>
    <t>Supply Chain Management</t>
  </si>
  <si>
    <t>Departmental Elective V</t>
  </si>
  <si>
    <t>Departmental Elective VI</t>
  </si>
  <si>
    <t>Occupational Health and Safety II</t>
  </si>
  <si>
    <t>CHE105</t>
  </si>
  <si>
    <t>CHE102</t>
  </si>
  <si>
    <t>Introduction to Chemical Engineering</t>
  </si>
  <si>
    <t>CHE204</t>
  </si>
  <si>
    <t>IE211</t>
  </si>
  <si>
    <t>CHE304</t>
  </si>
  <si>
    <t>Heat Transfer</t>
  </si>
  <si>
    <t>CHEXXX</t>
  </si>
  <si>
    <t>Mass Transfer</t>
  </si>
  <si>
    <t>CHE326</t>
  </si>
  <si>
    <t>MATH204</t>
  </si>
  <si>
    <t>CHE491</t>
  </si>
  <si>
    <t>CHE492</t>
  </si>
  <si>
    <t>Orientation to Electrical Engineering</t>
  </si>
  <si>
    <t>Introduction to Digital Systems</t>
  </si>
  <si>
    <t>Computer Tools for Electrical Engineering</t>
  </si>
  <si>
    <t>Probability and Random Variables</t>
  </si>
  <si>
    <t>Electromagnetic Field Theory</t>
  </si>
  <si>
    <t>Numerical Methods for Electrical Engineering</t>
  </si>
  <si>
    <t>Electromagnetic Waves</t>
  </si>
  <si>
    <t>Control Systems</t>
  </si>
  <si>
    <t>Pozitif Psikoloji ve İletişim Becerileri</t>
  </si>
  <si>
    <t>Toplam  Kredi</t>
  </si>
  <si>
    <t>Girişimcilik ve Proje Kültürü</t>
  </si>
  <si>
    <t>Moleküler Genetik</t>
  </si>
  <si>
    <t>Biyoteknoloji</t>
  </si>
  <si>
    <t>Seçmeli (2. Yabancı Dil)</t>
  </si>
  <si>
    <t>İmmunoloji</t>
  </si>
  <si>
    <t>Bölüm Seçmeli-V</t>
  </si>
  <si>
    <t>Biyoetik</t>
  </si>
  <si>
    <t>ADLİ BİLİMLER BÖLÜMÜ</t>
  </si>
  <si>
    <t>RKUL101</t>
  </si>
  <si>
    <t>ING101</t>
  </si>
  <si>
    <t>Total  Kredi</t>
  </si>
  <si>
    <t>RKUL102</t>
  </si>
  <si>
    <t>ING102</t>
  </si>
  <si>
    <t>ABL108</t>
  </si>
  <si>
    <t>Anayasa Hukukunun Genel İlkeleri</t>
  </si>
  <si>
    <t>Total Kredi</t>
  </si>
  <si>
    <t>ABLXXX</t>
  </si>
  <si>
    <t>ABL211</t>
  </si>
  <si>
    <t>ABL212</t>
  </si>
  <si>
    <t>Seçmeli (2.Yabancı Dil)</t>
  </si>
  <si>
    <t>Bölüm Seçmeli-IV</t>
  </si>
  <si>
    <t>Olay Yeri İnceleme-I</t>
  </si>
  <si>
    <t>ABL311</t>
  </si>
  <si>
    <t>Bilirkişilik ve Etik</t>
  </si>
  <si>
    <t>ABL303</t>
  </si>
  <si>
    <t>Kriminalistik-I</t>
  </si>
  <si>
    <t>ABL301</t>
  </si>
  <si>
    <t>ABL407</t>
  </si>
  <si>
    <t>ABL408</t>
  </si>
  <si>
    <t>Adli Tıp</t>
  </si>
  <si>
    <t>MOLEKÜLER BİYOLOJİ VE GENETİK BÖLÜMÜ (TÜRKÇE)</t>
  </si>
  <si>
    <t>MBG154</t>
  </si>
  <si>
    <t>BEN489</t>
  </si>
  <si>
    <t>BEN409</t>
  </si>
  <si>
    <t>BEN214</t>
  </si>
  <si>
    <t>BEN326</t>
  </si>
  <si>
    <t>BEN333</t>
  </si>
  <si>
    <t>BEN341</t>
  </si>
  <si>
    <t>BEN204</t>
  </si>
  <si>
    <t>BEN216</t>
  </si>
  <si>
    <t>COME103</t>
  </si>
  <si>
    <t>COME104</t>
  </si>
  <si>
    <t>MATH104</t>
  </si>
  <si>
    <t>COME205</t>
  </si>
  <si>
    <t>COME215</t>
  </si>
  <si>
    <t>COME204</t>
  </si>
  <si>
    <t>COMEXXX</t>
  </si>
  <si>
    <t>COME301</t>
  </si>
  <si>
    <t>COME302</t>
  </si>
  <si>
    <t>COME322</t>
  </si>
  <si>
    <t>MATH302</t>
  </si>
  <si>
    <t>COME413</t>
  </si>
  <si>
    <t>COME491</t>
  </si>
  <si>
    <t>COME492</t>
  </si>
  <si>
    <t>IE110</t>
  </si>
  <si>
    <t>MATH207</t>
  </si>
  <si>
    <t>IE215</t>
  </si>
  <si>
    <t>IE223</t>
  </si>
  <si>
    <t>IE217</t>
  </si>
  <si>
    <t>IE226</t>
  </si>
  <si>
    <t>IE250</t>
  </si>
  <si>
    <t>IE305</t>
  </si>
  <si>
    <t>IE325</t>
  </si>
  <si>
    <t>IE351</t>
  </si>
  <si>
    <t>IEXXX</t>
  </si>
  <si>
    <t>IE304</t>
  </si>
  <si>
    <t>IE346</t>
  </si>
  <si>
    <t>IE491</t>
  </si>
  <si>
    <t>IE413</t>
  </si>
  <si>
    <t>IE492</t>
  </si>
  <si>
    <t>IE406</t>
  </si>
  <si>
    <t>IE408</t>
  </si>
  <si>
    <t>BEN328</t>
  </si>
  <si>
    <t>MBG101</t>
  </si>
  <si>
    <t>MBG102</t>
  </si>
  <si>
    <t>MBG108</t>
  </si>
  <si>
    <t>MBG209</t>
  </si>
  <si>
    <t>MBG211</t>
  </si>
  <si>
    <t>MBGXXX</t>
  </si>
  <si>
    <t>MBG204</t>
  </si>
  <si>
    <t>MBG210</t>
  </si>
  <si>
    <t>MBG212</t>
  </si>
  <si>
    <t>MBG309</t>
  </si>
  <si>
    <t>MBG325</t>
  </si>
  <si>
    <t>MBG331</t>
  </si>
  <si>
    <t>MBG304</t>
  </si>
  <si>
    <t>MBG310</t>
  </si>
  <si>
    <t>MBG314</t>
  </si>
  <si>
    <t>MBG493</t>
  </si>
  <si>
    <t>MBG405</t>
  </si>
  <si>
    <t>MBG494</t>
  </si>
  <si>
    <t>MBI101</t>
  </si>
  <si>
    <t>MAT101</t>
  </si>
  <si>
    <t>FIZ101</t>
  </si>
  <si>
    <t>KIM101</t>
  </si>
  <si>
    <t>RPSI109</t>
  </si>
  <si>
    <t>MBI102</t>
  </si>
  <si>
    <t>MAT102</t>
  </si>
  <si>
    <t>FIZ102</t>
  </si>
  <si>
    <t>KIM102</t>
  </si>
  <si>
    <t>MBI108</t>
  </si>
  <si>
    <t>MBI211</t>
  </si>
  <si>
    <t>MBI209</t>
  </si>
  <si>
    <t>MBIXXX</t>
  </si>
  <si>
    <t>RPRG104</t>
  </si>
  <si>
    <t>MBI212</t>
  </si>
  <si>
    <t>MBI204</t>
  </si>
  <si>
    <t>KIM104</t>
  </si>
  <si>
    <t>MBI210</t>
  </si>
  <si>
    <t>MBI309</t>
  </si>
  <si>
    <t>MBI325</t>
  </si>
  <si>
    <t>MBI331</t>
  </si>
  <si>
    <t>MBI310</t>
  </si>
  <si>
    <t>MBI304</t>
  </si>
  <si>
    <t>MBI314</t>
  </si>
  <si>
    <t>MBI493</t>
  </si>
  <si>
    <t>MBI405</t>
  </si>
  <si>
    <t>ISG401</t>
  </si>
  <si>
    <t>MBI494</t>
  </si>
  <si>
    <t>ISG402</t>
  </si>
  <si>
    <t>MBI408</t>
  </si>
  <si>
    <t>CHE426</t>
  </si>
  <si>
    <t>SE101</t>
  </si>
  <si>
    <t>SE201</t>
  </si>
  <si>
    <t>COME201</t>
  </si>
  <si>
    <t>COME207</t>
  </si>
  <si>
    <t>SE204</t>
  </si>
  <si>
    <t>COME202</t>
  </si>
  <si>
    <t>COME307</t>
  </si>
  <si>
    <t>SEXXX</t>
  </si>
  <si>
    <t>SE301</t>
  </si>
  <si>
    <t>SE302</t>
  </si>
  <si>
    <t>SE491</t>
  </si>
  <si>
    <t>SE492</t>
  </si>
  <si>
    <t>EEE101</t>
  </si>
  <si>
    <t>EEE102</t>
  </si>
  <si>
    <t>EEE201</t>
  </si>
  <si>
    <t>EEE203</t>
  </si>
  <si>
    <t>EEE205</t>
  </si>
  <si>
    <t>EEE207</t>
  </si>
  <si>
    <t>EEE202</t>
  </si>
  <si>
    <t>EEE204</t>
  </si>
  <si>
    <t>EEE206</t>
  </si>
  <si>
    <t>EEE208</t>
  </si>
  <si>
    <t>EEE301</t>
  </si>
  <si>
    <t>EEE303</t>
  </si>
  <si>
    <t>EEE307</t>
  </si>
  <si>
    <t>EEE305</t>
  </si>
  <si>
    <t>EEE302</t>
  </si>
  <si>
    <t>EEE304</t>
  </si>
  <si>
    <t>EEE3XX</t>
  </si>
  <si>
    <t>EEE491</t>
  </si>
  <si>
    <t>EEE4XX</t>
  </si>
  <si>
    <t>EEE492</t>
  </si>
  <si>
    <t>Calculus I*</t>
  </si>
  <si>
    <t>Physics I*</t>
  </si>
  <si>
    <t>General Chemistry I*</t>
  </si>
  <si>
    <t>University Culture I*</t>
  </si>
  <si>
    <t>Introduction to Algorithms and Programming*</t>
  </si>
  <si>
    <t>Calculus II*</t>
  </si>
  <si>
    <t>Basic Linear Algebra*</t>
  </si>
  <si>
    <t>Physics II*</t>
  </si>
  <si>
    <t>University Culture II*</t>
  </si>
  <si>
    <t>Data Structures*</t>
  </si>
  <si>
    <t>Introduction to Signals and Systems*</t>
  </si>
  <si>
    <t>Electronic Circuits*</t>
  </si>
  <si>
    <t>Differential Equations*</t>
  </si>
  <si>
    <t xml:space="preserve">RPRE104 </t>
  </si>
  <si>
    <t>Principles of Atatürk and History of Revolutions I</t>
  </si>
  <si>
    <t>Logic Circuits*</t>
  </si>
  <si>
    <t>Object Oriented Programming*</t>
  </si>
  <si>
    <t>COME284</t>
  </si>
  <si>
    <t>Summer Practice I**</t>
  </si>
  <si>
    <t>Database Management Systems*</t>
  </si>
  <si>
    <t>Departmental Elective II (Project Based)</t>
  </si>
  <si>
    <t>Microprocessors*</t>
  </si>
  <si>
    <t>Departmental Elective III (Project Based)</t>
  </si>
  <si>
    <t>COME384</t>
  </si>
  <si>
    <t>Summer Practice II**</t>
  </si>
  <si>
    <t>Field Elective III</t>
  </si>
  <si>
    <t>Graduation Thesis*</t>
  </si>
  <si>
    <t>Field Elective IV</t>
  </si>
  <si>
    <t>Fundamentals of Chemistry*</t>
  </si>
  <si>
    <t>English I</t>
  </si>
  <si>
    <t>Organic Chemistry*</t>
  </si>
  <si>
    <t>General Biology*</t>
  </si>
  <si>
    <t>Introduction to Programming for Engineers*</t>
  </si>
  <si>
    <t>Cell Biology*</t>
  </si>
  <si>
    <t>Bioengineering Laboratory I*</t>
  </si>
  <si>
    <t>BEN284</t>
  </si>
  <si>
    <t xml:space="preserve">Analysis of Algorithms </t>
  </si>
  <si>
    <t>General Microbiology*</t>
  </si>
  <si>
    <t>Bioengineering Laboratory II*</t>
  </si>
  <si>
    <t>Genetic Engineering*</t>
  </si>
  <si>
    <t>BEN384</t>
  </si>
  <si>
    <t>Graduation Project*</t>
  </si>
  <si>
    <t>ÜSKÜDAR UNIVERSITY</t>
  </si>
  <si>
    <t>CIRRICULUM (4 YEARS)</t>
  </si>
  <si>
    <t>DEPARTMENT OF COMPUTER ENGINEERING</t>
  </si>
  <si>
    <t>FACULTY OF ENGINEERING AND NATURAL SCIENCES</t>
  </si>
  <si>
    <t>1st Term</t>
  </si>
  <si>
    <t>2nd Term</t>
  </si>
  <si>
    <t>3rd Term</t>
  </si>
  <si>
    <t>4th Term</t>
  </si>
  <si>
    <t>5th Term</t>
  </si>
  <si>
    <t>6th Term</t>
  </si>
  <si>
    <t>7th Term</t>
  </si>
  <si>
    <t>8th Term</t>
  </si>
  <si>
    <t>Total Course Credits for Graduation</t>
  </si>
  <si>
    <t>Total Course ECTS for Graduation</t>
  </si>
  <si>
    <t>Total Compulsory Credits</t>
  </si>
  <si>
    <t>DEPARTMENT OF BIOENGINEERING</t>
  </si>
  <si>
    <t>DOUBLE MAJOR PROGRAM COURSES</t>
  </si>
  <si>
    <t>Compulsory</t>
  </si>
  <si>
    <t>Equivalent</t>
  </si>
  <si>
    <t>Total</t>
  </si>
  <si>
    <t>Total Compulsory:</t>
  </si>
  <si>
    <t>Total Equivalent:</t>
  </si>
  <si>
    <t>MINOR PROGRAM COURSES</t>
  </si>
  <si>
    <t>DEPARTMENT OF INDUSTRIAL ENGINEERING</t>
  </si>
  <si>
    <t xml:space="preserve">Total ECTS </t>
  </si>
  <si>
    <t>Total ECTS</t>
  </si>
  <si>
    <t>Occupational Health and Safety  I</t>
  </si>
  <si>
    <t>Occupational Health and Safety  II</t>
  </si>
  <si>
    <t>Bioengineering Laboratory I</t>
  </si>
  <si>
    <t>General Chemistry I *</t>
  </si>
  <si>
    <t>Computer Aided Engineering Graphics*</t>
  </si>
  <si>
    <t>General Chemistry II*</t>
  </si>
  <si>
    <t>BEN210</t>
  </si>
  <si>
    <t>Chemical Engineering Thermodynamics*</t>
  </si>
  <si>
    <t>CHE292</t>
  </si>
  <si>
    <t>Chemical Reaction Engineering*</t>
  </si>
  <si>
    <t>CHE301</t>
  </si>
  <si>
    <t>Departmental Elective I (Project Based)</t>
  </si>
  <si>
    <t>CHE310</t>
  </si>
  <si>
    <t>Chemical Engineering Laboratory I*</t>
  </si>
  <si>
    <t>CHE392</t>
  </si>
  <si>
    <t>Chemical Engineering Laboratory II*</t>
  </si>
  <si>
    <t>University Culture*</t>
  </si>
  <si>
    <t>Graduation Thesis *</t>
  </si>
  <si>
    <t xml:space="preserve">General Chemistry I* </t>
  </si>
  <si>
    <t xml:space="preserve">University Culture I* </t>
  </si>
  <si>
    <t xml:space="preserve">Physics II* </t>
  </si>
  <si>
    <t xml:space="preserve">Introduction to Algorithms and Programming* </t>
  </si>
  <si>
    <t xml:space="preserve">Basic Linear Algebra* </t>
  </si>
  <si>
    <t xml:space="preserve">University Culture II* </t>
  </si>
  <si>
    <t xml:space="preserve">Probability*   </t>
  </si>
  <si>
    <t xml:space="preserve">Differential Equations*  </t>
  </si>
  <si>
    <t xml:space="preserve">Operations Research I* </t>
  </si>
  <si>
    <t xml:space="preserve">Computer Aided Engineering Graphics* </t>
  </si>
  <si>
    <t xml:space="preserve">Operations Research II* </t>
  </si>
  <si>
    <t>IE284</t>
  </si>
  <si>
    <t>Summer Practice  I**</t>
  </si>
  <si>
    <t xml:space="preserve">System Simulation*  </t>
  </si>
  <si>
    <t>IE384</t>
  </si>
  <si>
    <t xml:space="preserve">Graduation Project* </t>
  </si>
  <si>
    <t xml:space="preserve">Graduation Thesis* </t>
  </si>
  <si>
    <t>DEPARTMENT OF MOLECULAR BIOLOGY AND GENETICS (ENGLISH)</t>
  </si>
  <si>
    <t xml:space="preserve">General Biology I* </t>
  </si>
  <si>
    <t xml:space="preserve">Physics I* </t>
  </si>
  <si>
    <t xml:space="preserve">General Biology II* </t>
  </si>
  <si>
    <t>Introduction to Programming*</t>
  </si>
  <si>
    <t xml:space="preserve">Calculus II* </t>
  </si>
  <si>
    <t xml:space="preserve">General Chemistry II* </t>
  </si>
  <si>
    <t>Microbiology*</t>
  </si>
  <si>
    <t>Genetics*</t>
  </si>
  <si>
    <t>Introduction to Bioinformatics*</t>
  </si>
  <si>
    <t>Physiology*</t>
  </si>
  <si>
    <t>Turkish Language  II</t>
  </si>
  <si>
    <t>Principles of Atatürk and History of Revolutions  II</t>
  </si>
  <si>
    <t>Biochemistry I*</t>
  </si>
  <si>
    <t>Current Developments in Molecular Biology*</t>
  </si>
  <si>
    <t>Recombinant DNA Technology*</t>
  </si>
  <si>
    <t>Biochemistry II*</t>
  </si>
  <si>
    <t>Molecular Cell Biology*</t>
  </si>
  <si>
    <t>MBG384</t>
  </si>
  <si>
    <t>Summer Practice**</t>
  </si>
  <si>
    <t>Genel Biyoloji I* </t>
  </si>
  <si>
    <t>Matematik I* </t>
  </si>
  <si>
    <t>Fizik I* </t>
  </si>
  <si>
    <t>Genel Kimya I* </t>
  </si>
  <si>
    <t>Üniversite Kültürü I* </t>
  </si>
  <si>
    <t>Genetik* </t>
  </si>
  <si>
    <t>Mikrobiyoloji* </t>
  </si>
  <si>
    <t>Bölüm Seçmeli I</t>
  </si>
  <si>
    <t>Türk Dili I</t>
  </si>
  <si>
    <t>Atatürk İlkeleri ve İnkılap Tarihi I</t>
  </si>
  <si>
    <t>İngilizce I</t>
  </si>
  <si>
    <t>Genel Biyoloji II* </t>
  </si>
  <si>
    <t>Matematik II* </t>
  </si>
  <si>
    <t>Fizik II* </t>
  </si>
  <si>
    <t>Genel Kimya II* </t>
  </si>
  <si>
    <t>Programlamaya Giriş* </t>
  </si>
  <si>
    <t>Üniversite Kültürü II* </t>
  </si>
  <si>
    <t>Biyoinformatiğe Giriş* </t>
  </si>
  <si>
    <t>Organik Kimya* </t>
  </si>
  <si>
    <t>Fizyoloji* </t>
  </si>
  <si>
    <t>Türk Dili II</t>
  </si>
  <si>
    <t>Atatürk İlkeleri ve İnkılap Tarihi II</t>
  </si>
  <si>
    <t>İngilizce II</t>
  </si>
  <si>
    <t>Biyokimya I* </t>
  </si>
  <si>
    <t>Moleküler Biyolojide Güncel Gelişmeler* </t>
  </si>
  <si>
    <t>Bölüm Seçmeli II</t>
  </si>
  <si>
    <t>Alan Seçmeli I</t>
  </si>
  <si>
    <t>Sosyal Seçmeli I (SOS251-İnsan Hakları ve Eşitlik)</t>
  </si>
  <si>
    <t>Biyokimya II* </t>
  </si>
  <si>
    <t>Rekombinant DNA Teknolojisi* </t>
  </si>
  <si>
    <t>Moleküler Hücre Biyolojisi* </t>
  </si>
  <si>
    <t>Bölüm Seçmeli III</t>
  </si>
  <si>
    <t>MBI384</t>
  </si>
  <si>
    <t>Yaz Stajı**</t>
  </si>
  <si>
    <t>Proje* </t>
  </si>
  <si>
    <t>Bölüm Seçmeli IV</t>
  </si>
  <si>
    <t>Alan Seçmeli II</t>
  </si>
  <si>
    <t>Alan Seçmeli III</t>
  </si>
  <si>
    <t>İş Sağlığı ve Güvenliği I</t>
  </si>
  <si>
    <t>Sosyal Seçmeli II</t>
  </si>
  <si>
    <t>Mezuniyet Tezi* </t>
  </si>
  <si>
    <t>İş Sağlığı ve Güvenliği II</t>
  </si>
  <si>
    <t>Bölüm Seçmeli V</t>
  </si>
  <si>
    <t>Bölüm Seçmeli VI</t>
  </si>
  <si>
    <t>Alan Seçmeli IV</t>
  </si>
  <si>
    <t>DEPARTMENT OF CHEMICAL ENGINEERING</t>
  </si>
  <si>
    <t>DEPARTMENT OF SOFTWARE ENGINEERING</t>
  </si>
  <si>
    <t>Introduction to Software Engineering*</t>
  </si>
  <si>
    <t>Object Oriented Programming I*</t>
  </si>
  <si>
    <t>SE202</t>
  </si>
  <si>
    <t>Software Construction*</t>
  </si>
  <si>
    <t>Object Oriented Programming II*</t>
  </si>
  <si>
    <t>SE284</t>
  </si>
  <si>
    <t>Software Validation and Testing*</t>
  </si>
  <si>
    <t>Operating Systems*</t>
  </si>
  <si>
    <t>Software Project Management*</t>
  </si>
  <si>
    <t xml:space="preserve">Field Elective II </t>
  </si>
  <si>
    <t>SE384</t>
  </si>
  <si>
    <t>DEPARTMENT OF ELECTRICAL ELECTRONICS ENGINEERING</t>
  </si>
  <si>
    <t>Circuit Theory II*</t>
  </si>
  <si>
    <t>Signals and Systems*</t>
  </si>
  <si>
    <t>EEE284</t>
  </si>
  <si>
    <t>Circuit Theory I*</t>
  </si>
  <si>
    <t>Digital Systems Design*</t>
  </si>
  <si>
    <t>Electronics I*</t>
  </si>
  <si>
    <t>Communication Engineering*</t>
  </si>
  <si>
    <t>Introduction to Microprocessors*</t>
  </si>
  <si>
    <t>Electronics II*</t>
  </si>
  <si>
    <t>EEE384</t>
  </si>
  <si>
    <t xml:space="preserve">Türk Dili I </t>
  </si>
  <si>
    <t>Üniversite Kültürü I</t>
  </si>
  <si>
    <t>ABL119</t>
  </si>
  <si>
    <t>Adli Biyoloji*</t>
  </si>
  <si>
    <t>ABL121</t>
  </si>
  <si>
    <t>Adli Kimyaya Giriş I*</t>
  </si>
  <si>
    <t>ABL123</t>
  </si>
  <si>
    <t>Adli Matematik I</t>
  </si>
  <si>
    <t>Atatürk İlkeleri ve İnkilap Tarihi II</t>
  </si>
  <si>
    <t>Üniversite Kültürü II</t>
  </si>
  <si>
    <t>ABL122</t>
  </si>
  <si>
    <t>Adli Kimyaya Giriş II*</t>
  </si>
  <si>
    <t>ABL124</t>
  </si>
  <si>
    <t>Adli Matematik II</t>
  </si>
  <si>
    <t>ABL231</t>
  </si>
  <si>
    <t>Adli Organik Kimya I*</t>
  </si>
  <si>
    <t>ABL223</t>
  </si>
  <si>
    <t>Adli Fiziğe Giriş I*</t>
  </si>
  <si>
    <t>Adli Bilimlerde Mesleki İngilizce I</t>
  </si>
  <si>
    <t>Bölüm Seçmeli I*</t>
  </si>
  <si>
    <t xml:space="preserve">Bölüm Seçmeli II* </t>
  </si>
  <si>
    <t>ABL232</t>
  </si>
  <si>
    <t>Adli Organik Kimya II*</t>
  </si>
  <si>
    <t>ABL224</t>
  </si>
  <si>
    <t>Adli Fiziğe Giriş II*</t>
  </si>
  <si>
    <t>Adli Bilimlerde Mesleki İngilizce II</t>
  </si>
  <si>
    <t>Bölüm Seçmeli III*</t>
  </si>
  <si>
    <t>ABL236</t>
  </si>
  <si>
    <t>Adli Genetik*</t>
  </si>
  <si>
    <t>ABL332</t>
  </si>
  <si>
    <t>Kriminoloji ve Viktimoloji</t>
  </si>
  <si>
    <t>ABL334</t>
  </si>
  <si>
    <t>Adli Bilimlerde İstatistik*</t>
  </si>
  <si>
    <t>ABL336</t>
  </si>
  <si>
    <t>İletişim Becerileri ve Akademik Raporlama</t>
  </si>
  <si>
    <t>Bölüm Seçmeli VI*</t>
  </si>
  <si>
    <t>Bölüm Seçmeli VII*</t>
  </si>
  <si>
    <t>Sosyal Seçmeli I</t>
  </si>
  <si>
    <t>ABL403</t>
  </si>
  <si>
    <t>Adli Bilimler Alan Uygulaması I*</t>
  </si>
  <si>
    <t>Klinik Çalışma*</t>
  </si>
  <si>
    <t>ABL411</t>
  </si>
  <si>
    <t>Bitirme Projesi I*</t>
  </si>
  <si>
    <t>Bölüm Seçmeli VIII</t>
  </si>
  <si>
    <t>ABL413</t>
  </si>
  <si>
    <t>Adli Bilimlerde Güncel Konular</t>
  </si>
  <si>
    <t>ABL404</t>
  </si>
  <si>
    <t>Adli Bilimler Alan Uygulaması II*</t>
  </si>
  <si>
    <t>Bölüm Seçmeli IX</t>
  </si>
  <si>
    <t>ABL412</t>
  </si>
  <si>
    <t>Bitirme Projesi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</si>
</sst>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2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name val="Arial Tur"/>
      <family val="2"/>
      <charset val="162"/>
    </font>
    <font>
      <sz val="10"/>
      <name val="Arial"/>
      <family val="2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0"/>
      <name val="Arial"/>
      <family val="2"/>
      <charset val="162"/>
    </font>
    <font>
      <b/>
      <sz val="10"/>
      <name val="Arial"/>
      <family val="2"/>
    </font>
    <font>
      <sz val="9"/>
      <name val="Arial"/>
      <family val="2"/>
      <charset val="162"/>
    </font>
    <font>
      <b/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b/>
      <sz val="18"/>
      <color indexed="56"/>
      <name val="Cambria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Mangal"/>
      <family val="2"/>
      <charset val="162"/>
    </font>
    <font>
      <b/>
      <sz val="11"/>
      <color indexed="63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sz val="8"/>
      <color rgb="FF000000"/>
      <name val="Calibri"/>
      <family val="2"/>
      <charset val="162"/>
      <scheme val="minor"/>
    </font>
    <font>
      <b/>
      <sz val="8"/>
      <color rgb="FF000000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8"/>
      <color indexed="8"/>
      <name val="Arial"/>
      <family val="2"/>
      <charset val="162"/>
    </font>
    <font>
      <sz val="10"/>
      <name val="Arial Tur"/>
    </font>
    <font>
      <sz val="10"/>
      <name val="Arial Tur"/>
      <family val="2"/>
    </font>
    <font>
      <sz val="10"/>
      <name val="Arial Tur"/>
      <charset val="162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3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3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0" fontId="2" fillId="0" borderId="0"/>
    <xf numFmtId="0" fontId="2" fillId="0" borderId="0"/>
    <xf numFmtId="0" fontId="3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46" applyNumberFormat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3" fillId="0" borderId="0"/>
    <xf numFmtId="0" fontId="2" fillId="19" borderId="47" applyNumberFormat="0" applyAlignment="0" applyProtection="0"/>
    <xf numFmtId="0" fontId="32" fillId="0" borderId="48" applyNumberFormat="0" applyFill="0" applyAlignment="0" applyProtection="0"/>
    <xf numFmtId="0" fontId="33" fillId="0" borderId="0" applyNumberFormat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35" fillId="4" borderId="49" applyNumberFormat="0" applyAlignment="0" applyProtection="0"/>
    <xf numFmtId="9" fontId="3" fillId="0" borderId="0" applyFont="0" applyFill="0" applyBorder="0" applyAlignment="0" applyProtection="0"/>
    <xf numFmtId="0" fontId="37" fillId="0" borderId="0"/>
    <xf numFmtId="0" fontId="36" fillId="0" borderId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5" fillId="26" borderId="49" applyNumberFormat="0" applyAlignment="0" applyProtection="0"/>
    <xf numFmtId="0" fontId="31" fillId="23" borderId="46" applyNumberFormat="0" applyAlignment="0" applyProtection="0"/>
    <xf numFmtId="0" fontId="47" fillId="0" borderId="0"/>
    <xf numFmtId="0" fontId="48" fillId="0" borderId="0"/>
    <xf numFmtId="0" fontId="49" fillId="0" borderId="0"/>
    <xf numFmtId="0" fontId="2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786">
    <xf numFmtId="0" fontId="0" fillId="0" borderId="0" xfId="0"/>
    <xf numFmtId="0" fontId="3" fillId="0" borderId="5" xfId="1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2" applyFont="1" applyFill="1" applyBorder="1"/>
    <xf numFmtId="0" fontId="3" fillId="0" borderId="0" xfId="2" applyFont="1" applyFill="1" applyBorder="1"/>
    <xf numFmtId="0" fontId="3" fillId="0" borderId="5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4" xfId="2" applyFont="1" applyFill="1" applyBorder="1"/>
    <xf numFmtId="0" fontId="5" fillId="0" borderId="7" xfId="2" applyFont="1" applyFill="1" applyBorder="1" applyAlignment="1">
      <alignment horizontal="right"/>
    </xf>
    <xf numFmtId="0" fontId="3" fillId="0" borderId="5" xfId="2" applyFont="1" applyFill="1" applyBorder="1" applyAlignment="1">
      <alignment horizontal="center"/>
    </xf>
    <xf numFmtId="0" fontId="3" fillId="0" borderId="4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3" fillId="0" borderId="0" xfId="2" applyFont="1" applyFill="1"/>
    <xf numFmtId="0" fontId="12" fillId="0" borderId="7" xfId="0" applyFont="1" applyBorder="1" applyAlignment="1">
      <alignment horizontal="justify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/>
    </xf>
    <xf numFmtId="0" fontId="11" fillId="0" borderId="7" xfId="0" applyFont="1" applyBorder="1" applyAlignment="1">
      <alignment horizontal="justify" vertical="center" wrapText="1"/>
    </xf>
    <xf numFmtId="1" fontId="4" fillId="0" borderId="8" xfId="2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3" fillId="0" borderId="16" xfId="2" applyFont="1" applyFill="1" applyBorder="1"/>
    <xf numFmtId="0" fontId="3" fillId="0" borderId="17" xfId="2" applyFont="1" applyFill="1" applyBorder="1"/>
    <xf numFmtId="0" fontId="3" fillId="0" borderId="18" xfId="2" applyFont="1" applyFill="1" applyBorder="1"/>
    <xf numFmtId="0" fontId="4" fillId="0" borderId="7" xfId="2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1" fontId="4" fillId="0" borderId="5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5" xfId="0" applyBorder="1"/>
    <xf numFmtId="0" fontId="6" fillId="0" borderId="0" xfId="0" applyFont="1" applyBorder="1"/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9" fillId="0" borderId="0" xfId="2" applyFont="1" applyFill="1" applyAlignment="1">
      <alignment horizontal="center" wrapText="1"/>
    </xf>
    <xf numFmtId="0" fontId="6" fillId="3" borderId="8" xfId="2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6" xfId="0" applyBorder="1"/>
    <xf numFmtId="0" fontId="8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/>
    <xf numFmtId="0" fontId="10" fillId="0" borderId="5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" fillId="0" borderId="4" xfId="2" applyFont="1" applyFill="1" applyBorder="1"/>
    <xf numFmtId="0" fontId="5" fillId="0" borderId="5" xfId="2" applyFont="1" applyFill="1" applyBorder="1"/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4" fillId="3" borderId="7" xfId="2" applyFont="1" applyFill="1" applyBorder="1" applyAlignment="1">
      <alignment horizontal="center" vertical="center"/>
    </xf>
    <xf numFmtId="0" fontId="0" fillId="0" borderId="0" xfId="0" applyBorder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0" fillId="0" borderId="28" xfId="0" applyBorder="1"/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8" fillId="0" borderId="28" xfId="2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2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4" borderId="15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4" borderId="32" xfId="3" applyFont="1" applyFill="1" applyBorder="1" applyAlignment="1">
      <alignment vertical="center" wrapText="1"/>
    </xf>
    <xf numFmtId="0" fontId="4" fillId="4" borderId="32" xfId="3" applyFont="1" applyFill="1" applyBorder="1" applyAlignment="1">
      <alignment horizontal="center" vertical="center" wrapText="1"/>
    </xf>
    <xf numFmtId="0" fontId="4" fillId="4" borderId="32" xfId="31" applyFont="1" applyFill="1" applyBorder="1" applyAlignment="1">
      <alignment vertical="center" wrapText="1"/>
    </xf>
    <xf numFmtId="0" fontId="4" fillId="4" borderId="32" xfId="31" applyFont="1" applyFill="1" applyBorder="1" applyAlignment="1">
      <alignment horizontal="center" vertical="center" wrapText="1"/>
    </xf>
    <xf numFmtId="0" fontId="5" fillId="0" borderId="7" xfId="31" applyFont="1" applyFill="1" applyBorder="1" applyAlignment="1">
      <alignment horizontal="left" vertical="center" wrapText="1"/>
    </xf>
    <xf numFmtId="0" fontId="5" fillId="0" borderId="7" xfId="31" applyFont="1" applyFill="1" applyBorder="1" applyAlignment="1">
      <alignment horizontal="center" vertical="center" wrapText="1"/>
    </xf>
    <xf numFmtId="0" fontId="38" fillId="0" borderId="7" xfId="46" applyFont="1" applyFill="1" applyBorder="1" applyAlignment="1">
      <alignment vertical="center" wrapText="1"/>
    </xf>
    <xf numFmtId="0" fontId="38" fillId="0" borderId="23" xfId="46" applyFont="1" applyFill="1" applyBorder="1" applyAlignment="1">
      <alignment horizontal="left" vertical="center" wrapText="1"/>
    </xf>
    <xf numFmtId="0" fontId="38" fillId="0" borderId="23" xfId="46" applyFont="1" applyFill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3" borderId="6" xfId="0" applyFont="1" applyFill="1" applyBorder="1" applyAlignment="1">
      <alignment vertical="center"/>
    </xf>
    <xf numFmtId="0" fontId="40" fillId="2" borderId="7" xfId="46" applyFont="1" applyFill="1" applyBorder="1" applyAlignment="1">
      <alignment vertical="center" wrapText="1"/>
    </xf>
    <xf numFmtId="0" fontId="40" fillId="2" borderId="7" xfId="46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5" xfId="0" applyFont="1" applyBorder="1"/>
    <xf numFmtId="0" fontId="40" fillId="2" borderId="6" xfId="46" applyFont="1" applyFill="1" applyBorder="1" applyAlignment="1">
      <alignment vertical="center" wrapText="1"/>
    </xf>
    <xf numFmtId="0" fontId="40" fillId="2" borderId="37" xfId="0" applyFont="1" applyFill="1" applyBorder="1" applyAlignment="1">
      <alignment vertical="center" wrapText="1"/>
    </xf>
    <xf numFmtId="0" fontId="40" fillId="2" borderId="38" xfId="0" applyFont="1" applyFill="1" applyBorder="1" applyAlignment="1">
      <alignment vertical="center" wrapText="1"/>
    </xf>
    <xf numFmtId="0" fontId="40" fillId="2" borderId="38" xfId="0" applyFont="1" applyFill="1" applyBorder="1" applyAlignment="1">
      <alignment horizontal="center" vertical="center" wrapText="1"/>
    </xf>
    <xf numFmtId="0" fontId="40" fillId="2" borderId="29" xfId="1" applyFont="1" applyFill="1" applyBorder="1" applyAlignment="1">
      <alignment horizontal="center" vertical="center"/>
    </xf>
    <xf numFmtId="0" fontId="40" fillId="2" borderId="8" xfId="1" applyFont="1" applyFill="1" applyBorder="1" applyAlignment="1">
      <alignment horizontal="center" vertical="center"/>
    </xf>
    <xf numFmtId="0" fontId="42" fillId="0" borderId="28" xfId="2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center" wrapText="1"/>
    </xf>
    <xf numFmtId="0" fontId="21" fillId="3" borderId="35" xfId="0" applyFont="1" applyFill="1" applyBorder="1" applyAlignment="1">
      <alignment horizontal="left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6" xfId="2" applyFont="1" applyFill="1" applyBorder="1" applyAlignment="1">
      <alignment horizontal="center" vertical="center"/>
    </xf>
    <xf numFmtId="0" fontId="41" fillId="0" borderId="0" xfId="2" applyFont="1" applyFill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justify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2" applyFont="1" applyFill="1" applyBorder="1" applyAlignment="1">
      <alignment horizontal="center" vertical="center"/>
    </xf>
    <xf numFmtId="0" fontId="20" fillId="0" borderId="6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justify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left" vertical="center" wrapText="1"/>
    </xf>
    <xf numFmtId="0" fontId="41" fillId="0" borderId="4" xfId="2" applyFont="1" applyFill="1" applyBorder="1" applyAlignment="1">
      <alignment vertical="center"/>
    </xf>
    <xf numFmtId="0" fontId="41" fillId="0" borderId="0" xfId="2" applyFont="1" applyFill="1" applyBorder="1" applyAlignment="1">
      <alignment vertical="center"/>
    </xf>
    <xf numFmtId="0" fontId="42" fillId="0" borderId="0" xfId="2" applyFont="1" applyFill="1" applyBorder="1" applyAlignment="1">
      <alignment horizontal="center" vertical="center"/>
    </xf>
    <xf numFmtId="0" fontId="42" fillId="0" borderId="5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right" vertical="center"/>
    </xf>
    <xf numFmtId="0" fontId="40" fillId="0" borderId="0" xfId="2" applyFont="1" applyFill="1" applyBorder="1" applyAlignment="1">
      <alignment vertical="center"/>
    </xf>
    <xf numFmtId="0" fontId="40" fillId="0" borderId="5" xfId="2" applyFont="1" applyFill="1" applyBorder="1" applyAlignment="1">
      <alignment vertical="center"/>
    </xf>
    <xf numFmtId="0" fontId="41" fillId="0" borderId="0" xfId="1" applyFont="1" applyFill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0" borderId="7" xfId="0" applyFont="1" applyBorder="1" applyAlignment="1">
      <alignment vertical="center"/>
    </xf>
    <xf numFmtId="1" fontId="40" fillId="0" borderId="5" xfId="0" applyNumberFormat="1" applyFont="1" applyBorder="1" applyAlignment="1">
      <alignment horizontal="center" vertical="center" wrapText="1"/>
    </xf>
    <xf numFmtId="0" fontId="21" fillId="3" borderId="6" xfId="46" applyFont="1" applyFill="1" applyBorder="1" applyAlignment="1">
      <alignment vertical="center"/>
    </xf>
    <xf numFmtId="0" fontId="21" fillId="3" borderId="7" xfId="46" applyFont="1" applyFill="1" applyBorder="1" applyAlignment="1">
      <alignment vertical="center"/>
    </xf>
    <xf numFmtId="0" fontId="20" fillId="3" borderId="7" xfId="46" applyFont="1" applyFill="1" applyBorder="1" applyAlignment="1">
      <alignment horizontal="center" vertical="center"/>
    </xf>
    <xf numFmtId="0" fontId="20" fillId="3" borderId="7" xfId="46" applyFont="1" applyFill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44" fillId="0" borderId="7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1" fontId="40" fillId="0" borderId="5" xfId="2" applyNumberFormat="1" applyFont="1" applyFill="1" applyBorder="1" applyAlignment="1">
      <alignment horizontal="center" vertical="center"/>
    </xf>
    <xf numFmtId="0" fontId="20" fillId="3" borderId="6" xfId="46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0" fillId="0" borderId="4" xfId="2" applyFont="1" applyFill="1" applyBorder="1"/>
    <xf numFmtId="0" fontId="20" fillId="0" borderId="0" xfId="2" applyFont="1" applyFill="1" applyBorder="1"/>
    <xf numFmtId="0" fontId="20" fillId="0" borderId="5" xfId="2" applyFont="1" applyFill="1" applyBorder="1"/>
    <xf numFmtId="0" fontId="41" fillId="0" borderId="4" xfId="2" applyFont="1" applyFill="1" applyBorder="1"/>
    <xf numFmtId="0" fontId="41" fillId="0" borderId="0" xfId="2" applyFont="1" applyFill="1" applyBorder="1"/>
    <xf numFmtId="0" fontId="41" fillId="0" borderId="5" xfId="2" applyFont="1" applyFill="1" applyBorder="1"/>
    <xf numFmtId="1" fontId="40" fillId="0" borderId="8" xfId="2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vertical="center"/>
    </xf>
    <xf numFmtId="0" fontId="20" fillId="0" borderId="4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41" fillId="0" borderId="0" xfId="2" applyFont="1" applyFill="1"/>
    <xf numFmtId="0" fontId="42" fillId="0" borderId="4" xfId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1" fillId="0" borderId="0" xfId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5" xfId="1" applyFont="1" applyFill="1" applyBorder="1" applyAlignment="1">
      <alignment horizontal="center" vertical="center"/>
    </xf>
    <xf numFmtId="0" fontId="42" fillId="0" borderId="4" xfId="2" applyFont="1" applyFill="1" applyBorder="1"/>
    <xf numFmtId="0" fontId="41" fillId="0" borderId="5" xfId="2" applyFont="1" applyFill="1" applyBorder="1" applyAlignment="1">
      <alignment horizontal="center"/>
    </xf>
    <xf numFmtId="0" fontId="40" fillId="0" borderId="0" xfId="0" applyNumberFormat="1" applyFont="1" applyBorder="1" applyAlignment="1">
      <alignment horizontal="center" vertical="center" wrapText="1"/>
    </xf>
    <xf numFmtId="0" fontId="41" fillId="0" borderId="16" xfId="2" applyFont="1" applyFill="1" applyBorder="1"/>
    <xf numFmtId="0" fontId="41" fillId="0" borderId="17" xfId="2" applyFont="1" applyFill="1" applyBorder="1"/>
    <xf numFmtId="0" fontId="41" fillId="0" borderId="18" xfId="2" applyFont="1" applyFill="1" applyBorder="1"/>
    <xf numFmtId="0" fontId="21" fillId="0" borderId="0" xfId="0" applyFont="1" applyBorder="1"/>
    <xf numFmtId="0" fontId="5" fillId="0" borderId="8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6" fillId="3" borderId="7" xfId="46" applyFont="1" applyFill="1" applyBorder="1" applyAlignment="1">
      <alignment horizontal="center" vertical="center" wrapText="1"/>
    </xf>
    <xf numFmtId="0" fontId="5" fillId="3" borderId="6" xfId="46" applyFont="1" applyFill="1" applyBorder="1" applyAlignment="1">
      <alignment horizontal="left" vertical="center" wrapText="1"/>
    </xf>
    <xf numFmtId="0" fontId="5" fillId="3" borderId="7" xfId="46" applyFont="1" applyFill="1" applyBorder="1" applyAlignment="1">
      <alignment horizontal="left" vertical="center" wrapText="1"/>
    </xf>
    <xf numFmtId="0" fontId="12" fillId="0" borderId="7" xfId="46" applyFont="1" applyFill="1" applyBorder="1" applyAlignment="1">
      <alignment horizontal="justify" vertical="center" wrapText="1"/>
    </xf>
    <xf numFmtId="0" fontId="5" fillId="3" borderId="7" xfId="46" applyFont="1" applyFill="1" applyBorder="1" applyAlignment="1">
      <alignment horizontal="center" vertical="center"/>
    </xf>
    <xf numFmtId="0" fontId="5" fillId="0" borderId="8" xfId="46" applyFont="1" applyBorder="1" applyAlignment="1">
      <alignment horizontal="center" vertical="center" wrapText="1"/>
    </xf>
    <xf numFmtId="0" fontId="4" fillId="2" borderId="7" xfId="46" applyFont="1" applyFill="1" applyBorder="1" applyAlignment="1">
      <alignment horizontal="center" vertical="center" wrapText="1"/>
    </xf>
    <xf numFmtId="0" fontId="4" fillId="2" borderId="7" xfId="46" applyFont="1" applyFill="1" applyBorder="1" applyAlignment="1">
      <alignment vertical="center" wrapText="1"/>
    </xf>
    <xf numFmtId="0" fontId="5" fillId="3" borderId="7" xfId="46" applyFont="1" applyFill="1" applyBorder="1" applyAlignment="1">
      <alignment horizontal="center" vertical="center" wrapText="1"/>
    </xf>
    <xf numFmtId="0" fontId="5" fillId="0" borderId="7" xfId="46" applyFont="1" applyFill="1" applyBorder="1" applyAlignment="1">
      <alignment horizontal="left" vertical="center" wrapText="1"/>
    </xf>
    <xf numFmtId="0" fontId="6" fillId="3" borderId="7" xfId="46" applyFont="1" applyFill="1" applyBorder="1" applyAlignment="1">
      <alignment vertical="center"/>
    </xf>
    <xf numFmtId="0" fontId="6" fillId="3" borderId="7" xfId="46" applyFont="1" applyFill="1" applyBorder="1" applyAlignment="1">
      <alignment horizontal="left" vertical="center" wrapText="1"/>
    </xf>
    <xf numFmtId="0" fontId="5" fillId="0" borderId="7" xfId="46" applyFont="1" applyFill="1" applyBorder="1" applyAlignment="1">
      <alignment horizontal="center" vertical="center" wrapText="1"/>
    </xf>
    <xf numFmtId="0" fontId="6" fillId="3" borderId="6" xfId="46" applyFont="1" applyFill="1" applyBorder="1" applyAlignment="1">
      <alignment vertical="center"/>
    </xf>
    <xf numFmtId="0" fontId="5" fillId="3" borderId="7" xfId="46" applyFont="1" applyFill="1" applyBorder="1" applyAlignment="1">
      <alignment vertical="center"/>
    </xf>
    <xf numFmtId="0" fontId="5" fillId="3" borderId="6" xfId="46" applyFont="1" applyFill="1" applyBorder="1" applyAlignment="1">
      <alignment vertical="center"/>
    </xf>
    <xf numFmtId="0" fontId="5" fillId="0" borderId="0" xfId="2" applyFont="1" applyFill="1" applyBorder="1"/>
    <xf numFmtId="0" fontId="5" fillId="0" borderId="0" xfId="1" applyFont="1" applyFill="1" applyBorder="1" applyAlignment="1">
      <alignment vertical="center"/>
    </xf>
    <xf numFmtId="0" fontId="5" fillId="0" borderId="7" xfId="46" applyFont="1" applyBorder="1" applyAlignment="1">
      <alignment horizontal="center" vertical="center" wrapText="1"/>
    </xf>
    <xf numFmtId="0" fontId="4" fillId="2" borderId="37" xfId="46" applyFont="1" applyFill="1" applyBorder="1" applyAlignment="1">
      <alignment vertical="center" wrapText="1"/>
    </xf>
    <xf numFmtId="0" fontId="4" fillId="2" borderId="38" xfId="46" applyFont="1" applyFill="1" applyBorder="1" applyAlignment="1">
      <alignment vertical="center" wrapText="1"/>
    </xf>
    <xf numFmtId="0" fontId="4" fillId="2" borderId="38" xfId="46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/>
    </xf>
    <xf numFmtId="0" fontId="5" fillId="0" borderId="6" xfId="46" applyFont="1" applyFill="1" applyBorder="1" applyAlignment="1">
      <alignment horizontal="left" vertical="center" wrapText="1"/>
    </xf>
    <xf numFmtId="0" fontId="5" fillId="0" borderId="6" xfId="46" applyFont="1" applyBorder="1" applyAlignment="1">
      <alignment vertical="center" wrapText="1"/>
    </xf>
    <xf numFmtId="0" fontId="4" fillId="2" borderId="6" xfId="46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13" xfId="46" applyFont="1" applyFill="1" applyBorder="1" applyAlignment="1">
      <alignment vertical="center" wrapText="1"/>
    </xf>
    <xf numFmtId="0" fontId="4" fillId="2" borderId="13" xfId="46" applyFont="1" applyFill="1" applyBorder="1" applyAlignment="1">
      <alignment horizontal="center" vertical="center" wrapText="1"/>
    </xf>
    <xf numFmtId="0" fontId="4" fillId="2" borderId="12" xfId="46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center" vertical="center"/>
    </xf>
    <xf numFmtId="0" fontId="5" fillId="0" borderId="8" xfId="46" applyFont="1" applyFill="1" applyBorder="1" applyAlignment="1">
      <alignment horizontal="center" vertical="center" wrapText="1"/>
    </xf>
    <xf numFmtId="0" fontId="5" fillId="0" borderId="6" xfId="46" applyFont="1" applyFill="1" applyBorder="1" applyAlignment="1">
      <alignment vertical="center" wrapText="1"/>
    </xf>
    <xf numFmtId="0" fontId="39" fillId="2" borderId="7" xfId="46" applyFont="1" applyFill="1" applyBorder="1" applyAlignment="1">
      <alignment vertical="center" wrapText="1"/>
    </xf>
    <xf numFmtId="0" fontId="39" fillId="2" borderId="7" xfId="46" applyFont="1" applyFill="1" applyBorder="1" applyAlignment="1">
      <alignment horizontal="center" vertical="center" wrapText="1"/>
    </xf>
    <xf numFmtId="0" fontId="38" fillId="0" borderId="7" xfId="46" applyFont="1" applyFill="1" applyBorder="1" applyAlignment="1">
      <alignment horizontal="left" vertical="center" wrapText="1"/>
    </xf>
    <xf numFmtId="0" fontId="39" fillId="2" borderId="23" xfId="46" applyFont="1" applyFill="1" applyBorder="1" applyAlignment="1">
      <alignment vertical="center" wrapText="1"/>
    </xf>
    <xf numFmtId="0" fontId="39" fillId="2" borderId="23" xfId="46" applyFont="1" applyFill="1" applyBorder="1" applyAlignment="1">
      <alignment horizontal="center" vertical="center" wrapText="1"/>
    </xf>
    <xf numFmtId="0" fontId="4" fillId="4" borderId="56" xfId="3" applyFont="1" applyFill="1" applyBorder="1" applyAlignment="1">
      <alignment vertical="center" wrapText="1"/>
    </xf>
    <xf numFmtId="0" fontId="5" fillId="3" borderId="8" xfId="46" applyFont="1" applyFill="1" applyBorder="1" applyAlignment="1">
      <alignment horizontal="center" vertical="center"/>
    </xf>
    <xf numFmtId="0" fontId="0" fillId="0" borderId="18" xfId="0" applyBorder="1"/>
    <xf numFmtId="0" fontId="38" fillId="0" borderId="8" xfId="46" applyFont="1" applyFill="1" applyBorder="1" applyAlignment="1">
      <alignment horizontal="center" vertical="center" wrapText="1"/>
    </xf>
    <xf numFmtId="0" fontId="17" fillId="0" borderId="8" xfId="46" applyFont="1" applyBorder="1" applyAlignment="1">
      <alignment horizontal="center" vertical="center" wrapText="1"/>
    </xf>
    <xf numFmtId="0" fontId="4" fillId="0" borderId="50" xfId="2" applyFont="1" applyFill="1" applyBorder="1" applyAlignment="1">
      <alignment horizontal="right" vertical="center"/>
    </xf>
    <xf numFmtId="0" fontId="4" fillId="4" borderId="56" xfId="31" applyFont="1" applyFill="1" applyBorder="1" applyAlignment="1">
      <alignment vertical="center" wrapText="1"/>
    </xf>
    <xf numFmtId="0" fontId="17" fillId="2" borderId="7" xfId="46" applyFont="1" applyFill="1" applyBorder="1" applyAlignment="1">
      <alignment vertical="center" wrapText="1"/>
    </xf>
    <xf numFmtId="0" fontId="17" fillId="2" borderId="7" xfId="46" applyFont="1" applyFill="1" applyBorder="1" applyAlignment="1">
      <alignment horizontal="center" vertical="center" wrapText="1"/>
    </xf>
    <xf numFmtId="0" fontId="17" fillId="0" borderId="7" xfId="46" applyFont="1" applyBorder="1" applyAlignment="1">
      <alignment horizontal="center" vertical="center" wrapText="1"/>
    </xf>
    <xf numFmtId="0" fontId="38" fillId="0" borderId="7" xfId="46" applyFont="1" applyFill="1" applyBorder="1" applyAlignment="1">
      <alignment horizontal="center" vertical="center" wrapText="1"/>
    </xf>
    <xf numFmtId="0" fontId="5" fillId="0" borderId="6" xfId="31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9" fillId="2" borderId="6" xfId="46" applyFont="1" applyFill="1" applyBorder="1" applyAlignment="1">
      <alignment vertical="center" wrapText="1"/>
    </xf>
    <xf numFmtId="0" fontId="39" fillId="2" borderId="8" xfId="1" applyFont="1" applyFill="1" applyBorder="1" applyAlignment="1">
      <alignment horizontal="center" vertical="center"/>
    </xf>
    <xf numFmtId="0" fontId="38" fillId="0" borderId="6" xfId="46" applyFont="1" applyFill="1" applyBorder="1" applyAlignment="1">
      <alignment horizontal="left" vertical="center" wrapText="1"/>
    </xf>
    <xf numFmtId="0" fontId="38" fillId="0" borderId="8" xfId="2" applyFont="1" applyFill="1" applyBorder="1" applyAlignment="1">
      <alignment horizontal="center" vertical="center"/>
    </xf>
    <xf numFmtId="0" fontId="39" fillId="2" borderId="58" xfId="46" applyFont="1" applyFill="1" applyBorder="1" applyAlignment="1">
      <alignment vertical="center" wrapText="1"/>
    </xf>
    <xf numFmtId="0" fontId="39" fillId="2" borderId="52" xfId="1" applyFont="1" applyFill="1" applyBorder="1" applyAlignment="1">
      <alignment horizontal="center" vertical="center"/>
    </xf>
    <xf numFmtId="0" fontId="38" fillId="0" borderId="15" xfId="2" applyFont="1" applyFill="1" applyBorder="1" applyAlignment="1">
      <alignment horizontal="center" vertical="center"/>
    </xf>
    <xf numFmtId="0" fontId="38" fillId="0" borderId="24" xfId="2" applyFont="1" applyFill="1" applyBorder="1" applyAlignment="1">
      <alignment horizontal="center" vertical="center"/>
    </xf>
    <xf numFmtId="0" fontId="38" fillId="0" borderId="58" xfId="46" applyFont="1" applyFill="1" applyBorder="1" applyAlignment="1">
      <alignment horizontal="left" vertical="center" wrapText="1"/>
    </xf>
    <xf numFmtId="0" fontId="38" fillId="0" borderId="6" xfId="46" applyFont="1" applyFill="1" applyBorder="1" applyAlignment="1">
      <alignment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0" xfId="0" applyFont="1"/>
    <xf numFmtId="0" fontId="6" fillId="0" borderId="5" xfId="0" applyFont="1" applyBorder="1"/>
    <xf numFmtId="0" fontId="1" fillId="0" borderId="0" xfId="0" applyFont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35" xfId="2" applyFont="1" applyFill="1" applyBorder="1" applyAlignment="1">
      <alignment horizontal="center" vertical="center"/>
    </xf>
    <xf numFmtId="0" fontId="4" fillId="0" borderId="36" xfId="2" applyFont="1" applyFill="1" applyBorder="1" applyAlignment="1">
      <alignment horizontal="center" vertical="center"/>
    </xf>
    <xf numFmtId="0" fontId="4" fillId="0" borderId="52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0" xfId="2" applyFont="1" applyFill="1" applyBorder="1"/>
    <xf numFmtId="0" fontId="3" fillId="0" borderId="2" xfId="2" applyFont="1" applyFill="1" applyBorder="1"/>
    <xf numFmtId="0" fontId="20" fillId="3" borderId="8" xfId="46" applyFont="1" applyFill="1" applyBorder="1" applyAlignment="1">
      <alignment horizontal="center" vertical="center"/>
    </xf>
    <xf numFmtId="0" fontId="41" fillId="0" borderId="60" xfId="2" applyFont="1" applyFill="1" applyBorder="1"/>
    <xf numFmtId="0" fontId="5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5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40" fillId="0" borderId="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55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5" fillId="0" borderId="6" xfId="63" applyFont="1" applyFill="1" applyBorder="1" applyAlignment="1">
      <alignment horizontal="left" vertical="center" wrapText="1"/>
    </xf>
    <xf numFmtId="0" fontId="5" fillId="0" borderId="7" xfId="63" applyFont="1" applyFill="1" applyBorder="1" applyAlignment="1">
      <alignment horizontal="left" vertical="center" wrapText="1"/>
    </xf>
    <xf numFmtId="0" fontId="5" fillId="3" borderId="7" xfId="63" applyFont="1" applyFill="1" applyBorder="1" applyAlignment="1">
      <alignment horizontal="center" vertical="center" wrapText="1"/>
    </xf>
    <xf numFmtId="0" fontId="5" fillId="0" borderId="7" xfId="63" applyFont="1" applyFill="1" applyBorder="1" applyAlignment="1">
      <alignment horizontal="center" vertical="center" wrapText="1"/>
    </xf>
    <xf numFmtId="0" fontId="5" fillId="0" borderId="6" xfId="63" applyFont="1" applyFill="1" applyBorder="1" applyAlignment="1">
      <alignment vertical="center" wrapText="1"/>
    </xf>
    <xf numFmtId="0" fontId="5" fillId="0" borderId="7" xfId="63" applyFont="1" applyFill="1" applyBorder="1" applyAlignment="1">
      <alignment vertical="center" wrapText="1"/>
    </xf>
    <xf numFmtId="0" fontId="12" fillId="0" borderId="7" xfId="63" applyFont="1" applyFill="1" applyBorder="1" applyAlignment="1">
      <alignment horizontal="justify" vertical="center" wrapText="1"/>
    </xf>
    <xf numFmtId="0" fontId="5" fillId="3" borderId="58" xfId="63" applyFont="1" applyFill="1" applyBorder="1" applyAlignment="1">
      <alignment horizontal="left" vertical="center" wrapText="1"/>
    </xf>
    <xf numFmtId="0" fontId="5" fillId="3" borderId="23" xfId="63" applyFont="1" applyFill="1" applyBorder="1" applyAlignment="1">
      <alignment horizontal="left" vertical="center" wrapText="1"/>
    </xf>
    <xf numFmtId="0" fontId="5" fillId="3" borderId="23" xfId="63" applyFont="1" applyFill="1" applyBorder="1" applyAlignment="1">
      <alignment horizontal="center" vertical="center" wrapText="1"/>
    </xf>
    <xf numFmtId="0" fontId="4" fillId="0" borderId="63" xfId="63" applyFont="1" applyBorder="1" applyAlignment="1">
      <alignment horizontal="center" vertical="center" wrapText="1"/>
    </xf>
    <xf numFmtId="0" fontId="6" fillId="0" borderId="6" xfId="63" applyFont="1" applyFill="1" applyBorder="1" applyAlignment="1">
      <alignment vertical="center"/>
    </xf>
    <xf numFmtId="0" fontId="6" fillId="0" borderId="7" xfId="63" applyFont="1" applyFill="1" applyBorder="1" applyAlignment="1">
      <alignment vertical="center"/>
    </xf>
    <xf numFmtId="0" fontId="6" fillId="0" borderId="7" xfId="63" applyFont="1" applyFill="1" applyBorder="1" applyAlignment="1">
      <alignment horizontal="center" vertical="center"/>
    </xf>
    <xf numFmtId="0" fontId="6" fillId="0" borderId="7" xfId="63" applyFont="1" applyFill="1" applyBorder="1" applyAlignment="1">
      <alignment horizontal="left" vertical="center" wrapText="1"/>
    </xf>
    <xf numFmtId="0" fontId="6" fillId="0" borderId="7" xfId="63" applyFont="1" applyFill="1" applyBorder="1" applyAlignment="1">
      <alignment horizontal="center" vertical="center" wrapText="1"/>
    </xf>
    <xf numFmtId="0" fontId="6" fillId="3" borderId="6" xfId="63" applyFont="1" applyFill="1" applyBorder="1" applyAlignment="1">
      <alignment vertical="center"/>
    </xf>
    <xf numFmtId="0" fontId="6" fillId="3" borderId="7" xfId="63" applyFont="1" applyFill="1" applyBorder="1" applyAlignment="1">
      <alignment vertical="center"/>
    </xf>
    <xf numFmtId="0" fontId="6" fillId="3" borderId="7" xfId="63" applyFont="1" applyFill="1" applyBorder="1" applyAlignment="1">
      <alignment horizontal="center" vertical="center"/>
    </xf>
    <xf numFmtId="0" fontId="5" fillId="3" borderId="6" xfId="63" applyFont="1" applyFill="1" applyBorder="1" applyAlignment="1">
      <alignment horizontal="left" vertical="center" wrapText="1"/>
    </xf>
    <xf numFmtId="0" fontId="5" fillId="3" borderId="7" xfId="63" applyFont="1" applyFill="1" applyBorder="1" applyAlignment="1">
      <alignment horizontal="left" vertical="center" wrapText="1"/>
    </xf>
    <xf numFmtId="0" fontId="6" fillId="0" borderId="58" xfId="63" applyFont="1" applyBorder="1" applyAlignment="1">
      <alignment vertical="center"/>
    </xf>
    <xf numFmtId="0" fontId="12" fillId="0" borderId="23" xfId="63" applyFont="1" applyFill="1" applyBorder="1" applyAlignment="1">
      <alignment horizontal="justify" vertical="center" wrapText="1"/>
    </xf>
    <xf numFmtId="0" fontId="6" fillId="0" borderId="12" xfId="63" applyFont="1" applyFill="1" applyBorder="1" applyAlignment="1">
      <alignment vertical="center"/>
    </xf>
    <xf numFmtId="0" fontId="5" fillId="0" borderId="7" xfId="63" applyFont="1" applyFill="1" applyBorder="1" applyAlignment="1">
      <alignment horizontal="center" vertical="center"/>
    </xf>
    <xf numFmtId="0" fontId="5" fillId="0" borderId="21" xfId="63" applyFont="1" applyFill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</xf>
    <xf numFmtId="0" fontId="5" fillId="0" borderId="7" xfId="63" applyFont="1" applyBorder="1" applyAlignment="1">
      <alignment horizontal="center" vertical="center" wrapText="1"/>
    </xf>
    <xf numFmtId="0" fontId="6" fillId="0" borderId="58" xfId="63" applyFont="1" applyFill="1" applyBorder="1" applyAlignment="1">
      <alignment vertical="center"/>
    </xf>
    <xf numFmtId="0" fontId="5" fillId="0" borderId="6" xfId="63" applyFont="1" applyFill="1" applyBorder="1" applyAlignment="1">
      <alignment horizontal="left" vertical="center"/>
    </xf>
    <xf numFmtId="0" fontId="6" fillId="3" borderId="58" xfId="63" applyFont="1" applyFill="1" applyBorder="1" applyAlignment="1">
      <alignment vertical="center"/>
    </xf>
    <xf numFmtId="0" fontId="6" fillId="3" borderId="23" xfId="63" applyFont="1" applyFill="1" applyBorder="1" applyAlignment="1">
      <alignment horizontal="center" vertical="center"/>
    </xf>
    <xf numFmtId="0" fontId="5" fillId="0" borderId="6" xfId="63" applyFont="1" applyBorder="1" applyAlignment="1">
      <alignment vertical="center" wrapText="1"/>
    </xf>
    <xf numFmtId="0" fontId="6" fillId="0" borderId="6" xfId="63" applyFont="1" applyFill="1" applyBorder="1" applyAlignment="1">
      <alignment horizontal="left" vertical="center"/>
    </xf>
    <xf numFmtId="0" fontId="5" fillId="3" borderId="7" xfId="63" applyFont="1" applyFill="1" applyBorder="1" applyAlignment="1">
      <alignment horizontal="center" vertical="center"/>
    </xf>
    <xf numFmtId="0" fontId="5" fillId="3" borderId="6" xfId="63" applyFont="1" applyFill="1" applyBorder="1" applyAlignment="1">
      <alignment vertical="center"/>
    </xf>
    <xf numFmtId="0" fontId="5" fillId="3" borderId="7" xfId="63" applyFont="1" applyFill="1" applyBorder="1" applyAlignment="1">
      <alignment vertical="center"/>
    </xf>
    <xf numFmtId="0" fontId="5" fillId="3" borderId="58" xfId="63" applyFont="1" applyFill="1" applyBorder="1" applyAlignment="1">
      <alignment vertical="center"/>
    </xf>
    <xf numFmtId="0" fontId="5" fillId="3" borderId="23" xfId="63" applyFont="1" applyFill="1" applyBorder="1" applyAlignment="1">
      <alignment horizontal="center" vertical="center"/>
    </xf>
    <xf numFmtId="0" fontId="5" fillId="3" borderId="6" xfId="63" applyFont="1" applyFill="1" applyBorder="1" applyAlignment="1">
      <alignment horizontal="left" vertical="center"/>
    </xf>
    <xf numFmtId="0" fontId="5" fillId="0" borderId="6" xfId="63" applyFont="1" applyFill="1" applyBorder="1" applyAlignment="1">
      <alignment vertical="center"/>
    </xf>
    <xf numFmtId="0" fontId="6" fillId="3" borderId="6" xfId="63" applyFont="1" applyFill="1" applyBorder="1" applyAlignment="1">
      <alignment horizontal="left" vertical="center"/>
    </xf>
    <xf numFmtId="0" fontId="5" fillId="0" borderId="58" xfId="63" applyFont="1" applyFill="1" applyBorder="1" applyAlignment="1">
      <alignment vertical="center" wrapText="1"/>
    </xf>
    <xf numFmtId="0" fontId="5" fillId="0" borderId="23" xfId="63" applyFont="1" applyFill="1" applyBorder="1" applyAlignment="1">
      <alignment horizontal="left" vertical="center" wrapText="1"/>
    </xf>
    <xf numFmtId="0" fontId="5" fillId="0" borderId="23" xfId="63" applyFont="1" applyFill="1" applyBorder="1" applyAlignment="1">
      <alignment horizontal="center" vertical="center" wrapText="1"/>
    </xf>
    <xf numFmtId="0" fontId="4" fillId="3" borderId="7" xfId="63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0" borderId="7" xfId="63" applyFont="1" applyFill="1" applyBorder="1" applyAlignment="1">
      <alignment horizontal="left" vertical="center"/>
    </xf>
    <xf numFmtId="0" fontId="5" fillId="0" borderId="32" xfId="34" applyFont="1" applyFill="1" applyBorder="1" applyAlignment="1">
      <alignment horizontal="center" vertical="center" wrapText="1"/>
    </xf>
    <xf numFmtId="0" fontId="5" fillId="0" borderId="7" xfId="45" applyFont="1" applyFill="1" applyBorder="1" applyAlignment="1">
      <alignment horizontal="left" vertical="center" wrapText="1"/>
    </xf>
    <xf numFmtId="0" fontId="5" fillId="0" borderId="7" xfId="45" applyFont="1" applyFill="1" applyBorder="1" applyAlignment="1">
      <alignment horizontal="center" vertical="center" wrapText="1"/>
    </xf>
    <xf numFmtId="0" fontId="5" fillId="0" borderId="58" xfId="63" applyFont="1" applyFill="1" applyBorder="1" applyAlignment="1">
      <alignment horizontal="left" vertical="center" wrapText="1"/>
    </xf>
    <xf numFmtId="0" fontId="4" fillId="0" borderId="10" xfId="63" applyFont="1" applyFill="1" applyBorder="1" applyAlignment="1">
      <alignment horizontal="left" vertical="center" wrapText="1"/>
    </xf>
    <xf numFmtId="0" fontId="4" fillId="3" borderId="10" xfId="2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6" xfId="31" applyFont="1" applyBorder="1" applyAlignment="1">
      <alignment vertical="center"/>
    </xf>
    <xf numFmtId="0" fontId="5" fillId="0" borderId="7" xfId="31" applyFont="1" applyBorder="1" applyAlignment="1">
      <alignment vertical="center"/>
    </xf>
    <xf numFmtId="0" fontId="5" fillId="0" borderId="7" xfId="31" applyFont="1" applyBorder="1" applyAlignment="1">
      <alignment horizontal="center" vertical="center"/>
    </xf>
    <xf numFmtId="0" fontId="5" fillId="0" borderId="6" xfId="31" applyFont="1" applyBorder="1" applyAlignment="1">
      <alignment horizontal="left" vertical="center" wrapText="1"/>
    </xf>
    <xf numFmtId="0" fontId="5" fillId="0" borderId="7" xfId="31" applyFont="1" applyBorder="1" applyAlignment="1">
      <alignment horizontal="left" vertical="center" wrapText="1"/>
    </xf>
    <xf numFmtId="0" fontId="5" fillId="0" borderId="7" xfId="31" applyFont="1" applyBorder="1" applyAlignment="1">
      <alignment horizontal="center" vertical="center" wrapText="1"/>
    </xf>
    <xf numFmtId="1" fontId="4" fillId="0" borderId="7" xfId="31" applyNumberFormat="1" applyFont="1" applyBorder="1" applyAlignment="1">
      <alignment horizontal="center" vertical="center" wrapText="1"/>
    </xf>
    <xf numFmtId="0" fontId="5" fillId="0" borderId="7" xfId="31" applyFont="1" applyBorder="1" applyAlignment="1">
      <alignment vertical="center" wrapText="1"/>
    </xf>
    <xf numFmtId="0" fontId="5" fillId="0" borderId="20" xfId="31" applyFont="1" applyBorder="1" applyAlignment="1">
      <alignment horizontal="left" vertical="center" wrapText="1"/>
    </xf>
    <xf numFmtId="0" fontId="5" fillId="0" borderId="20" xfId="31" applyFont="1" applyFill="1" applyBorder="1" applyAlignment="1">
      <alignment horizontal="left" vertical="center" wrapText="1"/>
    </xf>
    <xf numFmtId="0" fontId="5" fillId="0" borderId="12" xfId="31" applyFont="1" applyBorder="1" applyAlignment="1">
      <alignment vertical="center" wrapText="1"/>
    </xf>
    <xf numFmtId="0" fontId="5" fillId="0" borderId="10" xfId="31" applyFont="1" applyFill="1" applyBorder="1" applyAlignment="1">
      <alignment vertical="center" wrapText="1"/>
    </xf>
    <xf numFmtId="0" fontId="5" fillId="0" borderId="13" xfId="31" applyFont="1" applyFill="1" applyBorder="1" applyAlignment="1">
      <alignment horizontal="center" vertical="center" wrapText="1"/>
    </xf>
    <xf numFmtId="0" fontId="5" fillId="3" borderId="6" xfId="31" applyFont="1" applyFill="1" applyBorder="1" applyAlignment="1">
      <alignment horizontal="left" vertical="center" wrapText="1"/>
    </xf>
    <xf numFmtId="0" fontId="5" fillId="3" borderId="20" xfId="31" applyFont="1" applyFill="1" applyBorder="1" applyAlignment="1">
      <alignment horizontal="left" vertical="center" wrapText="1"/>
    </xf>
    <xf numFmtId="0" fontId="5" fillId="3" borderId="7" xfId="3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/>
    </xf>
    <xf numFmtId="0" fontId="5" fillId="0" borderId="7" xfId="31" applyFont="1" applyFill="1" applyBorder="1" applyAlignment="1">
      <alignment vertical="center" wrapText="1"/>
    </xf>
    <xf numFmtId="0" fontId="5" fillId="0" borderId="0" xfId="31" applyFont="1" applyFill="1" applyBorder="1" applyAlignment="1">
      <alignment vertical="center" wrapText="1"/>
    </xf>
    <xf numFmtId="0" fontId="5" fillId="0" borderId="6" xfId="31" applyFont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6" xfId="31" applyFont="1" applyFill="1" applyBorder="1" applyAlignment="1">
      <alignment horizontal="center" vertical="center" wrapText="1"/>
    </xf>
    <xf numFmtId="0" fontId="5" fillId="0" borderId="19" xfId="31" applyFont="1" applyFill="1" applyBorder="1" applyAlignment="1">
      <alignment horizontal="left" vertical="center" wrapText="1"/>
    </xf>
    <xf numFmtId="0" fontId="5" fillId="0" borderId="19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4" fillId="0" borderId="4" xfId="63" applyFont="1" applyBorder="1" applyAlignment="1">
      <alignment horizontal="left" vertical="center" wrapText="1"/>
    </xf>
    <xf numFmtId="0" fontId="4" fillId="0" borderId="0" xfId="63" applyFont="1" applyBorder="1" applyAlignment="1">
      <alignment horizontal="left" vertical="center" wrapText="1"/>
    </xf>
    <xf numFmtId="0" fontId="4" fillId="0" borderId="0" xfId="63" applyFont="1" applyBorder="1" applyAlignment="1">
      <alignment horizontal="center" vertical="center" wrapText="1"/>
    </xf>
    <xf numFmtId="0" fontId="5" fillId="3" borderId="39" xfId="63" applyFont="1" applyFill="1" applyBorder="1" applyAlignment="1">
      <alignment horizontal="left" vertical="center" wrapText="1"/>
    </xf>
    <xf numFmtId="0" fontId="5" fillId="3" borderId="0" xfId="63" applyFont="1" applyFill="1" applyBorder="1" applyAlignment="1">
      <alignment horizontal="left" vertical="center" wrapText="1"/>
    </xf>
    <xf numFmtId="0" fontId="4" fillId="0" borderId="0" xfId="63" applyFont="1" applyFill="1" applyBorder="1" applyAlignment="1">
      <alignment horizontal="center" vertical="center" wrapText="1"/>
    </xf>
    <xf numFmtId="0" fontId="5" fillId="0" borderId="8" xfId="63" applyFont="1" applyFill="1" applyBorder="1" applyAlignment="1">
      <alignment horizontal="left" vertical="center" wrapText="1"/>
    </xf>
    <xf numFmtId="0" fontId="5" fillId="3" borderId="8" xfId="63" applyFont="1" applyFill="1" applyBorder="1" applyAlignment="1">
      <alignment horizontal="left" vertical="center" wrapText="1"/>
    </xf>
    <xf numFmtId="0" fontId="5" fillId="0" borderId="13" xfId="63" applyFont="1" applyFill="1" applyBorder="1" applyAlignment="1">
      <alignment horizontal="left" vertical="center" wrapText="1"/>
    </xf>
    <xf numFmtId="0" fontId="5" fillId="0" borderId="14" xfId="63" applyFont="1" applyFill="1" applyBorder="1" applyAlignment="1">
      <alignment horizontal="left" vertical="center" wrapText="1"/>
    </xf>
    <xf numFmtId="0" fontId="4" fillId="2" borderId="55" xfId="46" applyFont="1" applyFill="1" applyBorder="1" applyAlignment="1">
      <alignment vertical="center" wrapText="1"/>
    </xf>
    <xf numFmtId="0" fontId="4" fillId="2" borderId="19" xfId="46" applyFont="1" applyFill="1" applyBorder="1" applyAlignment="1">
      <alignment vertical="center" wrapText="1"/>
    </xf>
    <xf numFmtId="0" fontId="4" fillId="2" borderId="23" xfId="46" applyFont="1" applyFill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left" vertical="center" wrapText="1"/>
    </xf>
    <xf numFmtId="0" fontId="5" fillId="0" borderId="6" xfId="63" applyFont="1" applyFill="1" applyBorder="1" applyAlignment="1">
      <alignment horizontal="left" wrapText="1"/>
    </xf>
    <xf numFmtId="0" fontId="5" fillId="3" borderId="53" xfId="63" applyFont="1" applyFill="1" applyBorder="1" applyAlignment="1">
      <alignment horizontal="left" vertical="center" wrapText="1"/>
    </xf>
    <xf numFmtId="0" fontId="5" fillId="3" borderId="5" xfId="63" applyFont="1" applyFill="1" applyBorder="1" applyAlignment="1">
      <alignment horizontal="left" vertical="center" wrapText="1"/>
    </xf>
    <xf numFmtId="0" fontId="5" fillId="0" borderId="8" xfId="63" applyFont="1" applyFill="1" applyBorder="1" applyAlignment="1">
      <alignment horizontal="center" vertical="center" wrapText="1"/>
    </xf>
    <xf numFmtId="0" fontId="5" fillId="3" borderId="52" xfId="2" applyFont="1" applyFill="1" applyBorder="1" applyAlignment="1">
      <alignment horizontal="center" vertical="center"/>
    </xf>
    <xf numFmtId="0" fontId="4" fillId="0" borderId="65" xfId="63" applyFont="1" applyBorder="1" applyAlignment="1">
      <alignment horizontal="center" vertical="center" wrapText="1"/>
    </xf>
    <xf numFmtId="0" fontId="6" fillId="0" borderId="8" xfId="63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3" borderId="8" xfId="63" applyFont="1" applyFill="1" applyBorder="1" applyAlignment="1">
      <alignment horizontal="center" vertical="center"/>
    </xf>
    <xf numFmtId="0" fontId="5" fillId="0" borderId="8" xfId="63" applyFont="1" applyFill="1" applyBorder="1" applyAlignment="1">
      <alignment horizontal="center" vertical="center"/>
    </xf>
    <xf numFmtId="0" fontId="5" fillId="3" borderId="8" xfId="63" applyFont="1" applyFill="1" applyBorder="1" applyAlignment="1">
      <alignment horizontal="center" vertical="center" wrapText="1"/>
    </xf>
    <xf numFmtId="0" fontId="5" fillId="0" borderId="52" xfId="2" applyFont="1" applyFill="1" applyBorder="1" applyAlignment="1">
      <alignment horizontal="center" vertical="center"/>
    </xf>
    <xf numFmtId="0" fontId="4" fillId="0" borderId="5" xfId="63" applyFont="1" applyBorder="1" applyAlignment="1">
      <alignment horizontal="center" vertical="center" wrapText="1"/>
    </xf>
    <xf numFmtId="0" fontId="6" fillId="3" borderId="52" xfId="63" applyFont="1" applyFill="1" applyBorder="1" applyAlignment="1">
      <alignment horizontal="center" vertical="center"/>
    </xf>
    <xf numFmtId="0" fontId="5" fillId="0" borderId="8" xfId="63" applyFont="1" applyBorder="1" applyAlignment="1">
      <alignment horizontal="center" vertical="center" wrapText="1"/>
    </xf>
    <xf numFmtId="0" fontId="4" fillId="0" borderId="5" xfId="63" applyFont="1" applyFill="1" applyBorder="1" applyAlignment="1">
      <alignment horizontal="center" vertical="center" wrapText="1"/>
    </xf>
    <xf numFmtId="0" fontId="5" fillId="3" borderId="8" xfId="63" applyFont="1" applyFill="1" applyBorder="1" applyAlignment="1">
      <alignment horizontal="center" vertical="center"/>
    </xf>
    <xf numFmtId="0" fontId="5" fillId="3" borderId="52" xfId="63" applyFont="1" applyFill="1" applyBorder="1" applyAlignment="1">
      <alignment horizontal="center" vertical="center"/>
    </xf>
    <xf numFmtId="0" fontId="5" fillId="0" borderId="52" xfId="63" applyFont="1" applyFill="1" applyBorder="1" applyAlignment="1">
      <alignment horizontal="center" vertical="center" wrapText="1"/>
    </xf>
    <xf numFmtId="0" fontId="5" fillId="3" borderId="52" xfId="6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63" applyFont="1" applyBorder="1" applyAlignment="1">
      <alignment horizontal="center" vertical="center" wrapText="1"/>
    </xf>
    <xf numFmtId="0" fontId="4" fillId="0" borderId="7" xfId="63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4" borderId="57" xfId="31" applyFont="1" applyFill="1" applyBorder="1" applyAlignment="1">
      <alignment vertical="center" wrapText="1"/>
    </xf>
    <xf numFmtId="0" fontId="4" fillId="4" borderId="33" xfId="31" applyFont="1" applyFill="1" applyBorder="1" applyAlignment="1">
      <alignment vertical="center" wrapText="1"/>
    </xf>
    <xf numFmtId="0" fontId="4" fillId="4" borderId="33" xfId="31" applyFont="1" applyFill="1" applyBorder="1" applyAlignment="1">
      <alignment horizontal="center" vertical="center" wrapText="1"/>
    </xf>
    <xf numFmtId="0" fontId="4" fillId="4" borderId="24" xfId="1" applyFont="1" applyFill="1" applyBorder="1" applyAlignment="1">
      <alignment horizontal="center" vertical="center"/>
    </xf>
    <xf numFmtId="0" fontId="5" fillId="3" borderId="7" xfId="63" applyFont="1" applyFill="1" applyBorder="1" applyAlignment="1">
      <alignment horizontal="left" vertical="center"/>
    </xf>
    <xf numFmtId="0" fontId="6" fillId="3" borderId="8" xfId="63" applyFont="1" applyFill="1" applyBorder="1" applyAlignment="1">
      <alignment vertical="center"/>
    </xf>
    <xf numFmtId="0" fontId="5" fillId="3" borderId="8" xfId="63" applyFont="1" applyFill="1" applyBorder="1" applyAlignment="1">
      <alignment horizontal="left" vertical="center"/>
    </xf>
    <xf numFmtId="0" fontId="5" fillId="3" borderId="8" xfId="63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6" xfId="2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2" xfId="0" applyBorder="1"/>
    <xf numFmtId="0" fontId="4" fillId="2" borderId="30" xfId="1" applyFont="1" applyFill="1" applyBorder="1" applyAlignment="1">
      <alignment horizontal="center" vertical="center"/>
    </xf>
    <xf numFmtId="0" fontId="4" fillId="0" borderId="30" xfId="2" applyFont="1" applyFill="1" applyBorder="1" applyAlignment="1">
      <alignment horizontal="center" vertical="center"/>
    </xf>
    <xf numFmtId="0" fontId="5" fillId="3" borderId="30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0" xfId="63" applyFont="1" applyFill="1" applyBorder="1" applyAlignment="1">
      <alignment horizontal="center" vertical="center" wrapText="1"/>
    </xf>
    <xf numFmtId="0" fontId="16" fillId="0" borderId="0" xfId="0" applyFont="1"/>
    <xf numFmtId="0" fontId="8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16" fillId="0" borderId="28" xfId="0" applyFont="1" applyBorder="1"/>
    <xf numFmtId="0" fontId="16" fillId="0" borderId="4" xfId="0" applyFont="1" applyBorder="1"/>
    <xf numFmtId="0" fontId="50" fillId="0" borderId="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4" xfId="0" applyFont="1" applyBorder="1"/>
    <xf numFmtId="0" fontId="16" fillId="0" borderId="16" xfId="0" applyFont="1" applyBorder="1"/>
    <xf numFmtId="0" fontId="16" fillId="0" borderId="0" xfId="0" applyFont="1" applyBorder="1"/>
    <xf numFmtId="0" fontId="50" fillId="0" borderId="0" xfId="0" applyFont="1" applyBorder="1"/>
    <xf numFmtId="0" fontId="3" fillId="0" borderId="59" xfId="2" applyFont="1" applyFill="1" applyBorder="1"/>
    <xf numFmtId="0" fontId="50" fillId="0" borderId="0" xfId="0" applyFont="1" applyBorder="1" applyAlignment="1">
      <alignment horizontal="center" vertical="center"/>
    </xf>
    <xf numFmtId="0" fontId="3" fillId="0" borderId="54" xfId="2" applyFont="1" applyFill="1" applyBorder="1"/>
    <xf numFmtId="0" fontId="42" fillId="0" borderId="28" xfId="1" applyFont="1" applyFill="1" applyBorder="1" applyAlignment="1">
      <alignment horizontal="center" vertical="center"/>
    </xf>
    <xf numFmtId="0" fontId="42" fillId="0" borderId="4" xfId="2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0" xfId="0" applyFont="1" applyBorder="1"/>
    <xf numFmtId="0" fontId="45" fillId="0" borderId="4" xfId="0" applyFont="1" applyBorder="1" applyAlignment="1">
      <alignment horizontal="center" vertical="center"/>
    </xf>
    <xf numFmtId="0" fontId="6" fillId="3" borderId="0" xfId="63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3" borderId="5" xfId="2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4" fillId="3" borderId="8" xfId="63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left" vertical="center" wrapText="1"/>
    </xf>
    <xf numFmtId="0" fontId="4" fillId="3" borderId="11" xfId="2" applyFont="1" applyFill="1" applyBorder="1" applyAlignment="1">
      <alignment horizontal="center" vertical="center"/>
    </xf>
    <xf numFmtId="0" fontId="5" fillId="0" borderId="15" xfId="34" applyFont="1" applyFill="1" applyBorder="1" applyAlignment="1">
      <alignment horizontal="center" vertical="center" wrapText="1"/>
    </xf>
    <xf numFmtId="0" fontId="51" fillId="0" borderId="6" xfId="63" applyFont="1" applyFill="1" applyBorder="1" applyAlignment="1">
      <alignment vertical="center" wrapText="1"/>
    </xf>
    <xf numFmtId="0" fontId="6" fillId="3" borderId="5" xfId="63" applyFont="1" applyFill="1" applyBorder="1" applyAlignment="1">
      <alignment vertical="center"/>
    </xf>
    <xf numFmtId="0" fontId="45" fillId="0" borderId="5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1" fillId="0" borderId="2" xfId="2" applyFont="1" applyFill="1" applyBorder="1"/>
    <xf numFmtId="0" fontId="40" fillId="0" borderId="34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21" fillId="3" borderId="31" xfId="0" applyFont="1" applyFill="1" applyBorder="1" applyAlignment="1">
      <alignment horizontal="left" vertical="center"/>
    </xf>
    <xf numFmtId="0" fontId="21" fillId="3" borderId="13" xfId="0" applyFont="1" applyFill="1" applyBorder="1" applyAlignment="1">
      <alignment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6" fillId="3" borderId="35" xfId="63" applyFont="1" applyFill="1" applyBorder="1" applyAlignment="1">
      <alignment vertical="center"/>
    </xf>
    <xf numFmtId="0" fontId="40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6" fillId="0" borderId="6" xfId="63" applyFont="1" applyFill="1" applyBorder="1" applyAlignment="1">
      <alignment horizontal="left" vertical="center" wrapText="1"/>
    </xf>
    <xf numFmtId="0" fontId="6" fillId="0" borderId="8" xfId="63" applyFont="1" applyFill="1" applyBorder="1" applyAlignment="1">
      <alignment horizontal="center" vertical="center" wrapText="1"/>
    </xf>
    <xf numFmtId="0" fontId="50" fillId="0" borderId="28" xfId="0" applyFont="1" applyBorder="1"/>
    <xf numFmtId="0" fontId="17" fillId="2" borderId="6" xfId="46" applyFont="1" applyFill="1" applyBorder="1" applyAlignment="1">
      <alignment vertical="center" wrapText="1"/>
    </xf>
    <xf numFmtId="0" fontId="5" fillId="0" borderId="8" xfId="46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/>
    </xf>
    <xf numFmtId="0" fontId="6" fillId="0" borderId="2" xfId="0" applyFont="1" applyBorder="1"/>
    <xf numFmtId="0" fontId="50" fillId="0" borderId="61" xfId="0" applyFont="1" applyBorder="1"/>
    <xf numFmtId="0" fontId="50" fillId="0" borderId="16" xfId="0" applyFont="1" applyBorder="1"/>
    <xf numFmtId="0" fontId="6" fillId="0" borderId="1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7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64" xfId="2" applyFont="1" applyFill="1" applyBorder="1"/>
    <xf numFmtId="0" fontId="5" fillId="0" borderId="8" xfId="31" applyFont="1" applyBorder="1" applyAlignment="1">
      <alignment horizontal="center" vertical="center"/>
    </xf>
    <xf numFmtId="1" fontId="4" fillId="0" borderId="8" xfId="31" applyNumberFormat="1" applyFont="1" applyBorder="1" applyAlignment="1">
      <alignment horizontal="center" vertical="center" wrapText="1"/>
    </xf>
    <xf numFmtId="0" fontId="5" fillId="0" borderId="6" xfId="31" applyFont="1" applyBorder="1" applyAlignment="1">
      <alignment vertical="center" wrapText="1"/>
    </xf>
    <xf numFmtId="0" fontId="5" fillId="0" borderId="8" xfId="31" applyFont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/>
    </xf>
    <xf numFmtId="0" fontId="5" fillId="0" borderId="14" xfId="31" applyFont="1" applyFill="1" applyBorder="1" applyAlignment="1">
      <alignment horizontal="center" vertical="center" wrapText="1"/>
    </xf>
    <xf numFmtId="0" fontId="5" fillId="0" borderId="6" xfId="31" applyFont="1" applyFill="1" applyBorder="1" applyAlignment="1">
      <alignment vertical="center" wrapText="1"/>
    </xf>
    <xf numFmtId="0" fontId="5" fillId="0" borderId="8" xfId="31" applyFont="1" applyFill="1" applyBorder="1" applyAlignment="1">
      <alignment horizontal="center" vertical="center" wrapText="1"/>
    </xf>
    <xf numFmtId="0" fontId="5" fillId="0" borderId="58" xfId="31" applyFont="1" applyBorder="1" applyAlignment="1">
      <alignment horizontal="left" vertical="center" wrapText="1"/>
    </xf>
    <xf numFmtId="0" fontId="8" fillId="0" borderId="16" xfId="2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vertical="center"/>
    </xf>
    <xf numFmtId="0" fontId="12" fillId="0" borderId="23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9" fillId="0" borderId="58" xfId="46" applyFont="1" applyBorder="1" applyAlignment="1">
      <alignment horizontal="left" vertical="center" wrapText="1"/>
    </xf>
    <xf numFmtId="0" fontId="39" fillId="0" borderId="23" xfId="46" applyFont="1" applyBorder="1" applyAlignment="1">
      <alignment horizontal="left" vertical="center" wrapText="1"/>
    </xf>
    <xf numFmtId="0" fontId="39" fillId="0" borderId="23" xfId="46" applyFont="1" applyFill="1" applyBorder="1" applyAlignment="1">
      <alignment horizontal="center" vertical="center" wrapText="1"/>
    </xf>
    <xf numFmtId="0" fontId="39" fillId="0" borderId="52" xfId="46" applyFont="1" applyFill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/>
    </xf>
    <xf numFmtId="0" fontId="3" fillId="0" borderId="39" xfId="2" applyFont="1" applyFill="1" applyBorder="1"/>
    <xf numFmtId="0" fontId="4" fillId="0" borderId="65" xfId="0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4" fillId="0" borderId="7" xfId="63" applyFont="1" applyBorder="1" applyAlignment="1">
      <alignment horizontal="left" vertical="center" wrapText="1"/>
    </xf>
    <xf numFmtId="0" fontId="4" fillId="0" borderId="8" xfId="63" applyFont="1" applyBorder="1" applyAlignment="1">
      <alignment horizontal="center" vertical="center" wrapText="1"/>
    </xf>
    <xf numFmtId="0" fontId="4" fillId="0" borderId="8" xfId="63" applyFont="1" applyFill="1" applyBorder="1" applyAlignment="1">
      <alignment horizontal="center" vertical="center" wrapText="1"/>
    </xf>
    <xf numFmtId="0" fontId="4" fillId="0" borderId="19" xfId="63" applyFont="1" applyFill="1" applyBorder="1" applyAlignment="1">
      <alignment horizontal="center" vertical="center" wrapText="1"/>
    </xf>
    <xf numFmtId="0" fontId="4" fillId="0" borderId="8" xfId="63" applyFont="1" applyBorder="1" applyAlignment="1">
      <alignment horizontal="left" vertical="center" wrapText="1"/>
    </xf>
    <xf numFmtId="0" fontId="5" fillId="3" borderId="27" xfId="2" applyFont="1" applyFill="1" applyBorder="1" applyAlignment="1">
      <alignment horizontal="center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4" fillId="0" borderId="7" xfId="63" applyFont="1" applyFill="1" applyBorder="1" applyAlignment="1">
      <alignment horizontal="left" vertical="center" wrapText="1"/>
    </xf>
    <xf numFmtId="0" fontId="4" fillId="0" borderId="8" xfId="63" applyFont="1" applyFill="1" applyBorder="1" applyAlignment="1">
      <alignment horizontal="left" vertical="center" wrapText="1"/>
    </xf>
    <xf numFmtId="0" fontId="4" fillId="3" borderId="7" xfId="63" applyFont="1" applyFill="1" applyBorder="1" applyAlignment="1">
      <alignment horizontal="left" vertical="center" wrapText="1"/>
    </xf>
    <xf numFmtId="0" fontId="4" fillId="3" borderId="8" xfId="63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40" fillId="0" borderId="28" xfId="2" applyFont="1" applyFill="1" applyBorder="1" applyAlignment="1">
      <alignment horizontal="center" vertical="center"/>
    </xf>
    <xf numFmtId="0" fontId="40" fillId="0" borderId="4" xfId="2" applyFont="1" applyFill="1" applyBorder="1" applyAlignment="1">
      <alignment horizontal="center" vertical="center"/>
    </xf>
    <xf numFmtId="0" fontId="40" fillId="0" borderId="4" xfId="1" applyFont="1" applyFill="1" applyBorder="1" applyAlignment="1">
      <alignment horizontal="center" vertical="center"/>
    </xf>
    <xf numFmtId="0" fontId="50" fillId="3" borderId="34" xfId="63" applyFont="1" applyFill="1" applyBorder="1" applyAlignment="1">
      <alignment vertical="center"/>
    </xf>
    <xf numFmtId="0" fontId="4" fillId="3" borderId="35" xfId="63" applyFont="1" applyFill="1" applyBorder="1" applyAlignment="1">
      <alignment horizontal="center" vertical="center" wrapText="1"/>
    </xf>
    <xf numFmtId="0" fontId="4" fillId="3" borderId="36" xfId="63" applyFont="1" applyFill="1" applyBorder="1" applyAlignment="1">
      <alignment horizontal="center" vertical="center" wrapText="1"/>
    </xf>
    <xf numFmtId="0" fontId="50" fillId="3" borderId="7" xfId="63" applyFont="1" applyFill="1" applyBorder="1" applyAlignment="1">
      <alignment horizontal="center" vertical="center"/>
    </xf>
    <xf numFmtId="0" fontId="50" fillId="3" borderId="8" xfId="63" applyFont="1" applyFill="1" applyBorder="1" applyAlignment="1">
      <alignment horizontal="center" vertical="center"/>
    </xf>
    <xf numFmtId="0" fontId="50" fillId="3" borderId="35" xfId="63" applyFont="1" applyFill="1" applyBorder="1" applyAlignment="1">
      <alignment horizontal="center" vertical="center"/>
    </xf>
    <xf numFmtId="0" fontId="50" fillId="3" borderId="36" xfId="63" applyFont="1" applyFill="1" applyBorder="1" applyAlignment="1">
      <alignment horizontal="center" vertical="center"/>
    </xf>
    <xf numFmtId="0" fontId="50" fillId="0" borderId="7" xfId="63" applyFont="1" applyFill="1" applyBorder="1" applyAlignment="1">
      <alignment horizontal="center" vertical="center" wrapText="1"/>
    </xf>
    <xf numFmtId="0" fontId="4" fillId="0" borderId="35" xfId="63" applyFont="1" applyBorder="1" applyAlignment="1">
      <alignment horizontal="center" vertical="center" wrapText="1"/>
    </xf>
    <xf numFmtId="0" fontId="4" fillId="0" borderId="36" xfId="63" applyFont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</xf>
    <xf numFmtId="0" fontId="4" fillId="0" borderId="14" xfId="63" applyFont="1" applyBorder="1" applyAlignment="1">
      <alignment horizontal="center" vertical="center" wrapText="1"/>
    </xf>
    <xf numFmtId="0" fontId="4" fillId="3" borderId="7" xfId="63" applyFont="1" applyFill="1" applyBorder="1" applyAlignment="1">
      <alignment horizontal="center" vertical="center"/>
    </xf>
    <xf numFmtId="0" fontId="4" fillId="3" borderId="8" xfId="63" applyFont="1" applyFill="1" applyBorder="1" applyAlignment="1">
      <alignment horizontal="center" vertical="center"/>
    </xf>
    <xf numFmtId="0" fontId="4" fillId="3" borderId="35" xfId="63" applyFont="1" applyFill="1" applyBorder="1" applyAlignment="1">
      <alignment horizontal="center" vertical="center"/>
    </xf>
    <xf numFmtId="0" fontId="4" fillId="3" borderId="36" xfId="63" applyFont="1" applyFill="1" applyBorder="1" applyAlignment="1">
      <alignment horizontal="center" vertical="center"/>
    </xf>
    <xf numFmtId="0" fontId="50" fillId="3" borderId="72" xfId="63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right"/>
    </xf>
    <xf numFmtId="0" fontId="4" fillId="3" borderId="6" xfId="63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0" fillId="3" borderId="6" xfId="63" applyFont="1" applyFill="1" applyBorder="1" applyAlignment="1">
      <alignment vertical="center"/>
    </xf>
    <xf numFmtId="0" fontId="50" fillId="3" borderId="7" xfId="63" applyFont="1" applyFill="1" applyBorder="1" applyAlignment="1">
      <alignment vertical="center"/>
    </xf>
    <xf numFmtId="0" fontId="50" fillId="3" borderId="8" xfId="63" applyFont="1" applyFill="1" applyBorder="1" applyAlignment="1">
      <alignment vertical="center"/>
    </xf>
    <xf numFmtId="0" fontId="4" fillId="3" borderId="6" xfId="63" applyFont="1" applyFill="1" applyBorder="1" applyAlignment="1">
      <alignment horizontal="left" vertical="center"/>
    </xf>
    <xf numFmtId="0" fontId="4" fillId="3" borderId="7" xfId="63" applyFont="1" applyFill="1" applyBorder="1" applyAlignment="1">
      <alignment horizontal="left" vertical="center"/>
    </xf>
    <xf numFmtId="0" fontId="4" fillId="3" borderId="8" xfId="63" applyFont="1" applyFill="1" applyBorder="1" applyAlignment="1">
      <alignment horizontal="left" vertical="center"/>
    </xf>
    <xf numFmtId="0" fontId="4" fillId="3" borderId="6" xfId="63" applyFont="1" applyFill="1" applyBorder="1" applyAlignment="1">
      <alignment vertical="center"/>
    </xf>
    <xf numFmtId="0" fontId="4" fillId="3" borderId="7" xfId="63" applyFont="1" applyFill="1" applyBorder="1" applyAlignment="1">
      <alignment vertical="center"/>
    </xf>
    <xf numFmtId="0" fontId="4" fillId="3" borderId="8" xfId="63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5" fillId="0" borderId="6" xfId="46" applyFont="1" applyBorder="1" applyAlignment="1">
      <alignment horizontal="left" vertical="center" wrapText="1"/>
    </xf>
    <xf numFmtId="0" fontId="5" fillId="0" borderId="7" xfId="46" applyFont="1" applyBorder="1" applyAlignment="1">
      <alignment horizontal="left" vertical="center" wrapText="1"/>
    </xf>
    <xf numFmtId="0" fontId="5" fillId="0" borderId="58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/>
    </xf>
    <xf numFmtId="0" fontId="5" fillId="0" borderId="7" xfId="46" applyFont="1" applyFill="1" applyBorder="1" applyAlignment="1">
      <alignment vertical="center" wrapText="1"/>
    </xf>
    <xf numFmtId="0" fontId="5" fillId="0" borderId="12" xfId="46" applyFont="1" applyFill="1" applyBorder="1" applyAlignment="1">
      <alignment horizontal="left" vertical="center" wrapText="1"/>
    </xf>
    <xf numFmtId="0" fontId="5" fillId="0" borderId="13" xfId="46" applyFont="1" applyFill="1" applyBorder="1" applyAlignment="1">
      <alignment horizontal="left" vertical="center" wrapText="1"/>
    </xf>
    <xf numFmtId="0" fontId="5" fillId="0" borderId="13" xfId="46" applyFont="1" applyFill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/>
    </xf>
    <xf numFmtId="0" fontId="5" fillId="0" borderId="7" xfId="46" applyFont="1" applyBorder="1" applyAlignment="1">
      <alignment vertical="center" wrapText="1"/>
    </xf>
    <xf numFmtId="0" fontId="4" fillId="0" borderId="7" xfId="46" applyFont="1" applyBorder="1" applyAlignment="1">
      <alignment horizontal="center" vertical="center" wrapText="1"/>
    </xf>
    <xf numFmtId="0" fontId="4" fillId="0" borderId="8" xfId="46" applyFont="1" applyBorder="1" applyAlignment="1">
      <alignment horizontal="center" vertical="center" wrapText="1"/>
    </xf>
    <xf numFmtId="0" fontId="4" fillId="0" borderId="7" xfId="46" applyFont="1" applyFill="1" applyBorder="1" applyAlignment="1">
      <alignment horizontal="center" vertical="center" wrapText="1"/>
    </xf>
    <xf numFmtId="0" fontId="4" fillId="0" borderId="8" xfId="46" applyFont="1" applyFill="1" applyBorder="1" applyAlignment="1">
      <alignment horizontal="center" vertical="center" wrapText="1"/>
    </xf>
    <xf numFmtId="0" fontId="4" fillId="0" borderId="13" xfId="46" applyFont="1" applyBorder="1" applyAlignment="1">
      <alignment horizontal="center" vertical="center" wrapText="1"/>
    </xf>
    <xf numFmtId="0" fontId="4" fillId="0" borderId="14" xfId="46" applyFont="1" applyBorder="1" applyAlignment="1">
      <alignment horizontal="center" vertical="center" wrapText="1"/>
    </xf>
    <xf numFmtId="0" fontId="38" fillId="0" borderId="5" xfId="2" applyFont="1" applyFill="1" applyBorder="1" applyAlignment="1">
      <alignment horizontal="center" vertical="center"/>
    </xf>
    <xf numFmtId="0" fontId="8" fillId="0" borderId="54" xfId="2" applyFont="1" applyFill="1" applyBorder="1"/>
    <xf numFmtId="0" fontId="8" fillId="0" borderId="0" xfId="2" applyFont="1" applyFill="1" applyBorder="1"/>
    <xf numFmtId="0" fontId="4" fillId="0" borderId="20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50" fillId="0" borderId="4" xfId="0" applyFont="1" applyBorder="1" applyAlignment="1">
      <alignment horizontal="center"/>
    </xf>
    <xf numFmtId="0" fontId="4" fillId="0" borderId="2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46" applyFont="1" applyFill="1" applyBorder="1" applyAlignment="1">
      <alignment horizontal="left" vertical="center" wrapText="1"/>
    </xf>
    <xf numFmtId="0" fontId="4" fillId="0" borderId="8" xfId="46" applyFont="1" applyFill="1" applyBorder="1" applyAlignment="1">
      <alignment horizontal="left" vertical="center" wrapText="1"/>
    </xf>
    <xf numFmtId="0" fontId="6" fillId="0" borderId="23" xfId="63" applyFont="1" applyFill="1" applyBorder="1" applyAlignment="1">
      <alignment vertical="center"/>
    </xf>
    <xf numFmtId="0" fontId="5" fillId="0" borderId="23" xfId="63" applyFont="1" applyFill="1" applyBorder="1" applyAlignment="1">
      <alignment horizontal="center" vertical="center"/>
    </xf>
    <xf numFmtId="0" fontId="5" fillId="0" borderId="52" xfId="63" applyFont="1" applyFill="1" applyBorder="1" applyAlignment="1">
      <alignment horizontal="center" vertical="center"/>
    </xf>
    <xf numFmtId="0" fontId="4" fillId="0" borderId="34" xfId="2" applyFont="1" applyFill="1" applyBorder="1" applyAlignment="1">
      <alignment horizontal="right"/>
    </xf>
    <xf numFmtId="0" fontId="4" fillId="0" borderId="4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/>
    </xf>
    <xf numFmtId="0" fontId="4" fillId="3" borderId="55" xfId="63" applyFont="1" applyFill="1" applyBorder="1" applyAlignment="1">
      <alignment horizontal="left" vertical="center" wrapText="1"/>
    </xf>
    <xf numFmtId="0" fontId="4" fillId="3" borderId="20" xfId="63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6" xfId="63" applyFont="1" applyBorder="1" applyAlignment="1">
      <alignment horizontal="left" vertical="center" wrapText="1"/>
    </xf>
    <xf numFmtId="0" fontId="4" fillId="0" borderId="7" xfId="63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5" xfId="2" applyFont="1" applyFill="1" applyBorder="1" applyAlignment="1">
      <alignment horizontal="right" vertical="center"/>
    </xf>
    <xf numFmtId="0" fontId="4" fillId="0" borderId="20" xfId="2" applyFont="1" applyFill="1" applyBorder="1" applyAlignment="1">
      <alignment horizontal="right" vertical="center"/>
    </xf>
    <xf numFmtId="0" fontId="4" fillId="0" borderId="55" xfId="63" applyFont="1" applyFill="1" applyBorder="1" applyAlignment="1">
      <alignment horizontal="left" vertical="center" wrapText="1"/>
    </xf>
    <xf numFmtId="0" fontId="4" fillId="0" borderId="20" xfId="63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4" fillId="0" borderId="62" xfId="63" applyFont="1" applyBorder="1" applyAlignment="1">
      <alignment horizontal="left" vertical="center" wrapText="1"/>
    </xf>
    <xf numFmtId="0" fontId="4" fillId="0" borderId="63" xfId="63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7" fillId="0" borderId="6" xfId="46" applyFont="1" applyBorder="1" applyAlignment="1">
      <alignment horizontal="left" vertical="center" wrapText="1"/>
    </xf>
    <xf numFmtId="0" fontId="17" fillId="0" borderId="7" xfId="46" applyFont="1" applyBorder="1" applyAlignment="1">
      <alignment horizontal="left" vertical="center" wrapText="1"/>
    </xf>
    <xf numFmtId="0" fontId="8" fillId="0" borderId="17" xfId="2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" xfId="2" applyFont="1" applyFill="1" applyBorder="1" applyAlignment="1">
      <alignment horizontal="right" vertical="center"/>
    </xf>
    <xf numFmtId="0" fontId="4" fillId="0" borderId="7" xfId="2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4" fillId="0" borderId="6" xfId="46" applyFont="1" applyBorder="1" applyAlignment="1">
      <alignment horizontal="left" vertical="center" wrapText="1"/>
    </xf>
    <xf numFmtId="0" fontId="4" fillId="0" borderId="7" xfId="46" applyFont="1" applyBorder="1" applyAlignment="1">
      <alignment horizontal="left" vertical="center" wrapText="1"/>
    </xf>
    <xf numFmtId="0" fontId="4" fillId="0" borderId="55" xfId="46" applyFont="1" applyBorder="1" applyAlignment="1">
      <alignment horizontal="left" vertical="center" wrapText="1"/>
    </xf>
    <xf numFmtId="0" fontId="4" fillId="0" borderId="20" xfId="46" applyFont="1" applyBorder="1" applyAlignment="1">
      <alignment horizontal="left" vertical="center" wrapText="1"/>
    </xf>
    <xf numFmtId="0" fontId="4" fillId="0" borderId="23" xfId="2" applyFont="1" applyFill="1" applyBorder="1" applyAlignment="1">
      <alignment horizontal="center"/>
    </xf>
    <xf numFmtId="0" fontId="4" fillId="0" borderId="5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9" xfId="46" applyFont="1" applyBorder="1" applyAlignment="1">
      <alignment horizontal="left" vertical="center" wrapText="1"/>
    </xf>
    <xf numFmtId="0" fontId="4" fillId="0" borderId="31" xfId="46" applyFont="1" applyBorder="1" applyAlignment="1">
      <alignment horizontal="left" vertical="center" wrapText="1"/>
    </xf>
    <xf numFmtId="0" fontId="4" fillId="0" borderId="55" xfId="46" applyFont="1" applyBorder="1" applyAlignment="1">
      <alignment horizontal="left" vertical="center"/>
    </xf>
    <xf numFmtId="0" fontId="4" fillId="0" borderId="20" xfId="46" applyFont="1" applyBorder="1" applyAlignment="1">
      <alignment horizontal="left" vertical="center"/>
    </xf>
    <xf numFmtId="0" fontId="4" fillId="0" borderId="6" xfId="31" applyFont="1" applyBorder="1" applyAlignment="1">
      <alignment horizontal="left" vertical="center" wrapText="1"/>
    </xf>
    <xf numFmtId="0" fontId="4" fillId="0" borderId="7" xfId="31" applyFont="1" applyBorder="1" applyAlignment="1">
      <alignment horizontal="left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4" fillId="3" borderId="55" xfId="63" applyFont="1" applyFill="1" applyBorder="1" applyAlignment="1">
      <alignment horizontal="right" vertical="center" wrapText="1"/>
    </xf>
    <xf numFmtId="0" fontId="4" fillId="3" borderId="20" xfId="63" applyFont="1" applyFill="1" applyBorder="1" applyAlignment="1">
      <alignment horizontal="right" vertical="center" wrapText="1"/>
    </xf>
    <xf numFmtId="0" fontId="4" fillId="3" borderId="51" xfId="63" applyFont="1" applyFill="1" applyBorder="1" applyAlignment="1">
      <alignment horizontal="left" vertical="center" wrapText="1"/>
    </xf>
    <xf numFmtId="0" fontId="4" fillId="3" borderId="40" xfId="63" applyFont="1" applyFill="1" applyBorder="1" applyAlignment="1">
      <alignment horizontal="left" vertical="center" wrapText="1"/>
    </xf>
    <xf numFmtId="0" fontId="4" fillId="0" borderId="35" xfId="2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71" xfId="63" applyFont="1" applyFill="1" applyBorder="1" applyAlignment="1">
      <alignment horizontal="left" vertical="center"/>
    </xf>
    <xf numFmtId="0" fontId="4" fillId="3" borderId="40" xfId="63" applyFont="1" applyFill="1" applyBorder="1" applyAlignment="1">
      <alignment horizontal="left" vertical="center"/>
    </xf>
    <xf numFmtId="0" fontId="4" fillId="3" borderId="51" xfId="63" applyFont="1" applyFill="1" applyBorder="1" applyAlignment="1">
      <alignment horizontal="right" vertical="center" wrapText="1"/>
    </xf>
    <xf numFmtId="0" fontId="4" fillId="3" borderId="40" xfId="63" applyFont="1" applyFill="1" applyBorder="1" applyAlignment="1">
      <alignment horizontal="right" vertical="center" wrapText="1"/>
    </xf>
    <xf numFmtId="0" fontId="4" fillId="3" borderId="9" xfId="63" applyFont="1" applyFill="1" applyBorder="1" applyAlignment="1">
      <alignment horizontal="left" vertical="center" wrapText="1"/>
    </xf>
    <xf numFmtId="0" fontId="4" fillId="3" borderId="31" xfId="63" applyFont="1" applyFill="1" applyBorder="1" applyAlignment="1">
      <alignment horizontal="left" vertical="center" wrapText="1"/>
    </xf>
    <xf numFmtId="0" fontId="50" fillId="3" borderId="55" xfId="63" applyFont="1" applyFill="1" applyBorder="1" applyAlignment="1">
      <alignment horizontal="right" vertical="center"/>
    </xf>
    <xf numFmtId="0" fontId="50" fillId="3" borderId="20" xfId="63" applyFont="1" applyFill="1" applyBorder="1" applyAlignment="1">
      <alignment horizontal="right" vertical="center"/>
    </xf>
    <xf numFmtId="0" fontId="4" fillId="0" borderId="55" xfId="46" applyFont="1" applyFill="1" applyBorder="1" applyAlignment="1">
      <alignment horizontal="left" vertical="center" wrapText="1"/>
    </xf>
    <xf numFmtId="0" fontId="4" fillId="0" borderId="20" xfId="46" applyFont="1" applyFill="1" applyBorder="1" applyAlignment="1">
      <alignment horizontal="left" vertical="center" wrapText="1"/>
    </xf>
    <xf numFmtId="0" fontId="5" fillId="0" borderId="55" xfId="46" applyFont="1" applyFill="1" applyBorder="1" applyAlignment="1">
      <alignment horizontal="left" vertical="center" wrapText="1"/>
    </xf>
    <xf numFmtId="0" fontId="5" fillId="0" borderId="20" xfId="46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6" xfId="2" applyFont="1" applyFill="1" applyBorder="1" applyAlignment="1">
      <alignment horizontal="center"/>
    </xf>
    <xf numFmtId="0" fontId="5" fillId="0" borderId="19" xfId="2" applyFont="1" applyFill="1" applyBorder="1" applyAlignment="1">
      <alignment horizontal="center"/>
    </xf>
    <xf numFmtId="0" fontId="5" fillId="0" borderId="22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64">
    <cellStyle name="%20 - Vurgu1 2" xfId="4"/>
    <cellStyle name="%20 - Vurgu1 2 2" xfId="47"/>
    <cellStyle name="%20 - Vurgu2 2" xfId="5"/>
    <cellStyle name="%20 - Vurgu3 2" xfId="6"/>
    <cellStyle name="%20 - Vurgu4 2" xfId="7"/>
    <cellStyle name="%20 - Vurgu4 2 2" xfId="48"/>
    <cellStyle name="%20 - Vurgu5 2" xfId="8"/>
    <cellStyle name="%20 - Vurgu5 2 2" xfId="49"/>
    <cellStyle name="%20 - Vurgu6 2" xfId="9"/>
    <cellStyle name="%20 - Vurgu6 2 2" xfId="50"/>
    <cellStyle name="%40 - Vurgu1 2" xfId="10"/>
    <cellStyle name="%40 - Vurgu1 2 2" xfId="51"/>
    <cellStyle name="%40 - Vurgu2 2" xfId="11"/>
    <cellStyle name="%40 - Vurgu3 2" xfId="12"/>
    <cellStyle name="%40 - Vurgu4 2" xfId="13"/>
    <cellStyle name="%40 - Vurgu4 2 2" xfId="52"/>
    <cellStyle name="%40 - Vurgu5 2" xfId="14"/>
    <cellStyle name="%40 - Vurgu5 2 2" xfId="53"/>
    <cellStyle name="%40 - Vurgu6 2" xfId="15"/>
    <cellStyle name="%40 - Vurgu6 2 2" xfId="54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3"/>
    <cellStyle name="Ana Başlık 2" xfId="22"/>
    <cellStyle name="Bağlı Hücre 2" xfId="24"/>
    <cellStyle name="Başlık 1 2" xfId="25"/>
    <cellStyle name="Başlık 2 2" xfId="26"/>
    <cellStyle name="Başlık 3 2" xfId="27"/>
    <cellStyle name="Başlık 4 2" xfId="28"/>
    <cellStyle name="Çıkış 2" xfId="43"/>
    <cellStyle name="Çıkış 2 2" xfId="55"/>
    <cellStyle name="Giriş 2" xfId="29"/>
    <cellStyle name="Giriş 2 2" xfId="56"/>
    <cellStyle name="Normal" xfId="0" builtinId="0"/>
    <cellStyle name="Normal 2" xfId="30"/>
    <cellStyle name="Normal 2 2" xfId="31"/>
    <cellStyle name="Normal 2 2 2" xfId="45"/>
    <cellStyle name="Normal 2 3" xfId="32"/>
    <cellStyle name="Normal 2 3 2" xfId="58"/>
    <cellStyle name="Normal 2 4" xfId="57"/>
    <cellStyle name="Normal 3" xfId="33"/>
    <cellStyle name="Normal 3 2" xfId="34"/>
    <cellStyle name="Normal 3 2 2" xfId="60"/>
    <cellStyle name="Normal 3 3" xfId="59"/>
    <cellStyle name="Normal 4" xfId="35"/>
    <cellStyle name="Normal 4 2" xfId="63"/>
    <cellStyle name="Normal 5" xfId="36"/>
    <cellStyle name="Normal 6" xfId="3"/>
    <cellStyle name="Normal 7" xfId="46"/>
    <cellStyle name="Normal_EEE UNDERGRADUATE22062009" xfId="1"/>
    <cellStyle name="Normal_SON_AREL_CENG_UNDERGRADUATE_CURRICULUM_ENG_3" xfId="2"/>
    <cellStyle name="Not 2" xfId="37"/>
    <cellStyle name="Toplam 2" xfId="38"/>
    <cellStyle name="Uyarı Metni 2" xfId="39"/>
    <cellStyle name="Yüzde 2" xfId="40"/>
    <cellStyle name="Yüzde 2 2" xfId="44"/>
    <cellStyle name="Yüzde 3" xfId="41"/>
    <cellStyle name="Yüzde 3 2" xfId="61"/>
    <cellStyle name="Yüzde 4" xfId="42"/>
    <cellStyle name="Yüzde 4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ureng.com/tr/turkce-ingilizce/physicochemistry" TargetMode="External"/><Relationship Id="rId2" Type="http://schemas.openxmlformats.org/officeDocument/2006/relationships/hyperlink" Target="http://tureng.com/tr/turkce-ingilizce/physicochemistry" TargetMode="External"/><Relationship Id="rId1" Type="http://schemas.openxmlformats.org/officeDocument/2006/relationships/hyperlink" Target="http://tureng.com/tr/turkce-ingilizce/physicochemis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45"/>
  <sheetViews>
    <sheetView topLeftCell="I1" zoomScale="110" zoomScaleNormal="110" workbookViewId="0">
      <selection activeCell="A3" sqref="A3:G6"/>
    </sheetView>
  </sheetViews>
  <sheetFormatPr defaultRowHeight="15"/>
  <cols>
    <col min="1" max="1" width="9.28515625" style="37" customWidth="1"/>
    <col min="2" max="2" width="43.85546875" style="37" customWidth="1"/>
    <col min="3" max="3" width="3.7109375" style="37" bestFit="1" customWidth="1"/>
    <col min="4" max="5" width="3.140625" style="37" bestFit="1" customWidth="1"/>
    <col min="6" max="6" width="4.5703125" style="37" bestFit="1" customWidth="1"/>
    <col min="7" max="7" width="5.7109375" style="37" bestFit="1" customWidth="1"/>
    <col min="10" max="10" width="11" style="37" bestFit="1" customWidth="1"/>
    <col min="11" max="11" width="44.140625" style="37" customWidth="1"/>
    <col min="12" max="12" width="3" style="37" bestFit="1" customWidth="1"/>
    <col min="13" max="13" width="6" style="37" bestFit="1" customWidth="1"/>
    <col min="14" max="14" width="2.85546875" style="37" bestFit="1" customWidth="1"/>
    <col min="15" max="15" width="4.5703125" style="37" bestFit="1" customWidth="1"/>
    <col min="16" max="16" width="5.5703125" style="37" customWidth="1"/>
    <col min="18" max="18" width="7.5703125" customWidth="1"/>
    <col min="19" max="19" width="13.140625" style="59" customWidth="1"/>
    <col min="20" max="20" width="9.42578125" customWidth="1"/>
    <col min="21" max="21" width="45.28515625" customWidth="1"/>
    <col min="22" max="25" width="3" customWidth="1"/>
    <col min="26" max="26" width="5.7109375" customWidth="1"/>
    <col min="27" max="27" width="9.140625" style="93"/>
    <col min="28" max="28" width="9.42578125" customWidth="1"/>
    <col min="29" max="29" width="36.85546875" customWidth="1"/>
    <col min="30" max="33" width="3" customWidth="1"/>
    <col min="34" max="34" width="5.5703125" customWidth="1"/>
  </cols>
  <sheetData>
    <row r="1" spans="1:64" ht="43.5" customHeight="1">
      <c r="A1" s="720" t="s">
        <v>24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</row>
    <row r="2" spans="1:64" ht="15.75" thickBot="1">
      <c r="A2" s="87"/>
      <c r="B2" s="87"/>
      <c r="C2" s="87"/>
      <c r="D2" s="87"/>
      <c r="E2" s="87"/>
      <c r="F2" s="87"/>
      <c r="G2" s="87"/>
      <c r="H2" s="62"/>
      <c r="I2" s="62"/>
      <c r="J2" s="87"/>
      <c r="K2" s="87"/>
      <c r="L2" s="87"/>
      <c r="M2" s="87"/>
      <c r="N2" s="87"/>
      <c r="O2" s="87"/>
      <c r="P2" s="87"/>
      <c r="Q2" s="62"/>
      <c r="R2" s="62"/>
      <c r="T2" s="62"/>
      <c r="U2" s="62"/>
      <c r="V2" s="62"/>
      <c r="W2" s="62"/>
      <c r="X2" s="62"/>
      <c r="Y2" s="62"/>
      <c r="Z2" s="62"/>
      <c r="AA2" s="9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64">
      <c r="A3" s="708" t="s">
        <v>365</v>
      </c>
      <c r="B3" s="709"/>
      <c r="C3" s="709"/>
      <c r="D3" s="709"/>
      <c r="E3" s="709"/>
      <c r="F3" s="709"/>
      <c r="G3" s="710"/>
      <c r="H3" s="62"/>
      <c r="I3" s="62"/>
      <c r="J3" s="708" t="s">
        <v>365</v>
      </c>
      <c r="K3" s="709"/>
      <c r="L3" s="709"/>
      <c r="M3" s="709"/>
      <c r="N3" s="709"/>
      <c r="O3" s="709"/>
      <c r="P3" s="710"/>
      <c r="Q3" s="62"/>
      <c r="R3" s="62"/>
      <c r="S3" s="55"/>
      <c r="T3" s="33"/>
      <c r="U3" s="33"/>
      <c r="V3" s="33"/>
      <c r="W3" s="33"/>
      <c r="X3" s="33"/>
      <c r="Y3" s="33"/>
      <c r="Z3" s="34"/>
      <c r="AA3" s="25"/>
      <c r="AB3" s="32"/>
      <c r="AC3" s="33"/>
      <c r="AD3" s="33"/>
      <c r="AE3" s="33"/>
      <c r="AF3" s="33"/>
      <c r="AG3" s="33"/>
      <c r="AH3" s="34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64">
      <c r="A4" s="711" t="s">
        <v>368</v>
      </c>
      <c r="B4" s="712"/>
      <c r="C4" s="712"/>
      <c r="D4" s="712"/>
      <c r="E4" s="712"/>
      <c r="F4" s="712"/>
      <c r="G4" s="713"/>
      <c r="H4" s="62"/>
      <c r="I4" s="62"/>
      <c r="J4" s="711" t="s">
        <v>368</v>
      </c>
      <c r="K4" s="712"/>
      <c r="L4" s="712"/>
      <c r="M4" s="712"/>
      <c r="N4" s="712"/>
      <c r="O4" s="712"/>
      <c r="P4" s="713"/>
      <c r="Q4" s="62"/>
      <c r="R4" s="62"/>
      <c r="S4" s="56"/>
      <c r="T4" s="25"/>
      <c r="U4" s="25"/>
      <c r="V4" s="25"/>
      <c r="W4" s="25"/>
      <c r="X4" s="25"/>
      <c r="Y4" s="25"/>
      <c r="Z4" s="1"/>
      <c r="AA4" s="25"/>
      <c r="AB4" s="24"/>
      <c r="AC4" s="25"/>
      <c r="AD4" s="25"/>
      <c r="AE4" s="25"/>
      <c r="AF4" s="25"/>
      <c r="AG4" s="25"/>
      <c r="AH4" s="1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4" ht="15" customHeight="1">
      <c r="A5" s="711" t="s">
        <v>367</v>
      </c>
      <c r="B5" s="712"/>
      <c r="C5" s="712"/>
      <c r="D5" s="712"/>
      <c r="E5" s="712"/>
      <c r="F5" s="712"/>
      <c r="G5" s="713"/>
      <c r="H5" s="62"/>
      <c r="I5" s="62"/>
      <c r="J5" s="711" t="s">
        <v>380</v>
      </c>
      <c r="K5" s="712"/>
      <c r="L5" s="712"/>
      <c r="M5" s="712"/>
      <c r="N5" s="712"/>
      <c r="O5" s="712"/>
      <c r="P5" s="713"/>
      <c r="Q5" s="62"/>
      <c r="R5" s="62"/>
      <c r="S5" s="56"/>
      <c r="T5" s="721" t="s">
        <v>381</v>
      </c>
      <c r="U5" s="721"/>
      <c r="V5" s="721"/>
      <c r="W5" s="721"/>
      <c r="X5" s="721"/>
      <c r="Y5" s="721"/>
      <c r="Z5" s="722"/>
      <c r="AA5" s="25"/>
      <c r="AB5" s="723" t="s">
        <v>387</v>
      </c>
      <c r="AC5" s="721"/>
      <c r="AD5" s="721"/>
      <c r="AE5" s="721"/>
      <c r="AF5" s="721"/>
      <c r="AG5" s="721"/>
      <c r="AH5" s="72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64">
      <c r="A6" s="711" t="s">
        <v>366</v>
      </c>
      <c r="B6" s="712"/>
      <c r="C6" s="712"/>
      <c r="D6" s="712"/>
      <c r="E6" s="712"/>
      <c r="F6" s="712"/>
      <c r="G6" s="713"/>
      <c r="H6" s="62"/>
      <c r="I6" s="62"/>
      <c r="J6" s="711" t="s">
        <v>366</v>
      </c>
      <c r="K6" s="712"/>
      <c r="L6" s="712"/>
      <c r="M6" s="712"/>
      <c r="N6" s="712"/>
      <c r="O6" s="712"/>
      <c r="P6" s="713"/>
      <c r="Q6" s="62"/>
      <c r="R6" s="62"/>
      <c r="S6" s="56"/>
      <c r="T6" s="721"/>
      <c r="U6" s="721"/>
      <c r="V6" s="721"/>
      <c r="W6" s="721"/>
      <c r="X6" s="721"/>
      <c r="Y6" s="721"/>
      <c r="Z6" s="722"/>
      <c r="AA6" s="25"/>
      <c r="AB6" s="723"/>
      <c r="AC6" s="721"/>
      <c r="AD6" s="721"/>
      <c r="AE6" s="721"/>
      <c r="AF6" s="721"/>
      <c r="AG6" s="721"/>
      <c r="AH6" s="72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</row>
    <row r="7" spans="1:64">
      <c r="A7" s="24"/>
      <c r="B7" s="25"/>
      <c r="C7" s="25"/>
      <c r="D7" s="25"/>
      <c r="E7" s="25"/>
      <c r="F7" s="25"/>
      <c r="G7" s="1"/>
      <c r="H7" s="63"/>
      <c r="I7" s="62"/>
      <c r="J7" s="324"/>
      <c r="K7" s="325"/>
      <c r="L7" s="325"/>
      <c r="M7" s="325"/>
      <c r="N7" s="325"/>
      <c r="O7" s="325"/>
      <c r="P7" s="1"/>
      <c r="Q7" s="62"/>
      <c r="R7" s="62"/>
      <c r="S7" s="56"/>
      <c r="T7" s="25"/>
      <c r="U7" s="25"/>
      <c r="V7" s="25"/>
      <c r="W7" s="25"/>
      <c r="X7" s="25"/>
      <c r="Y7" s="25"/>
      <c r="Z7" s="1"/>
      <c r="AA7" s="25"/>
      <c r="AB7" s="24"/>
      <c r="AC7" s="25"/>
      <c r="AD7" s="25"/>
      <c r="AE7" s="25"/>
      <c r="AF7" s="25"/>
      <c r="AG7" s="25"/>
      <c r="AH7" s="1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8" spans="1:64" ht="15.75" thickBot="1">
      <c r="A8" s="694" t="s">
        <v>369</v>
      </c>
      <c r="B8" s="695"/>
      <c r="C8" s="695"/>
      <c r="D8" s="695"/>
      <c r="E8" s="695"/>
      <c r="F8" s="695"/>
      <c r="G8" s="696"/>
      <c r="H8" s="62"/>
      <c r="I8" s="62"/>
      <c r="J8" s="694" t="s">
        <v>369</v>
      </c>
      <c r="K8" s="695"/>
      <c r="L8" s="695"/>
      <c r="M8" s="695"/>
      <c r="N8" s="695"/>
      <c r="O8" s="695"/>
      <c r="P8" s="696"/>
      <c r="Q8" s="62"/>
      <c r="R8" s="62"/>
      <c r="S8" s="56"/>
      <c r="T8" s="718" t="s">
        <v>369</v>
      </c>
      <c r="U8" s="718"/>
      <c r="V8" s="718"/>
      <c r="W8" s="718"/>
      <c r="X8" s="718"/>
      <c r="Y8" s="718"/>
      <c r="Z8" s="719"/>
      <c r="AA8" s="25"/>
      <c r="AB8" s="694" t="s">
        <v>369</v>
      </c>
      <c r="AC8" s="695"/>
      <c r="AD8" s="695"/>
      <c r="AE8" s="695"/>
      <c r="AF8" s="695"/>
      <c r="AG8" s="695"/>
      <c r="AH8" s="696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1:64">
      <c r="A9" s="255" t="s">
        <v>26</v>
      </c>
      <c r="B9" s="237" t="s">
        <v>27</v>
      </c>
      <c r="C9" s="236" t="s">
        <v>6</v>
      </c>
      <c r="D9" s="236" t="s">
        <v>28</v>
      </c>
      <c r="E9" s="236" t="s">
        <v>8</v>
      </c>
      <c r="F9" s="236" t="s">
        <v>29</v>
      </c>
      <c r="G9" s="256" t="s">
        <v>30</v>
      </c>
      <c r="H9" s="62"/>
      <c r="I9" s="95"/>
      <c r="J9" s="255" t="s">
        <v>26</v>
      </c>
      <c r="K9" s="237" t="s">
        <v>27</v>
      </c>
      <c r="L9" s="236" t="s">
        <v>6</v>
      </c>
      <c r="M9" s="236" t="s">
        <v>28</v>
      </c>
      <c r="N9" s="236" t="s">
        <v>8</v>
      </c>
      <c r="O9" s="236" t="s">
        <v>29</v>
      </c>
      <c r="P9" s="256" t="s">
        <v>30</v>
      </c>
      <c r="Q9" s="62"/>
      <c r="R9" s="62"/>
      <c r="S9" s="57"/>
      <c r="T9" s="249" t="s">
        <v>26</v>
      </c>
      <c r="U9" s="250" t="s">
        <v>27</v>
      </c>
      <c r="V9" s="251" t="s">
        <v>6</v>
      </c>
      <c r="W9" s="251" t="s">
        <v>28</v>
      </c>
      <c r="X9" s="251" t="s">
        <v>8</v>
      </c>
      <c r="Y9" s="251" t="s">
        <v>29</v>
      </c>
      <c r="Z9" s="252" t="s">
        <v>30</v>
      </c>
      <c r="AA9" s="45"/>
      <c r="AB9" s="255" t="s">
        <v>26</v>
      </c>
      <c r="AC9" s="237" t="s">
        <v>27</v>
      </c>
      <c r="AD9" s="236" t="s">
        <v>6</v>
      </c>
      <c r="AE9" s="236" t="s">
        <v>28</v>
      </c>
      <c r="AF9" s="236" t="s">
        <v>8</v>
      </c>
      <c r="AG9" s="236" t="s">
        <v>29</v>
      </c>
      <c r="AH9" s="256" t="s">
        <v>30</v>
      </c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14.25" customHeight="1">
      <c r="A10" s="346" t="s">
        <v>209</v>
      </c>
      <c r="B10" s="347" t="s">
        <v>25</v>
      </c>
      <c r="C10" s="347">
        <v>3</v>
      </c>
      <c r="D10" s="347">
        <v>0</v>
      </c>
      <c r="E10" s="347">
        <v>0</v>
      </c>
      <c r="F10" s="347">
        <v>3</v>
      </c>
      <c r="G10" s="433">
        <v>4</v>
      </c>
      <c r="H10" s="62"/>
      <c r="I10" s="95"/>
      <c r="J10" s="346" t="s">
        <v>69</v>
      </c>
      <c r="K10" s="347" t="s">
        <v>324</v>
      </c>
      <c r="L10" s="348">
        <v>3</v>
      </c>
      <c r="M10" s="348">
        <v>0</v>
      </c>
      <c r="N10" s="348">
        <v>2</v>
      </c>
      <c r="O10" s="348">
        <v>4</v>
      </c>
      <c r="P10" s="229">
        <v>6</v>
      </c>
      <c r="Q10" s="62"/>
      <c r="R10" s="62"/>
      <c r="S10" s="58" t="s">
        <v>382</v>
      </c>
      <c r="T10" s="714"/>
      <c r="U10" s="715"/>
      <c r="V10" s="5"/>
      <c r="W10" s="5"/>
      <c r="X10" s="5"/>
      <c r="Y10" s="5"/>
      <c r="Z10" s="6"/>
      <c r="AA10" s="72"/>
      <c r="AB10" s="281"/>
      <c r="AC10" s="82"/>
      <c r="AD10" s="83"/>
      <c r="AE10" s="83"/>
      <c r="AF10" s="83"/>
      <c r="AG10" s="83"/>
      <c r="AH10" s="88"/>
      <c r="AI10" s="95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4.25" customHeight="1">
      <c r="A11" s="346" t="s">
        <v>70</v>
      </c>
      <c r="B11" s="347" t="s">
        <v>323</v>
      </c>
      <c r="C11" s="347">
        <v>3</v>
      </c>
      <c r="D11" s="347">
        <v>2</v>
      </c>
      <c r="E11" s="347">
        <v>0</v>
      </c>
      <c r="F11" s="347">
        <v>4</v>
      </c>
      <c r="G11" s="433">
        <v>6</v>
      </c>
      <c r="H11" s="62"/>
      <c r="I11" s="95"/>
      <c r="J11" s="346" t="s">
        <v>70</v>
      </c>
      <c r="K11" s="347" t="s">
        <v>323</v>
      </c>
      <c r="L11" s="348">
        <v>3</v>
      </c>
      <c r="M11" s="348">
        <v>2</v>
      </c>
      <c r="N11" s="348">
        <v>0</v>
      </c>
      <c r="O11" s="348">
        <v>4</v>
      </c>
      <c r="P11" s="229">
        <v>6</v>
      </c>
      <c r="Q11" s="62"/>
      <c r="R11" s="62"/>
      <c r="S11" s="58" t="s">
        <v>383</v>
      </c>
      <c r="T11" s="253" t="s">
        <v>69</v>
      </c>
      <c r="U11" s="239" t="s">
        <v>324</v>
      </c>
      <c r="V11" s="238">
        <v>3</v>
      </c>
      <c r="W11" s="238">
        <v>0</v>
      </c>
      <c r="X11" s="238">
        <v>2</v>
      </c>
      <c r="Y11" s="238">
        <v>4</v>
      </c>
      <c r="Z11" s="229">
        <v>6</v>
      </c>
      <c r="AA11" s="72"/>
      <c r="AB11" s="3"/>
      <c r="AC11" s="38"/>
      <c r="AD11" s="314"/>
      <c r="AE11" s="314"/>
      <c r="AF11" s="314"/>
      <c r="AG11" s="314"/>
      <c r="AH11" s="228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64" ht="14.25" customHeight="1">
      <c r="A12" s="346" t="s">
        <v>69</v>
      </c>
      <c r="B12" s="347" t="s">
        <v>324</v>
      </c>
      <c r="C12" s="347">
        <v>3</v>
      </c>
      <c r="D12" s="347">
        <v>0</v>
      </c>
      <c r="E12" s="347">
        <v>2</v>
      </c>
      <c r="F12" s="347">
        <v>4</v>
      </c>
      <c r="G12" s="433">
        <v>6</v>
      </c>
      <c r="H12" s="62"/>
      <c r="I12" s="95"/>
      <c r="J12" s="346" t="s">
        <v>107</v>
      </c>
      <c r="K12" s="347" t="s">
        <v>351</v>
      </c>
      <c r="L12" s="349">
        <v>3</v>
      </c>
      <c r="M12" s="349">
        <v>0</v>
      </c>
      <c r="N12" s="349">
        <v>2</v>
      </c>
      <c r="O12" s="349">
        <v>4</v>
      </c>
      <c r="P12" s="228">
        <v>6</v>
      </c>
      <c r="Q12" s="62"/>
      <c r="R12" s="62"/>
      <c r="S12" s="58" t="s">
        <v>383</v>
      </c>
      <c r="T12" s="253" t="s">
        <v>70</v>
      </c>
      <c r="U12" s="239" t="s">
        <v>323</v>
      </c>
      <c r="V12" s="238">
        <v>3</v>
      </c>
      <c r="W12" s="238">
        <v>2</v>
      </c>
      <c r="X12" s="238">
        <v>0</v>
      </c>
      <c r="Y12" s="238">
        <v>4</v>
      </c>
      <c r="Z12" s="229">
        <v>6</v>
      </c>
      <c r="AA12" s="72"/>
      <c r="AB12" s="3"/>
      <c r="AC12" s="38"/>
      <c r="AD12" s="314"/>
      <c r="AE12" s="314"/>
      <c r="AF12" s="314"/>
      <c r="AG12" s="314"/>
      <c r="AH12" s="228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4.25" customHeight="1">
      <c r="A13" s="346" t="s">
        <v>71</v>
      </c>
      <c r="B13" s="347" t="s">
        <v>325</v>
      </c>
      <c r="C13" s="347">
        <v>3</v>
      </c>
      <c r="D13" s="347">
        <v>0</v>
      </c>
      <c r="E13" s="347">
        <v>2</v>
      </c>
      <c r="F13" s="347">
        <v>4</v>
      </c>
      <c r="G13" s="433">
        <v>6</v>
      </c>
      <c r="H13" s="62"/>
      <c r="I13" s="95"/>
      <c r="J13" s="346" t="s">
        <v>72</v>
      </c>
      <c r="K13" s="347" t="s">
        <v>123</v>
      </c>
      <c r="L13" s="349">
        <v>2</v>
      </c>
      <c r="M13" s="349">
        <v>0</v>
      </c>
      <c r="N13" s="349">
        <v>0</v>
      </c>
      <c r="O13" s="349">
        <v>2</v>
      </c>
      <c r="P13" s="228">
        <v>3</v>
      </c>
      <c r="Q13" s="62"/>
      <c r="R13" s="62"/>
      <c r="S13" s="58" t="s">
        <v>383</v>
      </c>
      <c r="T13" s="346" t="s">
        <v>107</v>
      </c>
      <c r="U13" s="347" t="s">
        <v>351</v>
      </c>
      <c r="V13" s="349">
        <v>3</v>
      </c>
      <c r="W13" s="349">
        <v>0</v>
      </c>
      <c r="X13" s="349">
        <v>2</v>
      </c>
      <c r="Y13" s="349">
        <v>4</v>
      </c>
      <c r="Z13" s="228">
        <v>6</v>
      </c>
      <c r="AA13" s="72"/>
      <c r="AB13" s="3"/>
      <c r="AC13" s="38"/>
      <c r="AD13" s="314"/>
      <c r="AE13" s="314"/>
      <c r="AF13" s="314"/>
      <c r="AG13" s="314"/>
      <c r="AH13" s="228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14.25" customHeight="1">
      <c r="A14" s="346" t="s">
        <v>75</v>
      </c>
      <c r="B14" s="347" t="s">
        <v>22</v>
      </c>
      <c r="C14" s="347">
        <v>3</v>
      </c>
      <c r="D14" s="347">
        <v>0</v>
      </c>
      <c r="E14" s="347">
        <v>0</v>
      </c>
      <c r="F14" s="347">
        <v>3</v>
      </c>
      <c r="G14" s="433">
        <v>3</v>
      </c>
      <c r="H14" s="62"/>
      <c r="I14" s="95"/>
      <c r="J14" s="350" t="s">
        <v>73</v>
      </c>
      <c r="K14" s="351" t="s">
        <v>32</v>
      </c>
      <c r="L14" s="349">
        <v>3</v>
      </c>
      <c r="M14" s="349">
        <v>0</v>
      </c>
      <c r="N14" s="349">
        <v>0</v>
      </c>
      <c r="O14" s="349">
        <v>3</v>
      </c>
      <c r="P14" s="444">
        <v>5</v>
      </c>
      <c r="Q14" s="62"/>
      <c r="R14" s="62"/>
      <c r="S14" s="58" t="s">
        <v>383</v>
      </c>
      <c r="T14" s="253" t="s">
        <v>72</v>
      </c>
      <c r="U14" s="239" t="s">
        <v>123</v>
      </c>
      <c r="V14" s="248">
        <v>2</v>
      </c>
      <c r="W14" s="248">
        <v>0</v>
      </c>
      <c r="X14" s="248">
        <v>0</v>
      </c>
      <c r="Y14" s="248">
        <v>2</v>
      </c>
      <c r="Z14" s="228">
        <v>3</v>
      </c>
      <c r="AA14" s="72"/>
      <c r="AB14" s="3"/>
      <c r="AC14" s="38"/>
      <c r="AD14" s="314"/>
      <c r="AE14" s="314"/>
      <c r="AF14" s="314"/>
      <c r="AG14" s="314"/>
      <c r="AH14" s="228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</row>
    <row r="15" spans="1:64" ht="14.25" customHeight="1">
      <c r="A15" s="346" t="s">
        <v>73</v>
      </c>
      <c r="B15" s="347" t="s">
        <v>32</v>
      </c>
      <c r="C15" s="347">
        <v>3</v>
      </c>
      <c r="D15" s="347">
        <v>0</v>
      </c>
      <c r="E15" s="347">
        <v>0</v>
      </c>
      <c r="F15" s="347">
        <v>3</v>
      </c>
      <c r="G15" s="433">
        <v>5</v>
      </c>
      <c r="H15" s="62"/>
      <c r="I15" s="95"/>
      <c r="J15" s="346" t="s">
        <v>74</v>
      </c>
      <c r="K15" s="352" t="s">
        <v>326</v>
      </c>
      <c r="L15" s="349">
        <v>0</v>
      </c>
      <c r="M15" s="349">
        <v>2</v>
      </c>
      <c r="N15" s="349">
        <v>0</v>
      </c>
      <c r="O15" s="349">
        <v>1</v>
      </c>
      <c r="P15" s="228">
        <v>1</v>
      </c>
      <c r="Q15" s="62"/>
      <c r="R15" s="62"/>
      <c r="S15" s="58" t="s">
        <v>383</v>
      </c>
      <c r="T15" s="254" t="s">
        <v>73</v>
      </c>
      <c r="U15" s="351" t="s">
        <v>32</v>
      </c>
      <c r="V15" s="248">
        <v>3</v>
      </c>
      <c r="W15" s="248">
        <v>0</v>
      </c>
      <c r="X15" s="248">
        <v>0</v>
      </c>
      <c r="Y15" s="248">
        <v>3</v>
      </c>
      <c r="Z15" s="235">
        <v>5</v>
      </c>
      <c r="AA15" s="72"/>
      <c r="AB15" s="3"/>
      <c r="AC15" s="38"/>
      <c r="AD15" s="314"/>
      <c r="AE15" s="314"/>
      <c r="AF15" s="314"/>
      <c r="AG15" s="314"/>
      <c r="AH15" s="228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64" ht="14.25" customHeight="1" thickBot="1">
      <c r="A16" s="346" t="s">
        <v>74</v>
      </c>
      <c r="B16" s="347" t="s">
        <v>326</v>
      </c>
      <c r="C16" s="347">
        <v>0</v>
      </c>
      <c r="D16" s="347">
        <v>2</v>
      </c>
      <c r="E16" s="347">
        <v>0</v>
      </c>
      <c r="F16" s="347">
        <v>1</v>
      </c>
      <c r="G16" s="433">
        <v>1</v>
      </c>
      <c r="H16" s="62"/>
      <c r="I16" s="95"/>
      <c r="J16" s="353" t="s">
        <v>75</v>
      </c>
      <c r="K16" s="354" t="s">
        <v>352</v>
      </c>
      <c r="L16" s="355">
        <v>3</v>
      </c>
      <c r="M16" s="355">
        <v>0</v>
      </c>
      <c r="N16" s="355">
        <v>0</v>
      </c>
      <c r="O16" s="355">
        <v>3</v>
      </c>
      <c r="P16" s="445">
        <v>3</v>
      </c>
      <c r="Q16" s="62"/>
      <c r="R16" s="62"/>
      <c r="S16" s="58" t="s">
        <v>383</v>
      </c>
      <c r="T16" s="231" t="s">
        <v>74</v>
      </c>
      <c r="U16" s="233" t="s">
        <v>326</v>
      </c>
      <c r="V16" s="238">
        <v>0</v>
      </c>
      <c r="W16" s="238">
        <v>2</v>
      </c>
      <c r="X16" s="238">
        <v>0</v>
      </c>
      <c r="Y16" s="238">
        <v>1</v>
      </c>
      <c r="Z16" s="229">
        <v>1</v>
      </c>
      <c r="AA16" s="72"/>
      <c r="AB16" s="3"/>
      <c r="AC16" s="38"/>
      <c r="AD16" s="314"/>
      <c r="AE16" s="314"/>
      <c r="AF16" s="314"/>
      <c r="AG16" s="314"/>
      <c r="AH16" s="228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64" ht="14.25" customHeight="1" thickBot="1">
      <c r="A17" s="699" t="s">
        <v>33</v>
      </c>
      <c r="B17" s="700"/>
      <c r="C17" s="583">
        <f>SUM(C10:C16)</f>
        <v>18</v>
      </c>
      <c r="D17" s="583">
        <f t="shared" ref="D17:G17" si="0">SUM(D10:D16)</f>
        <v>4</v>
      </c>
      <c r="E17" s="583">
        <f t="shared" si="0"/>
        <v>4</v>
      </c>
      <c r="F17" s="583">
        <f t="shared" si="0"/>
        <v>22</v>
      </c>
      <c r="G17" s="587">
        <f t="shared" si="0"/>
        <v>31</v>
      </c>
      <c r="H17" s="62"/>
      <c r="I17" s="95"/>
      <c r="J17" s="724" t="s">
        <v>33</v>
      </c>
      <c r="K17" s="725"/>
      <c r="L17" s="356">
        <f>SUM(L10:L16)</f>
        <v>17</v>
      </c>
      <c r="M17" s="356">
        <f>SUM(M10:M16)</f>
        <v>4</v>
      </c>
      <c r="N17" s="356">
        <f>SUM(N10:N16)</f>
        <v>4</v>
      </c>
      <c r="O17" s="356">
        <f>SUM(O10:O16)</f>
        <v>21</v>
      </c>
      <c r="P17" s="446">
        <f>SUM(P10:P16)</f>
        <v>30</v>
      </c>
      <c r="Q17" s="62"/>
      <c r="R17" s="62"/>
      <c r="S17" s="58" t="s">
        <v>383</v>
      </c>
      <c r="T17" s="231" t="s">
        <v>75</v>
      </c>
      <c r="U17" s="232" t="s">
        <v>352</v>
      </c>
      <c r="V17" s="238">
        <v>3</v>
      </c>
      <c r="W17" s="238">
        <v>0</v>
      </c>
      <c r="X17" s="238">
        <v>0</v>
      </c>
      <c r="Y17" s="238">
        <v>3</v>
      </c>
      <c r="Z17" s="229">
        <v>3</v>
      </c>
      <c r="AA17" s="72"/>
      <c r="AB17" s="3"/>
      <c r="AC17" s="38"/>
      <c r="AD17" s="314"/>
      <c r="AE17" s="314"/>
      <c r="AF17" s="314"/>
      <c r="AG17" s="314"/>
      <c r="AH17" s="228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64" ht="14.25" customHeight="1">
      <c r="A18" s="322"/>
      <c r="B18" s="323"/>
      <c r="C18" s="318"/>
      <c r="D18" s="318"/>
      <c r="E18" s="318"/>
      <c r="F18" s="318"/>
      <c r="G18" s="319"/>
      <c r="H18" s="62"/>
      <c r="I18" s="95"/>
      <c r="J18" s="701"/>
      <c r="K18" s="702"/>
      <c r="L18" s="462"/>
      <c r="M18" s="462"/>
      <c r="N18" s="462"/>
      <c r="O18" s="462"/>
      <c r="P18" s="463"/>
      <c r="Q18" s="62"/>
      <c r="R18" s="62"/>
      <c r="S18" s="60"/>
      <c r="T18" s="714" t="s">
        <v>386</v>
      </c>
      <c r="U18" s="715"/>
      <c r="V18" s="51">
        <f>SUM(V11:V17)</f>
        <v>17</v>
      </c>
      <c r="W18" s="51">
        <f t="shared" ref="W18:Z18" si="1">SUM(W11:W17)</f>
        <v>4</v>
      </c>
      <c r="X18" s="51">
        <f t="shared" si="1"/>
        <v>4</v>
      </c>
      <c r="Y18" s="51">
        <f t="shared" si="1"/>
        <v>21</v>
      </c>
      <c r="Z18" s="40">
        <f t="shared" si="1"/>
        <v>30</v>
      </c>
      <c r="AA18" s="72"/>
      <c r="AB18" s="3"/>
      <c r="AC18" s="38"/>
      <c r="AD18" s="314"/>
      <c r="AE18" s="314"/>
      <c r="AF18" s="314"/>
      <c r="AG18" s="314"/>
      <c r="AH18" s="228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64" ht="14.25" customHeight="1" thickBot="1">
      <c r="A19" s="322"/>
      <c r="B19" s="323"/>
      <c r="C19" s="318"/>
      <c r="D19" s="318"/>
      <c r="E19" s="318"/>
      <c r="F19" s="318"/>
      <c r="G19" s="319"/>
      <c r="H19" s="62"/>
      <c r="I19" s="95"/>
      <c r="J19" s="322"/>
      <c r="K19" s="323"/>
      <c r="L19" s="318"/>
      <c r="M19" s="318"/>
      <c r="N19" s="318"/>
      <c r="O19" s="318"/>
      <c r="P19" s="319"/>
      <c r="Q19" s="62"/>
      <c r="R19" s="62"/>
      <c r="S19" s="60"/>
      <c r="T19" s="298" t="s">
        <v>384</v>
      </c>
      <c r="U19" s="299"/>
      <c r="V19" s="300">
        <f>V18+V10</f>
        <v>17</v>
      </c>
      <c r="W19" s="300">
        <f>W18+W10</f>
        <v>4</v>
      </c>
      <c r="X19" s="300">
        <f>X18+X10</f>
        <v>4</v>
      </c>
      <c r="Y19" s="300">
        <f>Y18+Y10</f>
        <v>21</v>
      </c>
      <c r="Z19" s="301">
        <f>Z18+Z10</f>
        <v>30</v>
      </c>
      <c r="AA19" s="72"/>
      <c r="AB19" s="329" t="s">
        <v>384</v>
      </c>
      <c r="AC19" s="326"/>
      <c r="AD19" s="5">
        <f ca="1">SUM(AD10:AD19)</f>
        <v>0</v>
      </c>
      <c r="AE19" s="5">
        <f ca="1">SUM(AE10:AE19)</f>
        <v>0</v>
      </c>
      <c r="AF19" s="5">
        <f ca="1">SUM(AF10:AF19)</f>
        <v>0</v>
      </c>
      <c r="AG19" s="5">
        <f ca="1">SUM(AG10:AG19)</f>
        <v>0</v>
      </c>
      <c r="AH19" s="39">
        <f ca="1">SUM(AH10:AH19)</f>
        <v>0</v>
      </c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64" ht="15" customHeight="1">
      <c r="A20" s="322"/>
      <c r="B20" s="323"/>
      <c r="C20" s="318"/>
      <c r="D20" s="318"/>
      <c r="E20" s="318"/>
      <c r="F20" s="318"/>
      <c r="G20" s="319"/>
      <c r="H20" s="62"/>
      <c r="I20" s="95"/>
      <c r="J20" s="322"/>
      <c r="K20" s="323"/>
      <c r="L20" s="318"/>
      <c r="M20" s="318"/>
      <c r="N20" s="318"/>
      <c r="O20" s="318"/>
      <c r="P20" s="319"/>
      <c r="Q20" s="62"/>
      <c r="R20" s="62"/>
      <c r="S20" s="60"/>
      <c r="T20" s="104"/>
      <c r="U20" s="104"/>
      <c r="V20" s="104"/>
      <c r="W20" s="104"/>
      <c r="X20" s="104"/>
      <c r="Y20" s="104"/>
      <c r="Z20" s="80"/>
      <c r="AA20" s="72"/>
      <c r="AB20" s="128"/>
      <c r="AC20" s="104"/>
      <c r="AD20" s="104"/>
      <c r="AE20" s="104"/>
      <c r="AF20" s="104"/>
      <c r="AG20" s="104"/>
      <c r="AH20" s="80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</row>
    <row r="21" spans="1:64" ht="15" customHeight="1" thickBot="1">
      <c r="A21" s="694" t="s">
        <v>370</v>
      </c>
      <c r="B21" s="695"/>
      <c r="C21" s="695"/>
      <c r="D21" s="695"/>
      <c r="E21" s="695"/>
      <c r="F21" s="695"/>
      <c r="G21" s="696"/>
      <c r="H21" s="62"/>
      <c r="I21" s="95"/>
      <c r="J21" s="694" t="s">
        <v>370</v>
      </c>
      <c r="K21" s="695"/>
      <c r="L21" s="695"/>
      <c r="M21" s="695"/>
      <c r="N21" s="695"/>
      <c r="O21" s="695"/>
      <c r="P21" s="696"/>
      <c r="Q21" s="62"/>
      <c r="R21" s="62"/>
      <c r="S21" s="60"/>
      <c r="T21" s="718" t="s">
        <v>370</v>
      </c>
      <c r="U21" s="718"/>
      <c r="V21" s="718"/>
      <c r="W21" s="718"/>
      <c r="X21" s="718"/>
      <c r="Y21" s="718"/>
      <c r="Z21" s="719"/>
      <c r="AA21" s="72"/>
      <c r="AB21" s="694" t="s">
        <v>370</v>
      </c>
      <c r="AC21" s="695"/>
      <c r="AD21" s="695"/>
      <c r="AE21" s="695"/>
      <c r="AF21" s="695"/>
      <c r="AG21" s="695"/>
      <c r="AH21" s="696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</row>
    <row r="22" spans="1:64" ht="19.5" customHeight="1">
      <c r="A22" s="255" t="s">
        <v>26</v>
      </c>
      <c r="B22" s="237" t="s">
        <v>27</v>
      </c>
      <c r="C22" s="236" t="s">
        <v>6</v>
      </c>
      <c r="D22" s="236" t="s">
        <v>28</v>
      </c>
      <c r="E22" s="236" t="s">
        <v>8</v>
      </c>
      <c r="F22" s="236" t="s">
        <v>29</v>
      </c>
      <c r="G22" s="256" t="s">
        <v>30</v>
      </c>
      <c r="H22" s="62"/>
      <c r="I22" s="62"/>
      <c r="J22" s="255" t="s">
        <v>26</v>
      </c>
      <c r="K22" s="237" t="s">
        <v>27</v>
      </c>
      <c r="L22" s="236" t="s">
        <v>6</v>
      </c>
      <c r="M22" s="236" t="s">
        <v>28</v>
      </c>
      <c r="N22" s="236" t="s">
        <v>8</v>
      </c>
      <c r="O22" s="236" t="s">
        <v>29</v>
      </c>
      <c r="P22" s="256" t="s">
        <v>30</v>
      </c>
      <c r="Q22" s="62"/>
      <c r="R22" s="62"/>
      <c r="S22" s="60"/>
      <c r="T22" s="249" t="s">
        <v>26</v>
      </c>
      <c r="U22" s="250" t="s">
        <v>27</v>
      </c>
      <c r="V22" s="251" t="s">
        <v>6</v>
      </c>
      <c r="W22" s="251" t="s">
        <v>28</v>
      </c>
      <c r="X22" s="251" t="s">
        <v>8</v>
      </c>
      <c r="Y22" s="251" t="s">
        <v>29</v>
      </c>
      <c r="Z22" s="252" t="s">
        <v>30</v>
      </c>
      <c r="AA22" s="72"/>
      <c r="AB22" s="255" t="s">
        <v>26</v>
      </c>
      <c r="AC22" s="237" t="s">
        <v>27</v>
      </c>
      <c r="AD22" s="236" t="s">
        <v>6</v>
      </c>
      <c r="AE22" s="236" t="s">
        <v>28</v>
      </c>
      <c r="AF22" s="236" t="s">
        <v>8</v>
      </c>
      <c r="AG22" s="236" t="s">
        <v>29</v>
      </c>
      <c r="AH22" s="256" t="s">
        <v>30</v>
      </c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</row>
    <row r="23" spans="1:64" ht="17.25" customHeight="1">
      <c r="A23" s="346" t="s">
        <v>55</v>
      </c>
      <c r="B23" s="347" t="s">
        <v>327</v>
      </c>
      <c r="C23" s="347">
        <v>2</v>
      </c>
      <c r="D23" s="347">
        <v>0</v>
      </c>
      <c r="E23" s="347">
        <v>2</v>
      </c>
      <c r="F23" s="347">
        <v>3</v>
      </c>
      <c r="G23" s="433">
        <v>4</v>
      </c>
      <c r="H23" s="62"/>
      <c r="I23" s="95"/>
      <c r="J23" s="281" t="s">
        <v>76</v>
      </c>
      <c r="K23" s="31" t="s">
        <v>330</v>
      </c>
      <c r="L23" s="27">
        <v>3</v>
      </c>
      <c r="M23" s="27">
        <v>0</v>
      </c>
      <c r="N23" s="27">
        <v>2</v>
      </c>
      <c r="O23" s="27">
        <v>4</v>
      </c>
      <c r="P23" s="229">
        <v>6</v>
      </c>
      <c r="Q23" s="62"/>
      <c r="R23" s="62"/>
      <c r="S23" s="58" t="s">
        <v>382</v>
      </c>
      <c r="T23" s="76" t="s">
        <v>200</v>
      </c>
      <c r="U23" s="77" t="s">
        <v>354</v>
      </c>
      <c r="V23" s="78">
        <v>2</v>
      </c>
      <c r="W23" s="78">
        <v>0</v>
      </c>
      <c r="X23" s="78">
        <v>2</v>
      </c>
      <c r="Y23" s="78">
        <v>3</v>
      </c>
      <c r="Z23" s="79">
        <v>4</v>
      </c>
      <c r="AA23" s="72"/>
      <c r="AB23" s="76" t="s">
        <v>200</v>
      </c>
      <c r="AC23" s="77" t="s">
        <v>354</v>
      </c>
      <c r="AD23" s="78">
        <v>2</v>
      </c>
      <c r="AE23" s="78">
        <v>0</v>
      </c>
      <c r="AF23" s="78">
        <v>2</v>
      </c>
      <c r="AG23" s="78">
        <v>3</v>
      </c>
      <c r="AH23" s="79">
        <v>4</v>
      </c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64" ht="15" customHeight="1">
      <c r="A24" s="346" t="s">
        <v>210</v>
      </c>
      <c r="B24" s="347" t="s">
        <v>34</v>
      </c>
      <c r="C24" s="347">
        <v>3</v>
      </c>
      <c r="D24" s="347">
        <v>0</v>
      </c>
      <c r="E24" s="347">
        <v>0</v>
      </c>
      <c r="F24" s="347">
        <v>3</v>
      </c>
      <c r="G24" s="433">
        <v>4</v>
      </c>
      <c r="H24" s="62"/>
      <c r="I24" s="95"/>
      <c r="J24" s="281" t="s">
        <v>77</v>
      </c>
      <c r="K24" s="31" t="s">
        <v>328</v>
      </c>
      <c r="L24" s="27">
        <v>3</v>
      </c>
      <c r="M24" s="27">
        <v>2</v>
      </c>
      <c r="N24" s="27">
        <v>0</v>
      </c>
      <c r="O24" s="27">
        <v>4</v>
      </c>
      <c r="P24" s="229">
        <v>6</v>
      </c>
      <c r="Q24" s="62"/>
      <c r="R24" s="62"/>
      <c r="S24" s="58" t="s">
        <v>382</v>
      </c>
      <c r="T24" s="253" t="s">
        <v>80</v>
      </c>
      <c r="U24" s="241" t="s">
        <v>31</v>
      </c>
      <c r="V24" s="230">
        <v>2</v>
      </c>
      <c r="W24" s="230">
        <v>0</v>
      </c>
      <c r="X24" s="230">
        <v>0</v>
      </c>
      <c r="Y24" s="230">
        <v>2</v>
      </c>
      <c r="Z24" s="88">
        <v>3</v>
      </c>
      <c r="AA24" s="45"/>
      <c r="AB24" s="253" t="s">
        <v>80</v>
      </c>
      <c r="AC24" s="241" t="s">
        <v>31</v>
      </c>
      <c r="AD24" s="230">
        <v>2</v>
      </c>
      <c r="AE24" s="230">
        <v>0</v>
      </c>
      <c r="AF24" s="230">
        <v>0</v>
      </c>
      <c r="AG24" s="230">
        <v>2</v>
      </c>
      <c r="AH24" s="88">
        <v>3</v>
      </c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64" ht="15" customHeight="1">
      <c r="A25" s="346" t="s">
        <v>77</v>
      </c>
      <c r="B25" s="347" t="s">
        <v>328</v>
      </c>
      <c r="C25" s="347">
        <v>3</v>
      </c>
      <c r="D25" s="347">
        <v>2</v>
      </c>
      <c r="E25" s="347">
        <v>0</v>
      </c>
      <c r="F25" s="347">
        <v>4</v>
      </c>
      <c r="G25" s="433">
        <v>6</v>
      </c>
      <c r="H25" s="62"/>
      <c r="I25" s="95"/>
      <c r="J25" s="510" t="s">
        <v>78</v>
      </c>
      <c r="K25" s="111" t="s">
        <v>353</v>
      </c>
      <c r="L25" s="392">
        <v>3</v>
      </c>
      <c r="M25" s="392">
        <v>0</v>
      </c>
      <c r="N25" s="392">
        <v>2</v>
      </c>
      <c r="O25" s="392">
        <v>4</v>
      </c>
      <c r="P25" s="511">
        <v>6</v>
      </c>
      <c r="Q25" s="62"/>
      <c r="R25" s="62"/>
      <c r="S25" s="58" t="s">
        <v>382</v>
      </c>
      <c r="T25" s="7" t="s">
        <v>78</v>
      </c>
      <c r="U25" s="8" t="s">
        <v>353</v>
      </c>
      <c r="V25" s="9">
        <v>3</v>
      </c>
      <c r="W25" s="9">
        <v>0</v>
      </c>
      <c r="X25" s="9">
        <v>2</v>
      </c>
      <c r="Y25" s="9">
        <v>4</v>
      </c>
      <c r="Z25" s="10">
        <v>6</v>
      </c>
      <c r="AA25" s="72"/>
      <c r="AB25" s="3"/>
      <c r="AC25" s="38"/>
      <c r="AD25" s="314"/>
      <c r="AE25" s="314"/>
      <c r="AF25" s="314"/>
      <c r="AG25" s="314"/>
      <c r="AH25" s="228"/>
      <c r="AI25" s="95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64" ht="15" customHeight="1">
      <c r="A26" s="346" t="s">
        <v>211</v>
      </c>
      <c r="B26" s="347" t="s">
        <v>329</v>
      </c>
      <c r="C26" s="347">
        <v>2</v>
      </c>
      <c r="D26" s="347">
        <v>0</v>
      </c>
      <c r="E26" s="347">
        <v>2</v>
      </c>
      <c r="F26" s="347">
        <v>3</v>
      </c>
      <c r="G26" s="433">
        <v>5</v>
      </c>
      <c r="H26" s="62"/>
      <c r="I26" s="95"/>
      <c r="J26" s="510" t="s">
        <v>79</v>
      </c>
      <c r="K26" s="31" t="s">
        <v>127</v>
      </c>
      <c r="L26" s="392">
        <v>2</v>
      </c>
      <c r="M26" s="392">
        <v>0</v>
      </c>
      <c r="N26" s="392">
        <v>0</v>
      </c>
      <c r="O26" s="392">
        <v>2</v>
      </c>
      <c r="P26" s="511">
        <v>3</v>
      </c>
      <c r="Q26" s="62"/>
      <c r="R26" s="62"/>
      <c r="S26" s="61"/>
      <c r="T26" s="714" t="s">
        <v>385</v>
      </c>
      <c r="U26" s="715"/>
      <c r="V26" s="51">
        <f>SUM(V23:V25)</f>
        <v>7</v>
      </c>
      <c r="W26" s="51">
        <f t="shared" ref="W26:Z26" si="2">SUM(W23:W25)</f>
        <v>0</v>
      </c>
      <c r="X26" s="51">
        <f t="shared" si="2"/>
        <v>4</v>
      </c>
      <c r="Y26" s="51">
        <f t="shared" si="2"/>
        <v>9</v>
      </c>
      <c r="Z26" s="40">
        <f t="shared" si="2"/>
        <v>13</v>
      </c>
      <c r="AA26" s="72"/>
      <c r="AB26" s="3"/>
      <c r="AC26" s="38"/>
      <c r="AD26" s="314"/>
      <c r="AE26" s="314"/>
      <c r="AF26" s="314"/>
      <c r="AG26" s="314"/>
      <c r="AH26" s="228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64" ht="15" customHeight="1">
      <c r="A27" s="346" t="s">
        <v>76</v>
      </c>
      <c r="B27" s="347" t="s">
        <v>330</v>
      </c>
      <c r="C27" s="347">
        <v>3</v>
      </c>
      <c r="D27" s="347">
        <v>0</v>
      </c>
      <c r="E27" s="347">
        <v>2</v>
      </c>
      <c r="F27" s="347">
        <v>4</v>
      </c>
      <c r="G27" s="433">
        <v>6</v>
      </c>
      <c r="H27" s="62"/>
      <c r="I27" s="95"/>
      <c r="J27" s="281" t="s">
        <v>80</v>
      </c>
      <c r="K27" s="567" t="s">
        <v>31</v>
      </c>
      <c r="L27" s="568">
        <v>2</v>
      </c>
      <c r="M27" s="568">
        <v>0</v>
      </c>
      <c r="N27" s="568">
        <v>0</v>
      </c>
      <c r="O27" s="568">
        <v>2</v>
      </c>
      <c r="P27" s="448">
        <v>3</v>
      </c>
      <c r="Q27" s="62"/>
      <c r="R27" s="62"/>
      <c r="S27" s="58" t="s">
        <v>383</v>
      </c>
      <c r="T27" s="281" t="s">
        <v>77</v>
      </c>
      <c r="U27" s="31" t="s">
        <v>328</v>
      </c>
      <c r="V27" s="27">
        <v>3</v>
      </c>
      <c r="W27" s="27">
        <v>2</v>
      </c>
      <c r="X27" s="27">
        <v>0</v>
      </c>
      <c r="Y27" s="27">
        <v>4</v>
      </c>
      <c r="Z27" s="229">
        <v>6</v>
      </c>
      <c r="AA27" s="72"/>
      <c r="AB27" s="3"/>
      <c r="AC27" s="38"/>
      <c r="AD27" s="314"/>
      <c r="AE27" s="314"/>
      <c r="AF27" s="314"/>
      <c r="AG27" s="314"/>
      <c r="AH27" s="228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64" ht="15" customHeight="1">
      <c r="A28" s="346" t="s">
        <v>81</v>
      </c>
      <c r="B28" s="347" t="s">
        <v>120</v>
      </c>
      <c r="C28" s="347">
        <v>3</v>
      </c>
      <c r="D28" s="347">
        <v>0</v>
      </c>
      <c r="E28" s="347">
        <v>0</v>
      </c>
      <c r="F28" s="347">
        <v>3</v>
      </c>
      <c r="G28" s="433">
        <v>3</v>
      </c>
      <c r="H28" s="62"/>
      <c r="I28" s="95"/>
      <c r="J28" s="76" t="s">
        <v>200</v>
      </c>
      <c r="K28" s="77" t="s">
        <v>354</v>
      </c>
      <c r="L28" s="78">
        <v>2</v>
      </c>
      <c r="M28" s="78">
        <v>0</v>
      </c>
      <c r="N28" s="78">
        <v>2</v>
      </c>
      <c r="O28" s="78">
        <v>3</v>
      </c>
      <c r="P28" s="79">
        <v>4</v>
      </c>
      <c r="Q28" s="62"/>
      <c r="R28" s="62"/>
      <c r="S28" s="58" t="s">
        <v>383</v>
      </c>
      <c r="T28" s="281" t="s">
        <v>76</v>
      </c>
      <c r="U28" s="31" t="s">
        <v>330</v>
      </c>
      <c r="V28" s="27">
        <v>3</v>
      </c>
      <c r="W28" s="27">
        <v>0</v>
      </c>
      <c r="X28" s="27">
        <v>2</v>
      </c>
      <c r="Y28" s="27">
        <v>4</v>
      </c>
      <c r="Z28" s="229">
        <v>6</v>
      </c>
      <c r="AA28" s="72"/>
      <c r="AB28" s="3"/>
      <c r="AC28" s="38"/>
      <c r="AD28" s="314"/>
      <c r="AE28" s="314"/>
      <c r="AF28" s="314"/>
      <c r="AG28" s="314"/>
      <c r="AH28" s="228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15" customHeight="1">
      <c r="A29" s="346" t="s">
        <v>56</v>
      </c>
      <c r="B29" s="347" t="s">
        <v>331</v>
      </c>
      <c r="C29" s="347">
        <v>0</v>
      </c>
      <c r="D29" s="347">
        <v>2</v>
      </c>
      <c r="E29" s="347">
        <v>0</v>
      </c>
      <c r="F29" s="347">
        <v>1</v>
      </c>
      <c r="G29" s="433">
        <v>1</v>
      </c>
      <c r="H29" s="62"/>
      <c r="I29" s="95"/>
      <c r="J29" s="26" t="s">
        <v>81</v>
      </c>
      <c r="K29" s="30" t="s">
        <v>120</v>
      </c>
      <c r="L29" s="27">
        <v>3</v>
      </c>
      <c r="M29" s="27">
        <v>0</v>
      </c>
      <c r="N29" s="27">
        <v>0</v>
      </c>
      <c r="O29" s="27">
        <v>3</v>
      </c>
      <c r="P29" s="229">
        <v>3</v>
      </c>
      <c r="Q29" s="62"/>
      <c r="R29" s="62"/>
      <c r="S29" s="58" t="s">
        <v>383</v>
      </c>
      <c r="T29" s="26" t="s">
        <v>81</v>
      </c>
      <c r="U29" s="29" t="s">
        <v>120</v>
      </c>
      <c r="V29" s="27">
        <v>3</v>
      </c>
      <c r="W29" s="27">
        <v>0</v>
      </c>
      <c r="X29" s="27">
        <v>0</v>
      </c>
      <c r="Y29" s="27">
        <v>3</v>
      </c>
      <c r="Z29" s="229">
        <v>3</v>
      </c>
      <c r="AA29" s="72"/>
      <c r="AB29" s="3"/>
      <c r="AC29" s="38"/>
      <c r="AD29" s="314"/>
      <c r="AE29" s="314"/>
      <c r="AF29" s="314"/>
      <c r="AG29" s="314"/>
      <c r="AH29" s="228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64" ht="15" customHeight="1" thickBot="1">
      <c r="A30" s="716" t="s">
        <v>33</v>
      </c>
      <c r="B30" s="717"/>
      <c r="C30" s="591">
        <f>SUM(C23:C29)</f>
        <v>16</v>
      </c>
      <c r="D30" s="591">
        <f t="shared" ref="D30:G30" si="3">SUM(D23:D29)</f>
        <v>4</v>
      </c>
      <c r="E30" s="591">
        <f t="shared" si="3"/>
        <v>6</v>
      </c>
      <c r="F30" s="591">
        <f>SUM(F23:F29)</f>
        <v>21</v>
      </c>
      <c r="G30" s="592">
        <f t="shared" si="3"/>
        <v>29</v>
      </c>
      <c r="H30" s="62"/>
      <c r="I30" s="95"/>
      <c r="J30" s="569" t="s">
        <v>56</v>
      </c>
      <c r="K30" s="570" t="s">
        <v>331</v>
      </c>
      <c r="L30" s="571">
        <v>0</v>
      </c>
      <c r="M30" s="571">
        <v>2</v>
      </c>
      <c r="N30" s="571">
        <v>0</v>
      </c>
      <c r="O30" s="571">
        <v>1</v>
      </c>
      <c r="P30" s="445">
        <v>1</v>
      </c>
      <c r="Q30" s="62"/>
      <c r="R30" s="62"/>
      <c r="S30" s="58" t="s">
        <v>383</v>
      </c>
      <c r="T30" s="7" t="s">
        <v>79</v>
      </c>
      <c r="U30" s="31" t="s">
        <v>127</v>
      </c>
      <c r="V30" s="9">
        <v>2</v>
      </c>
      <c r="W30" s="9">
        <v>0</v>
      </c>
      <c r="X30" s="9">
        <v>0</v>
      </c>
      <c r="Y30" s="9">
        <v>2</v>
      </c>
      <c r="Z30" s="10">
        <v>3</v>
      </c>
      <c r="AA30" s="72"/>
      <c r="AB30" s="3"/>
      <c r="AC30" s="38"/>
      <c r="AD30" s="314"/>
      <c r="AE30" s="314"/>
      <c r="AF30" s="314"/>
      <c r="AG30" s="314"/>
      <c r="AH30" s="228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</row>
    <row r="31" spans="1:64" ht="15" customHeight="1" thickBot="1">
      <c r="A31" s="322"/>
      <c r="B31" s="323"/>
      <c r="C31" s="318"/>
      <c r="D31" s="318"/>
      <c r="E31" s="318"/>
      <c r="F31" s="318"/>
      <c r="G31" s="319"/>
      <c r="H31" s="62"/>
      <c r="I31" s="95"/>
      <c r="J31" s="706" t="s">
        <v>33</v>
      </c>
      <c r="K31" s="707"/>
      <c r="L31" s="572">
        <f>SUM(L23:L30)</f>
        <v>18</v>
      </c>
      <c r="M31" s="572">
        <f>SUM(M23:M30)</f>
        <v>4</v>
      </c>
      <c r="N31" s="572">
        <f>SUM(N23:N30)</f>
        <v>6</v>
      </c>
      <c r="O31" s="572">
        <f>SUM(O23:O30)</f>
        <v>23</v>
      </c>
      <c r="P31" s="580">
        <f>SUM(P23:P30)</f>
        <v>32</v>
      </c>
      <c r="Q31" s="62"/>
      <c r="R31" s="62"/>
      <c r="S31" s="58" t="s">
        <v>383</v>
      </c>
      <c r="T31" s="7" t="s">
        <v>56</v>
      </c>
      <c r="U31" s="368" t="s">
        <v>331</v>
      </c>
      <c r="V31" s="27">
        <v>0</v>
      </c>
      <c r="W31" s="27">
        <v>2</v>
      </c>
      <c r="X31" s="27">
        <v>0</v>
      </c>
      <c r="Y31" s="27">
        <v>1</v>
      </c>
      <c r="Z31" s="229">
        <v>1</v>
      </c>
      <c r="AA31" s="72"/>
      <c r="AB31" s="3"/>
      <c r="AC31" s="38"/>
      <c r="AD31" s="314"/>
      <c r="AE31" s="314"/>
      <c r="AF31" s="314"/>
      <c r="AG31" s="314"/>
      <c r="AH31" s="228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64" ht="15" customHeight="1">
      <c r="A32" s="322"/>
      <c r="B32" s="323"/>
      <c r="C32" s="318"/>
      <c r="D32" s="318"/>
      <c r="E32" s="318"/>
      <c r="F32" s="318"/>
      <c r="G32" s="319"/>
      <c r="H32" s="62"/>
      <c r="I32" s="95"/>
      <c r="J32" s="322"/>
      <c r="K32" s="323"/>
      <c r="L32" s="318"/>
      <c r="M32" s="318"/>
      <c r="N32" s="318"/>
      <c r="O32" s="318"/>
      <c r="P32" s="319"/>
      <c r="Q32" s="62"/>
      <c r="R32" s="62"/>
      <c r="S32" s="61"/>
      <c r="T32" s="714" t="s">
        <v>386</v>
      </c>
      <c r="U32" s="715"/>
      <c r="V32" s="51">
        <f>SUM(V27:V31)</f>
        <v>11</v>
      </c>
      <c r="W32" s="51">
        <f t="shared" ref="W32:Z32" si="4">SUM(W27:W31)</f>
        <v>4</v>
      </c>
      <c r="X32" s="51">
        <f t="shared" si="4"/>
        <v>2</v>
      </c>
      <c r="Y32" s="51">
        <f t="shared" si="4"/>
        <v>14</v>
      </c>
      <c r="Z32" s="40">
        <f t="shared" si="4"/>
        <v>19</v>
      </c>
      <c r="AA32" s="72"/>
      <c r="AB32" s="3"/>
      <c r="AC32" s="38"/>
      <c r="AD32" s="314"/>
      <c r="AE32" s="314"/>
      <c r="AF32" s="314"/>
      <c r="AG32" s="314"/>
      <c r="AH32" s="228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64" ht="15" customHeight="1" thickBot="1">
      <c r="A33" s="322"/>
      <c r="B33" s="323"/>
      <c r="C33" s="318"/>
      <c r="D33" s="318"/>
      <c r="E33" s="318"/>
      <c r="F33" s="318"/>
      <c r="G33" s="319"/>
      <c r="H33" s="62"/>
      <c r="I33" s="95"/>
      <c r="J33" s="322"/>
      <c r="K33" s="323"/>
      <c r="L33" s="318"/>
      <c r="M33" s="318"/>
      <c r="N33" s="318"/>
      <c r="O33" s="318"/>
      <c r="P33" s="319"/>
      <c r="Q33" s="62"/>
      <c r="R33" s="62"/>
      <c r="S33" s="60"/>
      <c r="T33" s="298" t="s">
        <v>384</v>
      </c>
      <c r="U33" s="299"/>
      <c r="V33" s="300">
        <f>SUM(V32,V26)</f>
        <v>18</v>
      </c>
      <c r="W33" s="300">
        <f t="shared" ref="W33:Z33" si="5">SUM(W32,W26)</f>
        <v>4</v>
      </c>
      <c r="X33" s="300">
        <f t="shared" si="5"/>
        <v>6</v>
      </c>
      <c r="Y33" s="300">
        <f t="shared" si="5"/>
        <v>23</v>
      </c>
      <c r="Z33" s="301">
        <f t="shared" si="5"/>
        <v>32</v>
      </c>
      <c r="AA33" s="72"/>
      <c r="AB33" s="329" t="s">
        <v>384</v>
      </c>
      <c r="AC33" s="326"/>
      <c r="AD33" s="5">
        <f>SUM(AD23:AD32)</f>
        <v>4</v>
      </c>
      <c r="AE33" s="5">
        <f t="shared" ref="AE33:AH33" si="6">SUM(AE23:AE32)</f>
        <v>0</v>
      </c>
      <c r="AF33" s="5">
        <f t="shared" si="6"/>
        <v>2</v>
      </c>
      <c r="AG33" s="5">
        <f t="shared" si="6"/>
        <v>5</v>
      </c>
      <c r="AH33" s="6">
        <f t="shared" si="6"/>
        <v>7</v>
      </c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64" ht="15" customHeight="1">
      <c r="A34" s="322"/>
      <c r="B34" s="323"/>
      <c r="C34" s="318"/>
      <c r="D34" s="318"/>
      <c r="E34" s="318"/>
      <c r="F34" s="318"/>
      <c r="G34" s="319"/>
      <c r="H34" s="62"/>
      <c r="I34" s="95"/>
      <c r="J34" s="322"/>
      <c r="K34" s="323"/>
      <c r="L34" s="318"/>
      <c r="M34" s="318"/>
      <c r="N34" s="318"/>
      <c r="O34" s="318"/>
      <c r="P34" s="319"/>
      <c r="Q34" s="62"/>
      <c r="R34" s="62"/>
      <c r="S34" s="60"/>
      <c r="T34" s="323"/>
      <c r="U34" s="323"/>
      <c r="V34" s="318"/>
      <c r="W34" s="318"/>
      <c r="X34" s="318"/>
      <c r="Y34" s="318"/>
      <c r="Z34" s="319"/>
      <c r="AA34" s="72"/>
      <c r="AB34" s="322"/>
      <c r="AC34" s="323"/>
      <c r="AD34" s="318"/>
      <c r="AE34" s="318"/>
      <c r="AF34" s="318"/>
      <c r="AG34" s="318"/>
      <c r="AH34" s="319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64" ht="15" customHeight="1" thickBot="1">
      <c r="A35" s="703" t="s">
        <v>371</v>
      </c>
      <c r="B35" s="704"/>
      <c r="C35" s="704"/>
      <c r="D35" s="704"/>
      <c r="E35" s="704"/>
      <c r="F35" s="704"/>
      <c r="G35" s="705"/>
      <c r="H35" s="62"/>
      <c r="I35" s="95"/>
      <c r="J35" s="703" t="s">
        <v>371</v>
      </c>
      <c r="K35" s="704"/>
      <c r="L35" s="704"/>
      <c r="M35" s="704"/>
      <c r="N35" s="704"/>
      <c r="O35" s="704"/>
      <c r="P35" s="705"/>
      <c r="Q35" s="62"/>
      <c r="R35" s="62"/>
      <c r="S35" s="60"/>
      <c r="T35" s="318"/>
      <c r="U35" s="318" t="s">
        <v>371</v>
      </c>
      <c r="V35" s="318"/>
      <c r="W35" s="318"/>
      <c r="X35" s="318"/>
      <c r="Y35" s="318"/>
      <c r="Z35" s="319"/>
      <c r="AA35" s="72"/>
      <c r="AB35" s="694" t="s">
        <v>371</v>
      </c>
      <c r="AC35" s="695"/>
      <c r="AD35" s="695"/>
      <c r="AE35" s="695"/>
      <c r="AF35" s="695"/>
      <c r="AG35" s="695"/>
      <c r="AH35" s="696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5" customHeight="1">
      <c r="A36" s="437" t="s">
        <v>26</v>
      </c>
      <c r="B36" s="438" t="s">
        <v>27</v>
      </c>
      <c r="C36" s="236" t="s">
        <v>6</v>
      </c>
      <c r="D36" s="439" t="s">
        <v>28</v>
      </c>
      <c r="E36" s="439" t="s">
        <v>8</v>
      </c>
      <c r="F36" s="236" t="s">
        <v>29</v>
      </c>
      <c r="G36" s="256" t="s">
        <v>30</v>
      </c>
      <c r="H36" s="62"/>
      <c r="I36" s="62"/>
      <c r="J36" s="249" t="s">
        <v>26</v>
      </c>
      <c r="K36" s="250" t="s">
        <v>27</v>
      </c>
      <c r="L36" s="251" t="s">
        <v>6</v>
      </c>
      <c r="M36" s="251" t="s">
        <v>28</v>
      </c>
      <c r="N36" s="251" t="s">
        <v>8</v>
      </c>
      <c r="O36" s="251" t="s">
        <v>29</v>
      </c>
      <c r="P36" s="252" t="s">
        <v>30</v>
      </c>
      <c r="Q36" s="62"/>
      <c r="R36" s="62"/>
      <c r="S36" s="61"/>
      <c r="T36" s="249" t="s">
        <v>26</v>
      </c>
      <c r="U36" s="250" t="s">
        <v>27</v>
      </c>
      <c r="V36" s="251" t="s">
        <v>6</v>
      </c>
      <c r="W36" s="251" t="s">
        <v>28</v>
      </c>
      <c r="X36" s="251" t="s">
        <v>8</v>
      </c>
      <c r="Y36" s="251" t="s">
        <v>29</v>
      </c>
      <c r="Z36" s="252" t="s">
        <v>30</v>
      </c>
      <c r="AA36" s="72"/>
      <c r="AB36" s="255" t="s">
        <v>26</v>
      </c>
      <c r="AC36" s="237" t="s">
        <v>27</v>
      </c>
      <c r="AD36" s="236" t="s">
        <v>6</v>
      </c>
      <c r="AE36" s="236" t="s">
        <v>28</v>
      </c>
      <c r="AF36" s="236" t="s">
        <v>8</v>
      </c>
      <c r="AG36" s="236" t="s">
        <v>29</v>
      </c>
      <c r="AH36" s="256" t="s">
        <v>30</v>
      </c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64" ht="16.5" customHeight="1">
      <c r="A37" s="440" t="s">
        <v>212</v>
      </c>
      <c r="B37" s="435" t="s">
        <v>332</v>
      </c>
      <c r="C37" s="435">
        <v>2</v>
      </c>
      <c r="D37" s="347">
        <v>0</v>
      </c>
      <c r="E37" s="347">
        <v>2</v>
      </c>
      <c r="F37" s="435">
        <v>3</v>
      </c>
      <c r="G37" s="436">
        <v>5</v>
      </c>
      <c r="H37" s="62"/>
      <c r="I37" s="62"/>
      <c r="J37" s="369" t="s">
        <v>82</v>
      </c>
      <c r="K37" s="358" t="s">
        <v>43</v>
      </c>
      <c r="L37" s="370">
        <v>3</v>
      </c>
      <c r="M37" s="370">
        <v>0</v>
      </c>
      <c r="N37" s="370">
        <v>0</v>
      </c>
      <c r="O37" s="370">
        <v>3</v>
      </c>
      <c r="P37" s="450">
        <v>4</v>
      </c>
      <c r="Q37" s="62"/>
      <c r="R37" s="62"/>
      <c r="S37" s="58" t="s">
        <v>382</v>
      </c>
      <c r="T37" s="369" t="s">
        <v>82</v>
      </c>
      <c r="U37" s="358" t="s">
        <v>43</v>
      </c>
      <c r="V37" s="370">
        <v>3</v>
      </c>
      <c r="W37" s="370">
        <v>0</v>
      </c>
      <c r="X37" s="370">
        <v>0</v>
      </c>
      <c r="Y37" s="370">
        <v>3</v>
      </c>
      <c r="Z37" s="450">
        <v>4</v>
      </c>
      <c r="AA37" s="72"/>
      <c r="AB37" s="369" t="s">
        <v>82</v>
      </c>
      <c r="AC37" s="358" t="s">
        <v>43</v>
      </c>
      <c r="AD37" s="370">
        <v>3</v>
      </c>
      <c r="AE37" s="370">
        <v>0</v>
      </c>
      <c r="AF37" s="370">
        <v>0</v>
      </c>
      <c r="AG37" s="370">
        <v>3</v>
      </c>
      <c r="AH37" s="450">
        <v>4</v>
      </c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64" ht="15" customHeight="1">
      <c r="A38" s="346" t="s">
        <v>101</v>
      </c>
      <c r="B38" s="347" t="s">
        <v>333</v>
      </c>
      <c r="C38" s="347">
        <v>2</v>
      </c>
      <c r="D38" s="347">
        <v>2</v>
      </c>
      <c r="E38" s="347">
        <v>0</v>
      </c>
      <c r="F38" s="347">
        <v>3</v>
      </c>
      <c r="G38" s="433">
        <v>5</v>
      </c>
      <c r="H38" s="62"/>
      <c r="I38" s="95"/>
      <c r="J38" s="346" t="s">
        <v>84</v>
      </c>
      <c r="K38" s="347" t="s">
        <v>36</v>
      </c>
      <c r="L38" s="349">
        <v>3</v>
      </c>
      <c r="M38" s="349">
        <v>0</v>
      </c>
      <c r="N38" s="349">
        <v>0</v>
      </c>
      <c r="O38" s="349">
        <v>3</v>
      </c>
      <c r="P38" s="444">
        <v>4</v>
      </c>
      <c r="Q38" s="62"/>
      <c r="R38" s="95"/>
      <c r="S38" s="58" t="s">
        <v>382</v>
      </c>
      <c r="T38" s="346" t="s">
        <v>84</v>
      </c>
      <c r="U38" s="347" t="s">
        <v>36</v>
      </c>
      <c r="V38" s="349">
        <v>3</v>
      </c>
      <c r="W38" s="349">
        <v>0</v>
      </c>
      <c r="X38" s="349">
        <v>0</v>
      </c>
      <c r="Y38" s="349">
        <v>3</v>
      </c>
      <c r="Z38" s="444">
        <v>4</v>
      </c>
      <c r="AA38" s="72"/>
      <c r="AB38" s="3"/>
      <c r="AC38" s="38"/>
      <c r="AD38" s="314"/>
      <c r="AE38" s="314"/>
      <c r="AF38" s="314"/>
      <c r="AG38" s="314"/>
      <c r="AH38" s="228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64" ht="16.5" customHeight="1">
      <c r="A39" s="346" t="s">
        <v>213</v>
      </c>
      <c r="B39" s="347" t="s">
        <v>334</v>
      </c>
      <c r="C39" s="347">
        <v>3</v>
      </c>
      <c r="D39" s="347">
        <v>0</v>
      </c>
      <c r="E39" s="347">
        <v>2</v>
      </c>
      <c r="F39" s="347">
        <v>4</v>
      </c>
      <c r="G39" s="433">
        <v>6</v>
      </c>
      <c r="H39" s="62"/>
      <c r="I39" s="95"/>
      <c r="J39" s="346" t="s">
        <v>85</v>
      </c>
      <c r="K39" s="347" t="s">
        <v>355</v>
      </c>
      <c r="L39" s="349">
        <v>1</v>
      </c>
      <c r="M39" s="349">
        <v>0</v>
      </c>
      <c r="N39" s="349">
        <v>2</v>
      </c>
      <c r="O39" s="349">
        <v>2</v>
      </c>
      <c r="P39" s="444">
        <v>3</v>
      </c>
      <c r="Q39" s="62"/>
      <c r="R39" s="62"/>
      <c r="S39" s="58" t="s">
        <v>382</v>
      </c>
      <c r="T39" s="365" t="s">
        <v>108</v>
      </c>
      <c r="U39" s="366" t="s">
        <v>356</v>
      </c>
      <c r="V39" s="348">
        <v>3</v>
      </c>
      <c r="W39" s="348">
        <v>0</v>
      </c>
      <c r="X39" s="348">
        <v>2</v>
      </c>
      <c r="Y39" s="348">
        <v>4</v>
      </c>
      <c r="Z39" s="451">
        <v>5</v>
      </c>
      <c r="AA39" s="45"/>
      <c r="AB39" s="3"/>
      <c r="AC39" s="38"/>
      <c r="AD39" s="314"/>
      <c r="AE39" s="314"/>
      <c r="AF39" s="314"/>
      <c r="AG39" s="314"/>
      <c r="AH39" s="228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64" ht="15" customHeight="1">
      <c r="A40" s="346" t="s">
        <v>109</v>
      </c>
      <c r="B40" s="347" t="s">
        <v>335</v>
      </c>
      <c r="C40" s="347">
        <v>2</v>
      </c>
      <c r="D40" s="347">
        <v>2</v>
      </c>
      <c r="E40" s="347">
        <v>0</v>
      </c>
      <c r="F40" s="347">
        <v>3</v>
      </c>
      <c r="G40" s="433">
        <v>5</v>
      </c>
      <c r="H40" s="62"/>
      <c r="I40" s="95"/>
      <c r="J40" s="365" t="s">
        <v>108</v>
      </c>
      <c r="K40" s="366" t="s">
        <v>356</v>
      </c>
      <c r="L40" s="348">
        <v>3</v>
      </c>
      <c r="M40" s="348">
        <v>0</v>
      </c>
      <c r="N40" s="348">
        <v>2</v>
      </c>
      <c r="O40" s="348">
        <v>4</v>
      </c>
      <c r="P40" s="451">
        <v>5</v>
      </c>
      <c r="Q40" s="62"/>
      <c r="R40" s="62"/>
      <c r="S40" s="61"/>
      <c r="T40" s="714" t="s">
        <v>385</v>
      </c>
      <c r="U40" s="715"/>
      <c r="V40" s="51">
        <f>SUM(V37:V39)</f>
        <v>9</v>
      </c>
      <c r="W40" s="51">
        <f t="shared" ref="W40:Z40" si="7">SUM(W37:W39)</f>
        <v>0</v>
      </c>
      <c r="X40" s="51">
        <f t="shared" si="7"/>
        <v>2</v>
      </c>
      <c r="Y40" s="51">
        <f t="shared" si="7"/>
        <v>10</v>
      </c>
      <c r="Z40" s="40">
        <f t="shared" si="7"/>
        <v>13</v>
      </c>
      <c r="AA40" s="72"/>
      <c r="AB40" s="3"/>
      <c r="AC40" s="38"/>
      <c r="AD40" s="314"/>
      <c r="AE40" s="314"/>
      <c r="AF40" s="314"/>
      <c r="AG40" s="314"/>
      <c r="AH40" s="228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</row>
    <row r="41" spans="1:64" ht="15" customHeight="1">
      <c r="A41" s="441" t="s">
        <v>336</v>
      </c>
      <c r="B41" s="347" t="s">
        <v>47</v>
      </c>
      <c r="C41" s="347">
        <v>2</v>
      </c>
      <c r="D41" s="347">
        <v>0</v>
      </c>
      <c r="E41" s="347">
        <v>0</v>
      </c>
      <c r="F41" s="347">
        <v>2</v>
      </c>
      <c r="G41" s="433">
        <v>3</v>
      </c>
      <c r="H41" s="62"/>
      <c r="I41" s="95"/>
      <c r="J41" s="346" t="s">
        <v>109</v>
      </c>
      <c r="K41" s="347" t="s">
        <v>335</v>
      </c>
      <c r="L41" s="349">
        <v>2</v>
      </c>
      <c r="M41" s="349">
        <v>2</v>
      </c>
      <c r="N41" s="349">
        <v>0</v>
      </c>
      <c r="O41" s="349">
        <v>3</v>
      </c>
      <c r="P41" s="444">
        <v>5</v>
      </c>
      <c r="Q41" s="62"/>
      <c r="R41" s="62"/>
      <c r="S41" s="58" t="s">
        <v>383</v>
      </c>
      <c r="T41" s="346" t="s">
        <v>109</v>
      </c>
      <c r="U41" s="347" t="s">
        <v>335</v>
      </c>
      <c r="V41" s="349">
        <v>2</v>
      </c>
      <c r="W41" s="349">
        <v>2</v>
      </c>
      <c r="X41" s="349">
        <v>0</v>
      </c>
      <c r="Y41" s="349">
        <v>3</v>
      </c>
      <c r="Z41" s="444">
        <v>5</v>
      </c>
      <c r="AA41" s="72"/>
      <c r="AB41" s="3"/>
      <c r="AC41" s="38"/>
      <c r="AD41" s="314"/>
      <c r="AE41" s="314"/>
      <c r="AF41" s="314"/>
      <c r="AG41" s="314"/>
      <c r="AH41" s="228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</row>
    <row r="42" spans="1:64" ht="15" customHeight="1">
      <c r="A42" s="346" t="s">
        <v>72</v>
      </c>
      <c r="B42" s="347" t="s">
        <v>123</v>
      </c>
      <c r="C42" s="347">
        <v>2</v>
      </c>
      <c r="D42" s="347">
        <v>0</v>
      </c>
      <c r="E42" s="347">
        <v>0</v>
      </c>
      <c r="F42" s="347">
        <v>2</v>
      </c>
      <c r="G42" s="433">
        <v>3</v>
      </c>
      <c r="H42" s="62"/>
      <c r="I42" s="95"/>
      <c r="J42" s="346" t="s">
        <v>18</v>
      </c>
      <c r="K42" s="347" t="s">
        <v>132</v>
      </c>
      <c r="L42" s="349">
        <v>3</v>
      </c>
      <c r="M42" s="349">
        <v>0</v>
      </c>
      <c r="N42" s="349">
        <v>0</v>
      </c>
      <c r="O42" s="349">
        <v>3</v>
      </c>
      <c r="P42" s="444">
        <v>5</v>
      </c>
      <c r="Q42" s="62"/>
      <c r="R42" s="62"/>
      <c r="S42" s="58" t="s">
        <v>383</v>
      </c>
      <c r="T42" s="346" t="s">
        <v>18</v>
      </c>
      <c r="U42" s="347" t="s">
        <v>132</v>
      </c>
      <c r="V42" s="349">
        <v>3</v>
      </c>
      <c r="W42" s="349">
        <v>0</v>
      </c>
      <c r="X42" s="349">
        <v>0</v>
      </c>
      <c r="Y42" s="349">
        <v>3</v>
      </c>
      <c r="Z42" s="444">
        <v>5</v>
      </c>
      <c r="AA42" s="72"/>
      <c r="AB42" s="3"/>
      <c r="AC42" s="38"/>
      <c r="AD42" s="314"/>
      <c r="AE42" s="314"/>
      <c r="AF42" s="314"/>
      <c r="AG42" s="314"/>
      <c r="AH42" s="228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3" spans="1:64" ht="15" customHeight="1">
      <c r="A43" s="346" t="s">
        <v>86</v>
      </c>
      <c r="B43" s="347" t="s">
        <v>337</v>
      </c>
      <c r="C43" s="347">
        <v>2</v>
      </c>
      <c r="D43" s="347">
        <v>0</v>
      </c>
      <c r="E43" s="347">
        <v>0</v>
      </c>
      <c r="F43" s="347">
        <v>2</v>
      </c>
      <c r="G43" s="433">
        <v>3</v>
      </c>
      <c r="H43" s="62"/>
      <c r="I43" s="95"/>
      <c r="J43" s="371" t="s">
        <v>86</v>
      </c>
      <c r="K43" s="354" t="s">
        <v>337</v>
      </c>
      <c r="L43" s="372">
        <v>2</v>
      </c>
      <c r="M43" s="372">
        <v>0</v>
      </c>
      <c r="N43" s="372">
        <v>0</v>
      </c>
      <c r="O43" s="372">
        <v>2</v>
      </c>
      <c r="P43" s="452">
        <v>3</v>
      </c>
      <c r="Q43" s="62"/>
      <c r="R43" s="62"/>
      <c r="S43" s="58" t="s">
        <v>383</v>
      </c>
      <c r="T43" s="281" t="s">
        <v>85</v>
      </c>
      <c r="U43" s="31" t="s">
        <v>355</v>
      </c>
      <c r="V43" s="28">
        <v>1</v>
      </c>
      <c r="W43" s="28">
        <v>0</v>
      </c>
      <c r="X43" s="28">
        <v>2</v>
      </c>
      <c r="Y43" s="28">
        <v>2</v>
      </c>
      <c r="Z43" s="122">
        <v>3</v>
      </c>
      <c r="AA43" s="72"/>
      <c r="AB43" s="3"/>
      <c r="AC43" s="38"/>
      <c r="AD43" s="314"/>
      <c r="AE43" s="314"/>
      <c r="AF43" s="314"/>
      <c r="AG43" s="314"/>
      <c r="AH43" s="228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</row>
    <row r="44" spans="1:64" ht="15" customHeight="1">
      <c r="A44" s="716" t="s">
        <v>33</v>
      </c>
      <c r="B44" s="717"/>
      <c r="C44" s="591">
        <f>SUM(C37:C43)</f>
        <v>15</v>
      </c>
      <c r="D44" s="591">
        <f t="shared" ref="D44:G44" si="8">SUM(D37:D43)</f>
        <v>4</v>
      </c>
      <c r="E44" s="591">
        <f t="shared" si="8"/>
        <v>4</v>
      </c>
      <c r="F44" s="591">
        <f t="shared" si="8"/>
        <v>19</v>
      </c>
      <c r="G44" s="592">
        <f t="shared" si="8"/>
        <v>30</v>
      </c>
      <c r="H44" s="62"/>
      <c r="I44" s="95"/>
      <c r="J44" s="699" t="s">
        <v>33</v>
      </c>
      <c r="K44" s="700"/>
      <c r="L44" s="464">
        <f>SUM(L37:L43)</f>
        <v>17</v>
      </c>
      <c r="M44" s="464">
        <f t="shared" ref="M44:P44" si="9">SUM(M37:M43)</f>
        <v>2</v>
      </c>
      <c r="N44" s="464">
        <f t="shared" si="9"/>
        <v>4</v>
      </c>
      <c r="O44" s="464">
        <f t="shared" si="9"/>
        <v>20</v>
      </c>
      <c r="P44" s="584">
        <f t="shared" si="9"/>
        <v>29</v>
      </c>
      <c r="Q44" s="62"/>
      <c r="R44" s="62"/>
      <c r="S44" s="58" t="s">
        <v>383</v>
      </c>
      <c r="T44" s="281" t="s">
        <v>86</v>
      </c>
      <c r="U44" s="354" t="s">
        <v>337</v>
      </c>
      <c r="V44" s="314">
        <v>2</v>
      </c>
      <c r="W44" s="314">
        <v>0</v>
      </c>
      <c r="X44" s="314">
        <v>0</v>
      </c>
      <c r="Y44" s="314">
        <v>2</v>
      </c>
      <c r="Z44" s="228">
        <v>3</v>
      </c>
      <c r="AA44" s="72"/>
      <c r="AB44" s="3"/>
      <c r="AC44" s="38"/>
      <c r="AD44" s="314"/>
      <c r="AE44" s="314"/>
      <c r="AF44" s="314"/>
      <c r="AG44" s="314"/>
      <c r="AH44" s="228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</row>
    <row r="45" spans="1:64" ht="15" customHeight="1">
      <c r="A45" s="322"/>
      <c r="B45" s="323"/>
      <c r="C45" s="318"/>
      <c r="D45" s="318"/>
      <c r="E45" s="318"/>
      <c r="F45" s="318"/>
      <c r="G45" s="319"/>
      <c r="H45" s="62"/>
      <c r="I45" s="95"/>
      <c r="J45" s="427"/>
      <c r="K45" s="428"/>
      <c r="L45" s="429"/>
      <c r="M45" s="429"/>
      <c r="N45" s="429"/>
      <c r="O45" s="429"/>
      <c r="P45" s="453"/>
      <c r="Q45" s="62"/>
      <c r="R45" s="62"/>
      <c r="S45" s="61"/>
      <c r="T45" s="714" t="s">
        <v>386</v>
      </c>
      <c r="U45" s="715"/>
      <c r="V45" s="51">
        <f>SUM(V41:V44)</f>
        <v>8</v>
      </c>
      <c r="W45" s="51">
        <f t="shared" ref="W45:Z45" si="10">SUM(W41:W44)</f>
        <v>2</v>
      </c>
      <c r="X45" s="51">
        <f t="shared" si="10"/>
        <v>2</v>
      </c>
      <c r="Y45" s="51">
        <f t="shared" si="10"/>
        <v>10</v>
      </c>
      <c r="Z45" s="40">
        <f t="shared" si="10"/>
        <v>16</v>
      </c>
      <c r="AA45" s="72"/>
      <c r="AB45" s="3"/>
      <c r="AC45" s="38"/>
      <c r="AD45" s="314"/>
      <c r="AE45" s="314"/>
      <c r="AF45" s="314"/>
      <c r="AG45" s="314"/>
      <c r="AH45" s="228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64" ht="15" customHeight="1" thickBot="1">
      <c r="A46" s="322"/>
      <c r="B46" s="323"/>
      <c r="C46" s="318"/>
      <c r="D46" s="318"/>
      <c r="E46" s="318"/>
      <c r="F46" s="318"/>
      <c r="G46" s="319"/>
      <c r="H46" s="62"/>
      <c r="I46" s="95"/>
      <c r="J46" s="322"/>
      <c r="K46" s="323"/>
      <c r="L46" s="318"/>
      <c r="M46" s="318"/>
      <c r="N46" s="318"/>
      <c r="O46" s="318"/>
      <c r="P46" s="319"/>
      <c r="Q46" s="62"/>
      <c r="R46" s="62"/>
      <c r="S46" s="57"/>
      <c r="T46" s="298" t="s">
        <v>384</v>
      </c>
      <c r="U46" s="299"/>
      <c r="V46" s="300">
        <f>SUM(V45,V40)</f>
        <v>17</v>
      </c>
      <c r="W46" s="300">
        <f t="shared" ref="W46:Z46" si="11">SUM(W45,W40)</f>
        <v>2</v>
      </c>
      <c r="X46" s="300">
        <f t="shared" si="11"/>
        <v>4</v>
      </c>
      <c r="Y46" s="300">
        <f t="shared" si="11"/>
        <v>20</v>
      </c>
      <c r="Z46" s="301">
        <f t="shared" si="11"/>
        <v>29</v>
      </c>
      <c r="AA46" s="72"/>
      <c r="AB46" s="329" t="s">
        <v>384</v>
      </c>
      <c r="AC46" s="41"/>
      <c r="AD46" s="105">
        <f>SUM(AD37:AD45)</f>
        <v>3</v>
      </c>
      <c r="AE46" s="105">
        <f t="shared" ref="AE46:AH46" si="12">SUM(AE37:AE45)</f>
        <v>0</v>
      </c>
      <c r="AF46" s="105">
        <f t="shared" si="12"/>
        <v>0</v>
      </c>
      <c r="AG46" s="105">
        <f t="shared" si="12"/>
        <v>3</v>
      </c>
      <c r="AH46" s="106">
        <f t="shared" si="12"/>
        <v>4</v>
      </c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</row>
    <row r="47" spans="1:64" ht="15" customHeight="1">
      <c r="A47" s="322"/>
      <c r="B47" s="323"/>
      <c r="C47" s="318"/>
      <c r="D47" s="318"/>
      <c r="E47" s="318"/>
      <c r="F47" s="318"/>
      <c r="G47" s="319"/>
      <c r="H47" s="62"/>
      <c r="I47" s="95"/>
      <c r="J47" s="694" t="s">
        <v>372</v>
      </c>
      <c r="K47" s="695"/>
      <c r="L47" s="695"/>
      <c r="M47" s="695"/>
      <c r="N47" s="695"/>
      <c r="O47" s="695"/>
      <c r="P47" s="696"/>
      <c r="Q47" s="62"/>
      <c r="R47" s="62"/>
      <c r="S47" s="60"/>
      <c r="T47" s="323"/>
      <c r="U47" s="323"/>
      <c r="V47" s="318"/>
      <c r="W47" s="318"/>
      <c r="X47" s="318"/>
      <c r="Y47" s="318"/>
      <c r="Z47" s="319"/>
      <c r="AA47" s="72"/>
      <c r="AB47" s="128"/>
      <c r="AC47" s="104"/>
      <c r="AD47" s="104"/>
      <c r="AE47" s="104"/>
      <c r="AF47" s="104"/>
      <c r="AG47" s="104"/>
      <c r="AH47" s="96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</row>
    <row r="48" spans="1:64" ht="15" customHeight="1" thickBot="1">
      <c r="A48" s="694" t="s">
        <v>372</v>
      </c>
      <c r="B48" s="695"/>
      <c r="C48" s="695"/>
      <c r="D48" s="695"/>
      <c r="E48" s="695"/>
      <c r="F48" s="695"/>
      <c r="G48" s="696"/>
      <c r="H48" s="62"/>
      <c r="I48" s="95"/>
      <c r="J48" s="259" t="s">
        <v>26</v>
      </c>
      <c r="K48" s="257" t="s">
        <v>27</v>
      </c>
      <c r="L48" s="258" t="s">
        <v>6</v>
      </c>
      <c r="M48" s="258" t="s">
        <v>28</v>
      </c>
      <c r="N48" s="258" t="s">
        <v>8</v>
      </c>
      <c r="O48" s="258" t="s">
        <v>29</v>
      </c>
      <c r="P48" s="260" t="s">
        <v>30</v>
      </c>
      <c r="Q48" s="62"/>
      <c r="R48" s="62"/>
      <c r="S48" s="60"/>
      <c r="T48" s="704" t="s">
        <v>372</v>
      </c>
      <c r="U48" s="704"/>
      <c r="V48" s="704"/>
      <c r="W48" s="704"/>
      <c r="X48" s="704"/>
      <c r="Y48" s="704"/>
      <c r="Z48" s="705"/>
      <c r="AA48" s="72"/>
      <c r="AB48" s="694" t="s">
        <v>372</v>
      </c>
      <c r="AC48" s="695"/>
      <c r="AD48" s="695"/>
      <c r="AE48" s="695"/>
      <c r="AF48" s="695"/>
      <c r="AG48" s="695"/>
      <c r="AH48" s="696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</row>
    <row r="49" spans="1:64" ht="15" customHeight="1">
      <c r="A49" s="255" t="s">
        <v>26</v>
      </c>
      <c r="B49" s="237" t="s">
        <v>27</v>
      </c>
      <c r="C49" s="236" t="s">
        <v>6</v>
      </c>
      <c r="D49" s="236" t="s">
        <v>28</v>
      </c>
      <c r="E49" s="236" t="s">
        <v>8</v>
      </c>
      <c r="F49" s="236" t="s">
        <v>29</v>
      </c>
      <c r="G49" s="256" t="s">
        <v>30</v>
      </c>
      <c r="H49" s="62"/>
      <c r="I49" s="95"/>
      <c r="J49" s="346" t="s">
        <v>110</v>
      </c>
      <c r="K49" s="347" t="s">
        <v>35</v>
      </c>
      <c r="L49" s="349">
        <v>3</v>
      </c>
      <c r="M49" s="349">
        <v>0</v>
      </c>
      <c r="N49" s="349">
        <v>0</v>
      </c>
      <c r="O49" s="349">
        <v>3</v>
      </c>
      <c r="P49" s="444">
        <v>4</v>
      </c>
      <c r="Q49" s="62"/>
      <c r="R49" s="62"/>
      <c r="S49" s="58"/>
      <c r="T49" s="249" t="s">
        <v>26</v>
      </c>
      <c r="U49" s="250" t="s">
        <v>27</v>
      </c>
      <c r="V49" s="251" t="s">
        <v>6</v>
      </c>
      <c r="W49" s="251" t="s">
        <v>28</v>
      </c>
      <c r="X49" s="251" t="s">
        <v>8</v>
      </c>
      <c r="Y49" s="251" t="s">
        <v>29</v>
      </c>
      <c r="Z49" s="252" t="s">
        <v>30</v>
      </c>
      <c r="AA49" s="72"/>
      <c r="AB49" s="255" t="s">
        <v>26</v>
      </c>
      <c r="AC49" s="237" t="s">
        <v>27</v>
      </c>
      <c r="AD49" s="236" t="s">
        <v>6</v>
      </c>
      <c r="AE49" s="236" t="s">
        <v>28</v>
      </c>
      <c r="AF49" s="236" t="s">
        <v>8</v>
      </c>
      <c r="AG49" s="236" t="s">
        <v>29</v>
      </c>
      <c r="AH49" s="256" t="s">
        <v>30</v>
      </c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</row>
    <row r="50" spans="1:64" ht="15" customHeight="1">
      <c r="A50" s="365" t="s">
        <v>214</v>
      </c>
      <c r="B50" s="366" t="s">
        <v>338</v>
      </c>
      <c r="C50" s="366">
        <v>3</v>
      </c>
      <c r="D50" s="366">
        <v>0</v>
      </c>
      <c r="E50" s="366">
        <v>2</v>
      </c>
      <c r="F50" s="366">
        <v>4</v>
      </c>
      <c r="G50" s="434">
        <v>6</v>
      </c>
      <c r="H50" s="62"/>
      <c r="I50" s="95"/>
      <c r="J50" s="350" t="s">
        <v>207</v>
      </c>
      <c r="K50" s="358" t="s">
        <v>112</v>
      </c>
      <c r="L50" s="370">
        <v>2</v>
      </c>
      <c r="M50" s="370">
        <v>0</v>
      </c>
      <c r="N50" s="370">
        <v>0</v>
      </c>
      <c r="O50" s="370">
        <v>2</v>
      </c>
      <c r="P50" s="450">
        <v>3</v>
      </c>
      <c r="Q50" s="62"/>
      <c r="R50" s="62"/>
      <c r="S50" s="58" t="s">
        <v>382</v>
      </c>
      <c r="T50" s="346" t="s">
        <v>110</v>
      </c>
      <c r="U50" s="347" t="s">
        <v>35</v>
      </c>
      <c r="V50" s="349">
        <v>3</v>
      </c>
      <c r="W50" s="349">
        <v>0</v>
      </c>
      <c r="X50" s="349">
        <v>0</v>
      </c>
      <c r="Y50" s="349">
        <v>3</v>
      </c>
      <c r="Z50" s="444">
        <v>4</v>
      </c>
      <c r="AA50" s="72"/>
      <c r="AB50" s="346" t="s">
        <v>110</v>
      </c>
      <c r="AC50" s="347" t="s">
        <v>35</v>
      </c>
      <c r="AD50" s="349">
        <v>3</v>
      </c>
      <c r="AE50" s="349">
        <v>0</v>
      </c>
      <c r="AF50" s="349">
        <v>0</v>
      </c>
      <c r="AG50" s="349">
        <v>3</v>
      </c>
      <c r="AH50" s="444">
        <v>4</v>
      </c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</row>
    <row r="51" spans="1:64" ht="16.5" customHeight="1">
      <c r="A51" s="365" t="s">
        <v>103</v>
      </c>
      <c r="B51" s="366" t="s">
        <v>339</v>
      </c>
      <c r="C51" s="366">
        <v>3</v>
      </c>
      <c r="D51" s="366">
        <v>0</v>
      </c>
      <c r="E51" s="366">
        <v>2</v>
      </c>
      <c r="F51" s="366">
        <v>4</v>
      </c>
      <c r="G51" s="434">
        <v>6</v>
      </c>
      <c r="H51" s="62"/>
      <c r="I51" s="95"/>
      <c r="J51" s="374" t="s">
        <v>113</v>
      </c>
      <c r="K51" s="358" t="s">
        <v>357</v>
      </c>
      <c r="L51" s="359">
        <v>0</v>
      </c>
      <c r="M51" s="359">
        <v>0</v>
      </c>
      <c r="N51" s="359">
        <v>4</v>
      </c>
      <c r="O51" s="359">
        <v>2</v>
      </c>
      <c r="P51" s="447">
        <v>3</v>
      </c>
      <c r="Q51" s="62"/>
      <c r="R51" s="62"/>
      <c r="S51" s="58" t="s">
        <v>382</v>
      </c>
      <c r="T51" s="374" t="s">
        <v>113</v>
      </c>
      <c r="U51" s="358" t="s">
        <v>357</v>
      </c>
      <c r="V51" s="359">
        <v>0</v>
      </c>
      <c r="W51" s="359">
        <v>0</v>
      </c>
      <c r="X51" s="359">
        <v>4</v>
      </c>
      <c r="Y51" s="359">
        <v>2</v>
      </c>
      <c r="Z51" s="447">
        <v>3</v>
      </c>
      <c r="AA51" s="72"/>
      <c r="AB51" s="357" t="s">
        <v>203</v>
      </c>
      <c r="AC51" s="358" t="s">
        <v>44</v>
      </c>
      <c r="AD51" s="370">
        <v>3</v>
      </c>
      <c r="AE51" s="370">
        <v>0</v>
      </c>
      <c r="AF51" s="370">
        <v>0</v>
      </c>
      <c r="AG51" s="370">
        <v>3</v>
      </c>
      <c r="AH51" s="450">
        <v>5</v>
      </c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</row>
    <row r="52" spans="1:64" ht="19.5" customHeight="1">
      <c r="A52" s="365" t="s">
        <v>215</v>
      </c>
      <c r="B52" s="366" t="s">
        <v>130</v>
      </c>
      <c r="C52" s="366">
        <v>3</v>
      </c>
      <c r="D52" s="366">
        <v>0</v>
      </c>
      <c r="E52" s="366">
        <v>0</v>
      </c>
      <c r="F52" s="366">
        <v>3</v>
      </c>
      <c r="G52" s="434">
        <v>5</v>
      </c>
      <c r="H52" s="62"/>
      <c r="I52" s="62"/>
      <c r="J52" s="357" t="s">
        <v>203</v>
      </c>
      <c r="K52" s="358" t="s">
        <v>44</v>
      </c>
      <c r="L52" s="370">
        <v>3</v>
      </c>
      <c r="M52" s="370">
        <v>0</v>
      </c>
      <c r="N52" s="370">
        <v>0</v>
      </c>
      <c r="O52" s="370">
        <v>3</v>
      </c>
      <c r="P52" s="450">
        <v>5</v>
      </c>
      <c r="Q52" s="62"/>
      <c r="R52" s="62"/>
      <c r="S52" s="58" t="s">
        <v>382</v>
      </c>
      <c r="T52" s="357" t="s">
        <v>203</v>
      </c>
      <c r="U52" s="358" t="s">
        <v>44</v>
      </c>
      <c r="V52" s="370">
        <v>3</v>
      </c>
      <c r="W52" s="370">
        <v>0</v>
      </c>
      <c r="X52" s="370">
        <v>0</v>
      </c>
      <c r="Y52" s="370">
        <v>3</v>
      </c>
      <c r="Z52" s="450">
        <v>5</v>
      </c>
      <c r="AA52" s="72"/>
      <c r="AB52" s="153"/>
      <c r="AC52" s="112"/>
      <c r="AD52" s="113"/>
      <c r="AE52" s="113"/>
      <c r="AF52" s="113"/>
      <c r="AG52" s="113"/>
      <c r="AH52" s="123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64" ht="18" customHeight="1">
      <c r="A53" s="365" t="s">
        <v>156</v>
      </c>
      <c r="B53" s="366" t="s">
        <v>67</v>
      </c>
      <c r="C53" s="366">
        <v>3</v>
      </c>
      <c r="D53" s="366">
        <v>0</v>
      </c>
      <c r="E53" s="366">
        <v>0</v>
      </c>
      <c r="F53" s="366">
        <v>3</v>
      </c>
      <c r="G53" s="434">
        <v>5</v>
      </c>
      <c r="H53" s="62"/>
      <c r="I53" s="62"/>
      <c r="J53" s="375" t="s">
        <v>89</v>
      </c>
      <c r="K53" s="347" t="s">
        <v>121</v>
      </c>
      <c r="L53" s="370">
        <v>2</v>
      </c>
      <c r="M53" s="370">
        <v>0</v>
      </c>
      <c r="N53" s="370">
        <v>0</v>
      </c>
      <c r="O53" s="370">
        <v>2</v>
      </c>
      <c r="P53" s="450">
        <v>3</v>
      </c>
      <c r="Q53" s="62"/>
      <c r="R53" s="62"/>
      <c r="S53" s="58" t="s">
        <v>382</v>
      </c>
      <c r="T53" s="346" t="s">
        <v>208</v>
      </c>
      <c r="U53" s="347" t="s">
        <v>114</v>
      </c>
      <c r="V53" s="349">
        <v>3</v>
      </c>
      <c r="W53" s="349">
        <v>0</v>
      </c>
      <c r="X53" s="349">
        <v>0</v>
      </c>
      <c r="Y53" s="349">
        <v>3</v>
      </c>
      <c r="Z53" s="444">
        <v>5</v>
      </c>
      <c r="AA53" s="72"/>
      <c r="AB53" s="153"/>
      <c r="AC53" s="112"/>
      <c r="AD53" s="113"/>
      <c r="AE53" s="113"/>
      <c r="AF53" s="113"/>
      <c r="AG53" s="113"/>
      <c r="AH53" s="123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</row>
    <row r="54" spans="1:64" ht="15" customHeight="1">
      <c r="A54" s="365" t="s">
        <v>79</v>
      </c>
      <c r="B54" s="366" t="s">
        <v>127</v>
      </c>
      <c r="C54" s="366">
        <v>2</v>
      </c>
      <c r="D54" s="366">
        <v>0</v>
      </c>
      <c r="E54" s="366">
        <v>0</v>
      </c>
      <c r="F54" s="366">
        <v>2</v>
      </c>
      <c r="G54" s="434">
        <v>3</v>
      </c>
      <c r="H54" s="62"/>
      <c r="I54" s="62"/>
      <c r="J54" s="346" t="s">
        <v>208</v>
      </c>
      <c r="K54" s="347" t="s">
        <v>114</v>
      </c>
      <c r="L54" s="349">
        <v>3</v>
      </c>
      <c r="M54" s="349">
        <v>0</v>
      </c>
      <c r="N54" s="349">
        <v>0</v>
      </c>
      <c r="O54" s="349">
        <v>3</v>
      </c>
      <c r="P54" s="444">
        <v>5</v>
      </c>
      <c r="Q54" s="62"/>
      <c r="R54" s="62"/>
      <c r="S54" s="58" t="s">
        <v>382</v>
      </c>
      <c r="T54" s="378" t="s">
        <v>358</v>
      </c>
      <c r="U54" s="347" t="s">
        <v>341</v>
      </c>
      <c r="V54" s="373">
        <v>0</v>
      </c>
      <c r="W54" s="373">
        <v>0</v>
      </c>
      <c r="X54" s="373">
        <v>0</v>
      </c>
      <c r="Y54" s="373">
        <v>0</v>
      </c>
      <c r="Z54" s="455">
        <v>5</v>
      </c>
      <c r="AA54" s="45"/>
      <c r="AB54" s="3"/>
      <c r="AC54" s="38"/>
      <c r="AD54" s="314"/>
      <c r="AE54" s="314"/>
      <c r="AF54" s="314"/>
      <c r="AG54" s="314"/>
      <c r="AH54" s="228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1:64" ht="18" customHeight="1">
      <c r="A55" s="365" t="s">
        <v>89</v>
      </c>
      <c r="B55" s="366" t="s">
        <v>121</v>
      </c>
      <c r="C55" s="366">
        <v>2</v>
      </c>
      <c r="D55" s="366">
        <v>0</v>
      </c>
      <c r="E55" s="366">
        <v>0</v>
      </c>
      <c r="F55" s="366">
        <v>2</v>
      </c>
      <c r="G55" s="434">
        <v>3</v>
      </c>
      <c r="H55" s="62"/>
      <c r="I55" s="95"/>
      <c r="J55" s="376" t="s">
        <v>91</v>
      </c>
      <c r="K55" s="354" t="s">
        <v>47</v>
      </c>
      <c r="L55" s="377">
        <v>2</v>
      </c>
      <c r="M55" s="377">
        <v>0</v>
      </c>
      <c r="N55" s="377">
        <v>0</v>
      </c>
      <c r="O55" s="377">
        <v>2</v>
      </c>
      <c r="P55" s="454">
        <v>3</v>
      </c>
      <c r="Q55" s="62"/>
      <c r="R55" s="62"/>
      <c r="S55" s="58"/>
      <c r="T55" s="302"/>
      <c r="U55" s="590" t="s">
        <v>385</v>
      </c>
      <c r="V55" s="51">
        <f>SUM(V50:V54)</f>
        <v>9</v>
      </c>
      <c r="W55" s="51">
        <f>SUM(W50:W54)</f>
        <v>0</v>
      </c>
      <c r="X55" s="51">
        <f>SUM(X50:X54)</f>
        <v>4</v>
      </c>
      <c r="Y55" s="51">
        <f>SUM(Y50:Y54)</f>
        <v>11</v>
      </c>
      <c r="Z55" s="40">
        <f>SUM(Z50:Z54)</f>
        <v>22</v>
      </c>
      <c r="AA55" s="72"/>
      <c r="AB55" s="3"/>
      <c r="AC55" s="38"/>
      <c r="AD55" s="314"/>
      <c r="AE55" s="314"/>
      <c r="AF55" s="314"/>
      <c r="AG55" s="314"/>
      <c r="AH55" s="228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64" ht="15.75" customHeight="1">
      <c r="A56" s="365" t="s">
        <v>340</v>
      </c>
      <c r="B56" s="366" t="s">
        <v>341</v>
      </c>
      <c r="C56" s="366">
        <v>0</v>
      </c>
      <c r="D56" s="366">
        <v>0</v>
      </c>
      <c r="E56" s="366">
        <v>0</v>
      </c>
      <c r="F56" s="366">
        <v>0</v>
      </c>
      <c r="G56" s="434">
        <v>5</v>
      </c>
      <c r="H56" s="62"/>
      <c r="I56" s="95"/>
      <c r="J56" s="378" t="s">
        <v>358</v>
      </c>
      <c r="K56" s="347" t="s">
        <v>341</v>
      </c>
      <c r="L56" s="373">
        <v>0</v>
      </c>
      <c r="M56" s="373">
        <v>0</v>
      </c>
      <c r="N56" s="373">
        <v>0</v>
      </c>
      <c r="O56" s="373">
        <v>0</v>
      </c>
      <c r="P56" s="455">
        <v>5</v>
      </c>
      <c r="Q56" s="62"/>
      <c r="R56" s="62"/>
      <c r="S56" s="58" t="s">
        <v>383</v>
      </c>
      <c r="T56" s="350" t="s">
        <v>207</v>
      </c>
      <c r="U56" s="358" t="s">
        <v>112</v>
      </c>
      <c r="V56" s="370">
        <v>2</v>
      </c>
      <c r="W56" s="370">
        <v>0</v>
      </c>
      <c r="X56" s="370">
        <v>0</v>
      </c>
      <c r="Y56" s="370">
        <v>2</v>
      </c>
      <c r="Z56" s="450">
        <v>3</v>
      </c>
      <c r="AA56" s="72"/>
      <c r="AB56" s="3"/>
      <c r="AC56" s="38"/>
      <c r="AD56" s="314"/>
      <c r="AE56" s="314"/>
      <c r="AF56" s="314"/>
      <c r="AG56" s="314"/>
      <c r="AH56" s="228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</row>
    <row r="57" spans="1:64" ht="15" customHeight="1">
      <c r="A57" s="690" t="s">
        <v>33</v>
      </c>
      <c r="B57" s="691"/>
      <c r="C57" s="593">
        <f>SUM(C50:C56)</f>
        <v>16</v>
      </c>
      <c r="D57" s="593">
        <f>SUM(D50:D56)</f>
        <v>0</v>
      </c>
      <c r="E57" s="593">
        <f>SUM(E50:E56)</f>
        <v>4</v>
      </c>
      <c r="F57" s="593">
        <f>SUM(F50:F56)</f>
        <v>18</v>
      </c>
      <c r="G57" s="594">
        <f>SUM(G50:G56)</f>
        <v>33</v>
      </c>
      <c r="H57" s="62"/>
      <c r="I57" s="95"/>
      <c r="J57" s="699" t="s">
        <v>33</v>
      </c>
      <c r="K57" s="700"/>
      <c r="L57" s="465">
        <f>SUM(L49:L56)</f>
        <v>15</v>
      </c>
      <c r="M57" s="465">
        <f t="shared" ref="M57:P57" si="13">SUM(M49:M56)</f>
        <v>0</v>
      </c>
      <c r="N57" s="465">
        <f t="shared" si="13"/>
        <v>4</v>
      </c>
      <c r="O57" s="465">
        <f t="shared" si="13"/>
        <v>17</v>
      </c>
      <c r="P57" s="585">
        <f t="shared" si="13"/>
        <v>31</v>
      </c>
      <c r="Q57" s="62"/>
      <c r="R57" s="62"/>
      <c r="S57" s="58" t="s">
        <v>383</v>
      </c>
      <c r="T57" s="376" t="s">
        <v>91</v>
      </c>
      <c r="U57" s="354" t="s">
        <v>47</v>
      </c>
      <c r="V57" s="377">
        <v>2</v>
      </c>
      <c r="W57" s="377">
        <v>0</v>
      </c>
      <c r="X57" s="377">
        <v>0</v>
      </c>
      <c r="Y57" s="377">
        <v>2</v>
      </c>
      <c r="Z57" s="454">
        <v>3</v>
      </c>
      <c r="AA57" s="72"/>
      <c r="AB57" s="3"/>
      <c r="AC57" s="38"/>
      <c r="AD57" s="314"/>
      <c r="AE57" s="314"/>
      <c r="AF57" s="314"/>
      <c r="AG57" s="314"/>
      <c r="AH57" s="228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</row>
    <row r="58" spans="1:64" ht="15" customHeight="1">
      <c r="A58" s="442"/>
      <c r="B58" s="430"/>
      <c r="C58" s="431"/>
      <c r="D58" s="431"/>
      <c r="E58" s="431"/>
      <c r="F58" s="431"/>
      <c r="G58" s="443"/>
      <c r="H58" s="62"/>
      <c r="I58" s="95"/>
      <c r="J58" s="427"/>
      <c r="K58" s="428"/>
      <c r="L58" s="432"/>
      <c r="M58" s="432"/>
      <c r="N58" s="432"/>
      <c r="O58" s="432"/>
      <c r="P58" s="456"/>
      <c r="Q58" s="62"/>
      <c r="R58" s="62"/>
      <c r="S58" s="58" t="s">
        <v>383</v>
      </c>
      <c r="T58" s="353" t="s">
        <v>89</v>
      </c>
      <c r="U58" s="354" t="s">
        <v>121</v>
      </c>
      <c r="V58" s="355">
        <v>2</v>
      </c>
      <c r="W58" s="355">
        <v>0</v>
      </c>
      <c r="X58" s="355">
        <v>0</v>
      </c>
      <c r="Y58" s="355">
        <v>2</v>
      </c>
      <c r="Z58" s="460">
        <v>3</v>
      </c>
      <c r="AA58" s="72"/>
      <c r="AB58" s="3"/>
      <c r="AC58" s="38"/>
      <c r="AD58" s="314"/>
      <c r="AE58" s="314"/>
      <c r="AF58" s="314"/>
      <c r="AG58" s="314"/>
      <c r="AH58" s="228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1:64" ht="15" customHeight="1">
      <c r="A59" s="692"/>
      <c r="B59" s="693"/>
      <c r="C59" s="16"/>
      <c r="D59" s="16"/>
      <c r="E59" s="16"/>
      <c r="F59" s="16"/>
      <c r="G59" s="17"/>
      <c r="H59" s="62"/>
      <c r="I59" s="95"/>
      <c r="J59" s="13"/>
      <c r="K59" s="14"/>
      <c r="L59" s="14"/>
      <c r="M59" s="14"/>
      <c r="N59" s="14"/>
      <c r="O59" s="14"/>
      <c r="P59" s="15"/>
      <c r="Q59" s="62"/>
      <c r="R59" s="62"/>
      <c r="S59" s="58"/>
      <c r="T59" s="320"/>
      <c r="U59" s="273" t="s">
        <v>386</v>
      </c>
      <c r="V59" s="51">
        <f>SUM(V56:V58)</f>
        <v>6</v>
      </c>
      <c r="W59" s="51">
        <f>SUM(W56:W58)</f>
        <v>0</v>
      </c>
      <c r="X59" s="51">
        <f>SUM(X56:X58)</f>
        <v>0</v>
      </c>
      <c r="Y59" s="51">
        <f>SUM(Y56:Y58)</f>
        <v>6</v>
      </c>
      <c r="Z59" s="40">
        <f>SUM(Z56:Z58)</f>
        <v>9</v>
      </c>
      <c r="AA59" s="72"/>
      <c r="AB59" s="3"/>
      <c r="AC59" s="38"/>
      <c r="AD59" s="314"/>
      <c r="AE59" s="314"/>
      <c r="AF59" s="314"/>
      <c r="AG59" s="314"/>
      <c r="AH59" s="228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</row>
    <row r="60" spans="1:64" ht="15" customHeight="1" thickBot="1">
      <c r="A60" s="322"/>
      <c r="B60" s="323"/>
      <c r="C60" s="16"/>
      <c r="D60" s="16"/>
      <c r="E60" s="16"/>
      <c r="F60" s="16"/>
      <c r="G60" s="17"/>
      <c r="H60" s="62"/>
      <c r="I60" s="95"/>
      <c r="J60" s="13"/>
      <c r="K60" s="14"/>
      <c r="L60" s="14"/>
      <c r="M60" s="14"/>
      <c r="N60" s="14"/>
      <c r="O60" s="14"/>
      <c r="P60" s="15"/>
      <c r="Q60" s="62"/>
      <c r="R60" s="62"/>
      <c r="S60" s="60"/>
      <c r="T60" s="298" t="s">
        <v>384</v>
      </c>
      <c r="U60" s="299"/>
      <c r="V60" s="300">
        <f>SUM(V55,V59)</f>
        <v>15</v>
      </c>
      <c r="W60" s="300">
        <f>SUM(W55,W59)</f>
        <v>0</v>
      </c>
      <c r="X60" s="300">
        <f>SUM(X55,X59)</f>
        <v>4</v>
      </c>
      <c r="Y60" s="300">
        <f>SUM(Y55,Y59)</f>
        <v>17</v>
      </c>
      <c r="Z60" s="301">
        <f>SUM(Z55,Z59)</f>
        <v>31</v>
      </c>
      <c r="AA60" s="72"/>
      <c r="AB60" s="329" t="s">
        <v>384</v>
      </c>
      <c r="AC60" s="41"/>
      <c r="AD60" s="5">
        <f>SUM(AD50:AD59)</f>
        <v>6</v>
      </c>
      <c r="AE60" s="5">
        <f>SUM(AE50:AE59)</f>
        <v>0</v>
      </c>
      <c r="AF60" s="5">
        <f>SUM(AF50:AF59)</f>
        <v>0</v>
      </c>
      <c r="AG60" s="5">
        <f>SUM(AG50:AG59)</f>
        <v>6</v>
      </c>
      <c r="AH60" s="6">
        <f>SUM(AH50:AH59)</f>
        <v>9</v>
      </c>
      <c r="AI60" s="84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64" ht="15" customHeight="1">
      <c r="A61" s="322"/>
      <c r="B61" s="323"/>
      <c r="C61" s="16"/>
      <c r="D61" s="16"/>
      <c r="E61" s="16"/>
      <c r="F61" s="16"/>
      <c r="G61" s="17"/>
      <c r="H61" s="62"/>
      <c r="I61" s="95"/>
      <c r="J61" s="322"/>
      <c r="K61" s="323"/>
      <c r="L61" s="16"/>
      <c r="M61" s="16"/>
      <c r="N61" s="16"/>
      <c r="O61" s="16"/>
      <c r="P61" s="17"/>
      <c r="Q61" s="62"/>
      <c r="R61" s="62"/>
      <c r="S61" s="61"/>
      <c r="T61" s="323"/>
      <c r="U61" s="323"/>
      <c r="V61" s="318"/>
      <c r="W61" s="318"/>
      <c r="X61" s="318"/>
      <c r="Y61" s="318"/>
      <c r="Z61" s="319"/>
      <c r="AA61" s="72"/>
      <c r="AB61" s="128"/>
      <c r="AC61" s="104"/>
      <c r="AD61" s="104"/>
      <c r="AE61" s="104"/>
      <c r="AF61" s="104"/>
      <c r="AG61" s="104"/>
      <c r="AH61" s="80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64" ht="15" customHeight="1" thickBot="1">
      <c r="A62" s="694" t="s">
        <v>373</v>
      </c>
      <c r="B62" s="695"/>
      <c r="C62" s="695"/>
      <c r="D62" s="695"/>
      <c r="E62" s="695"/>
      <c r="F62" s="695"/>
      <c r="G62" s="696"/>
      <c r="H62" s="62"/>
      <c r="I62" s="95"/>
      <c r="J62" s="694" t="s">
        <v>373</v>
      </c>
      <c r="K62" s="695"/>
      <c r="L62" s="695"/>
      <c r="M62" s="695"/>
      <c r="N62" s="695"/>
      <c r="O62" s="695"/>
      <c r="P62" s="696"/>
      <c r="Q62" s="62"/>
      <c r="R62" s="62"/>
      <c r="S62" s="60"/>
      <c r="T62" s="104"/>
      <c r="U62" s="318" t="s">
        <v>373</v>
      </c>
      <c r="V62" s="318"/>
      <c r="W62" s="318"/>
      <c r="X62" s="318"/>
      <c r="Y62" s="318"/>
      <c r="Z62" s="319"/>
      <c r="AA62" s="72"/>
      <c r="AB62" s="694" t="s">
        <v>373</v>
      </c>
      <c r="AC62" s="695"/>
      <c r="AD62" s="695"/>
      <c r="AE62" s="695"/>
      <c r="AF62" s="695"/>
      <c r="AG62" s="695"/>
      <c r="AH62" s="696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64" ht="15" customHeight="1">
      <c r="A63" s="255" t="s">
        <v>26</v>
      </c>
      <c r="B63" s="237" t="s">
        <v>27</v>
      </c>
      <c r="C63" s="236" t="s">
        <v>6</v>
      </c>
      <c r="D63" s="236" t="s">
        <v>28</v>
      </c>
      <c r="E63" s="236" t="s">
        <v>8</v>
      </c>
      <c r="F63" s="236" t="s">
        <v>29</v>
      </c>
      <c r="G63" s="256" t="s">
        <v>30</v>
      </c>
      <c r="H63" s="62"/>
      <c r="I63" s="95"/>
      <c r="J63" s="249" t="s">
        <v>26</v>
      </c>
      <c r="K63" s="250" t="s">
        <v>27</v>
      </c>
      <c r="L63" s="251" t="s">
        <v>6</v>
      </c>
      <c r="M63" s="251" t="s">
        <v>28</v>
      </c>
      <c r="N63" s="251" t="s">
        <v>8</v>
      </c>
      <c r="O63" s="251" t="s">
        <v>29</v>
      </c>
      <c r="P63" s="252" t="s">
        <v>30</v>
      </c>
      <c r="Q63" s="62"/>
      <c r="R63" s="62"/>
      <c r="S63" s="61"/>
      <c r="T63" s="249" t="s">
        <v>26</v>
      </c>
      <c r="U63" s="250" t="s">
        <v>27</v>
      </c>
      <c r="V63" s="251" t="s">
        <v>6</v>
      </c>
      <c r="W63" s="251" t="s">
        <v>28</v>
      </c>
      <c r="X63" s="251" t="s">
        <v>8</v>
      </c>
      <c r="Y63" s="251" t="s">
        <v>29</v>
      </c>
      <c r="Z63" s="252" t="s">
        <v>30</v>
      </c>
      <c r="AA63" s="72"/>
      <c r="AB63" s="255" t="s">
        <v>26</v>
      </c>
      <c r="AC63" s="237" t="s">
        <v>27</v>
      </c>
      <c r="AD63" s="236" t="s">
        <v>6</v>
      </c>
      <c r="AE63" s="236" t="s">
        <v>28</v>
      </c>
      <c r="AF63" s="236" t="s">
        <v>8</v>
      </c>
      <c r="AG63" s="236" t="s">
        <v>29</v>
      </c>
      <c r="AH63" s="256" t="s">
        <v>30</v>
      </c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64" ht="15" customHeight="1">
      <c r="A64" s="365" t="s">
        <v>216</v>
      </c>
      <c r="B64" s="366" t="s">
        <v>342</v>
      </c>
      <c r="C64" s="366">
        <v>2</v>
      </c>
      <c r="D64" s="366">
        <v>0</v>
      </c>
      <c r="E64" s="366">
        <v>2</v>
      </c>
      <c r="F64" s="366">
        <v>3</v>
      </c>
      <c r="G64" s="434">
        <v>5</v>
      </c>
      <c r="H64" s="62"/>
      <c r="I64" s="95"/>
      <c r="J64" s="379" t="s">
        <v>115</v>
      </c>
      <c r="K64" s="358" t="s">
        <v>50</v>
      </c>
      <c r="L64" s="370">
        <v>3</v>
      </c>
      <c r="M64" s="370">
        <v>0</v>
      </c>
      <c r="N64" s="370">
        <v>0</v>
      </c>
      <c r="O64" s="370">
        <v>3</v>
      </c>
      <c r="P64" s="450">
        <v>5</v>
      </c>
      <c r="Q64" s="62"/>
      <c r="R64" s="62"/>
      <c r="S64" s="58" t="s">
        <v>382</v>
      </c>
      <c r="T64" s="379" t="s">
        <v>115</v>
      </c>
      <c r="U64" s="358" t="s">
        <v>50</v>
      </c>
      <c r="V64" s="370">
        <v>3</v>
      </c>
      <c r="W64" s="370">
        <v>0</v>
      </c>
      <c r="X64" s="370">
        <v>0</v>
      </c>
      <c r="Y64" s="370">
        <v>3</v>
      </c>
      <c r="Z64" s="450">
        <v>5</v>
      </c>
      <c r="AA64" s="72"/>
      <c r="AB64" s="362" t="s">
        <v>206</v>
      </c>
      <c r="AC64" s="363" t="s">
        <v>116</v>
      </c>
      <c r="AD64" s="364">
        <v>2</v>
      </c>
      <c r="AE64" s="364">
        <v>0</v>
      </c>
      <c r="AF64" s="364">
        <v>0</v>
      </c>
      <c r="AG64" s="364">
        <v>2</v>
      </c>
      <c r="AH64" s="449">
        <v>3</v>
      </c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64" ht="15" customHeight="1">
      <c r="A65" s="365" t="s">
        <v>104</v>
      </c>
      <c r="B65" s="366" t="s">
        <v>105</v>
      </c>
      <c r="C65" s="366">
        <v>3</v>
      </c>
      <c r="D65" s="366">
        <v>0</v>
      </c>
      <c r="E65" s="366">
        <v>0</v>
      </c>
      <c r="F65" s="366">
        <v>3</v>
      </c>
      <c r="G65" s="434">
        <v>5</v>
      </c>
      <c r="H65" s="62"/>
      <c r="I65" s="95"/>
      <c r="J65" s="346" t="s">
        <v>104</v>
      </c>
      <c r="K65" s="347" t="s">
        <v>359</v>
      </c>
      <c r="L65" s="349">
        <v>3</v>
      </c>
      <c r="M65" s="349">
        <v>0</v>
      </c>
      <c r="N65" s="349">
        <v>0</v>
      </c>
      <c r="O65" s="349">
        <v>3</v>
      </c>
      <c r="P65" s="444">
        <v>5</v>
      </c>
      <c r="Q65" s="62"/>
      <c r="R65" s="62"/>
      <c r="S65" s="58" t="s">
        <v>382</v>
      </c>
      <c r="T65" s="362" t="s">
        <v>206</v>
      </c>
      <c r="U65" s="363" t="s">
        <v>116</v>
      </c>
      <c r="V65" s="364">
        <v>2</v>
      </c>
      <c r="W65" s="364">
        <v>0</v>
      </c>
      <c r="X65" s="364">
        <v>0</v>
      </c>
      <c r="Y65" s="364">
        <v>2</v>
      </c>
      <c r="Z65" s="449">
        <v>3</v>
      </c>
      <c r="AA65" s="72"/>
      <c r="AB65" s="379" t="s">
        <v>115</v>
      </c>
      <c r="AC65" s="358" t="s">
        <v>50</v>
      </c>
      <c r="AD65" s="370">
        <v>3</v>
      </c>
      <c r="AE65" s="370">
        <v>0</v>
      </c>
      <c r="AF65" s="370">
        <v>0</v>
      </c>
      <c r="AG65" s="370">
        <v>3</v>
      </c>
      <c r="AH65" s="450">
        <v>5</v>
      </c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64" ht="15" customHeight="1">
      <c r="A66" s="365" t="s">
        <v>106</v>
      </c>
      <c r="B66" s="366" t="s">
        <v>42</v>
      </c>
      <c r="C66" s="366">
        <v>3</v>
      </c>
      <c r="D66" s="366">
        <v>0</v>
      </c>
      <c r="E66" s="366">
        <v>0</v>
      </c>
      <c r="F66" s="366">
        <v>3</v>
      </c>
      <c r="G66" s="434">
        <v>5</v>
      </c>
      <c r="H66" s="62"/>
      <c r="I66" s="95"/>
      <c r="J66" s="362" t="s">
        <v>206</v>
      </c>
      <c r="K66" s="363" t="s">
        <v>116</v>
      </c>
      <c r="L66" s="364">
        <v>2</v>
      </c>
      <c r="M66" s="364">
        <v>0</v>
      </c>
      <c r="N66" s="364">
        <v>0</v>
      </c>
      <c r="O66" s="364">
        <v>2</v>
      </c>
      <c r="P66" s="449">
        <v>3</v>
      </c>
      <c r="Q66" s="62"/>
      <c r="R66" s="95"/>
      <c r="S66" s="58" t="s">
        <v>382</v>
      </c>
      <c r="T66" s="362" t="s">
        <v>205</v>
      </c>
      <c r="U66" s="363" t="s">
        <v>360</v>
      </c>
      <c r="V66" s="364">
        <v>2</v>
      </c>
      <c r="W66" s="364">
        <v>0</v>
      </c>
      <c r="X66" s="364">
        <v>2</v>
      </c>
      <c r="Y66" s="364">
        <v>3</v>
      </c>
      <c r="Z66" s="449">
        <v>5</v>
      </c>
      <c r="AA66" s="72"/>
      <c r="AB66" s="3"/>
      <c r="AC66" s="38"/>
      <c r="AD66" s="314"/>
      <c r="AE66" s="314"/>
      <c r="AF66" s="314"/>
      <c r="AG66" s="314"/>
      <c r="AH66" s="228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64" ht="15" customHeight="1">
      <c r="A67" s="365" t="s">
        <v>215</v>
      </c>
      <c r="B67" s="366" t="s">
        <v>343</v>
      </c>
      <c r="C67" s="366">
        <v>3</v>
      </c>
      <c r="D67" s="366">
        <v>0</v>
      </c>
      <c r="E67" s="366">
        <v>0</v>
      </c>
      <c r="F67" s="366">
        <v>3</v>
      </c>
      <c r="G67" s="434">
        <v>5</v>
      </c>
      <c r="H67" s="62"/>
      <c r="I67" s="95"/>
      <c r="J67" s="362" t="s">
        <v>205</v>
      </c>
      <c r="K67" s="363" t="s">
        <v>360</v>
      </c>
      <c r="L67" s="364">
        <v>2</v>
      </c>
      <c r="M67" s="364">
        <v>0</v>
      </c>
      <c r="N67" s="364">
        <v>2</v>
      </c>
      <c r="O67" s="364">
        <v>3</v>
      </c>
      <c r="P67" s="449">
        <v>5</v>
      </c>
      <c r="Q67" s="62"/>
      <c r="R67" s="95"/>
      <c r="S67" s="58" t="s">
        <v>382</v>
      </c>
      <c r="T67" s="362" t="s">
        <v>83</v>
      </c>
      <c r="U67" s="366" t="s">
        <v>130</v>
      </c>
      <c r="V67" s="380">
        <v>3</v>
      </c>
      <c r="W67" s="380">
        <v>0</v>
      </c>
      <c r="X67" s="380">
        <v>0</v>
      </c>
      <c r="Y67" s="380">
        <v>3</v>
      </c>
      <c r="Z67" s="457">
        <v>5</v>
      </c>
      <c r="AA67" s="72"/>
      <c r="AB67" s="3"/>
      <c r="AC67" s="38"/>
      <c r="AD67" s="314"/>
      <c r="AE67" s="314"/>
      <c r="AF67" s="314"/>
      <c r="AG67" s="314"/>
      <c r="AH67" s="228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</row>
    <row r="68" spans="1:64" ht="15" customHeight="1">
      <c r="A68" s="365" t="s">
        <v>18</v>
      </c>
      <c r="B68" s="366" t="s">
        <v>131</v>
      </c>
      <c r="C68" s="366">
        <v>3</v>
      </c>
      <c r="D68" s="366">
        <v>0</v>
      </c>
      <c r="E68" s="366">
        <v>0</v>
      </c>
      <c r="F68" s="366">
        <v>3</v>
      </c>
      <c r="G68" s="434">
        <v>5</v>
      </c>
      <c r="H68" s="62"/>
      <c r="I68" s="95"/>
      <c r="J68" s="362" t="s">
        <v>83</v>
      </c>
      <c r="K68" s="366" t="s">
        <v>130</v>
      </c>
      <c r="L68" s="380">
        <v>3</v>
      </c>
      <c r="M68" s="380">
        <v>0</v>
      </c>
      <c r="N68" s="380">
        <v>0</v>
      </c>
      <c r="O68" s="380">
        <v>3</v>
      </c>
      <c r="P68" s="457">
        <v>5</v>
      </c>
      <c r="Q68" s="62"/>
      <c r="R68" s="95"/>
      <c r="S68" s="61"/>
      <c r="T68" s="302"/>
      <c r="U68" s="590" t="s">
        <v>385</v>
      </c>
      <c r="V68" s="51">
        <f>SUM(V64:V67)</f>
        <v>10</v>
      </c>
      <c r="W68" s="51">
        <f t="shared" ref="W68:Z68" si="14">SUM(W64:W67)</f>
        <v>0</v>
      </c>
      <c r="X68" s="51">
        <f t="shared" si="14"/>
        <v>2</v>
      </c>
      <c r="Y68" s="51">
        <f t="shared" si="14"/>
        <v>11</v>
      </c>
      <c r="Z68" s="40">
        <f t="shared" si="14"/>
        <v>18</v>
      </c>
      <c r="AA68" s="72"/>
      <c r="AB68" s="3"/>
      <c r="AC68" s="38"/>
      <c r="AD68" s="314"/>
      <c r="AE68" s="314"/>
      <c r="AF68" s="314"/>
      <c r="AG68" s="314"/>
      <c r="AH68" s="228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</row>
    <row r="69" spans="1:64" ht="15" customHeight="1">
      <c r="A69" s="365" t="s">
        <v>102</v>
      </c>
      <c r="B69" s="366" t="s">
        <v>46</v>
      </c>
      <c r="C69" s="366">
        <v>3</v>
      </c>
      <c r="D69" s="366">
        <v>0</v>
      </c>
      <c r="E69" s="366">
        <v>0</v>
      </c>
      <c r="F69" s="366">
        <v>3</v>
      </c>
      <c r="G69" s="434">
        <v>5</v>
      </c>
      <c r="H69" s="62"/>
      <c r="I69" s="95"/>
      <c r="J69" s="381" t="s">
        <v>18</v>
      </c>
      <c r="K69" s="382" t="s">
        <v>131</v>
      </c>
      <c r="L69" s="380">
        <v>3</v>
      </c>
      <c r="M69" s="380">
        <v>0</v>
      </c>
      <c r="N69" s="380">
        <v>0</v>
      </c>
      <c r="O69" s="380">
        <v>3</v>
      </c>
      <c r="P69" s="457">
        <v>5</v>
      </c>
      <c r="Q69" s="62"/>
      <c r="R69" s="95"/>
      <c r="S69" s="58" t="s">
        <v>383</v>
      </c>
      <c r="T69" s="381" t="s">
        <v>18</v>
      </c>
      <c r="U69" s="382" t="s">
        <v>131</v>
      </c>
      <c r="V69" s="380">
        <v>3</v>
      </c>
      <c r="W69" s="380">
        <v>0</v>
      </c>
      <c r="X69" s="380">
        <v>0</v>
      </c>
      <c r="Y69" s="380">
        <v>3</v>
      </c>
      <c r="Z69" s="457">
        <v>5</v>
      </c>
      <c r="AA69" s="72"/>
      <c r="AB69" s="3"/>
      <c r="AC69" s="38"/>
      <c r="AD69" s="314"/>
      <c r="AE69" s="314"/>
      <c r="AF69" s="314"/>
      <c r="AG69" s="314"/>
      <c r="AH69" s="228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0" spans="1:64" ht="15" customHeight="1">
      <c r="A70" s="690" t="s">
        <v>33</v>
      </c>
      <c r="B70" s="691"/>
      <c r="C70" s="593">
        <f>SUM(C64:C69)</f>
        <v>17</v>
      </c>
      <c r="D70" s="593">
        <f t="shared" ref="D70:G70" si="15">SUM(D64:D69)</f>
        <v>0</v>
      </c>
      <c r="E70" s="593">
        <f t="shared" si="15"/>
        <v>2</v>
      </c>
      <c r="F70" s="593">
        <f t="shared" si="15"/>
        <v>18</v>
      </c>
      <c r="G70" s="594">
        <f t="shared" si="15"/>
        <v>30</v>
      </c>
      <c r="H70" s="62"/>
      <c r="I70" s="95"/>
      <c r="J70" s="383" t="s">
        <v>18</v>
      </c>
      <c r="K70" s="354" t="s">
        <v>46</v>
      </c>
      <c r="L70" s="384">
        <v>3</v>
      </c>
      <c r="M70" s="384">
        <v>0</v>
      </c>
      <c r="N70" s="384">
        <v>0</v>
      </c>
      <c r="O70" s="384">
        <v>3</v>
      </c>
      <c r="P70" s="458">
        <v>5</v>
      </c>
      <c r="Q70" s="62"/>
      <c r="R70" s="95"/>
      <c r="S70" s="58" t="s">
        <v>383</v>
      </c>
      <c r="T70" s="383" t="s">
        <v>18</v>
      </c>
      <c r="U70" s="354" t="s">
        <v>46</v>
      </c>
      <c r="V70" s="384">
        <v>3</v>
      </c>
      <c r="W70" s="384">
        <v>0</v>
      </c>
      <c r="X70" s="384">
        <v>0</v>
      </c>
      <c r="Y70" s="384">
        <v>3</v>
      </c>
      <c r="Z70" s="458">
        <v>5</v>
      </c>
      <c r="AA70" s="45"/>
      <c r="AB70" s="3"/>
      <c r="AC70" s="38"/>
      <c r="AD70" s="314"/>
      <c r="AE70" s="314"/>
      <c r="AF70" s="314"/>
      <c r="AG70" s="314"/>
      <c r="AH70" s="228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</row>
    <row r="71" spans="1:64" ht="16.5" customHeight="1">
      <c r="A71" s="727"/>
      <c r="B71" s="728"/>
      <c r="C71" s="277"/>
      <c r="D71" s="277"/>
      <c r="E71" s="277"/>
      <c r="F71" s="277"/>
      <c r="G71" s="272"/>
      <c r="H71" s="62"/>
      <c r="I71" s="62"/>
      <c r="J71" s="699" t="s">
        <v>33</v>
      </c>
      <c r="K71" s="700"/>
      <c r="L71" s="464">
        <f>SUM(L64:L70)</f>
        <v>19</v>
      </c>
      <c r="M71" s="464">
        <f t="shared" ref="M71:P71" si="16">SUM(M64:M70)</f>
        <v>0</v>
      </c>
      <c r="N71" s="464">
        <f t="shared" si="16"/>
        <v>2</v>
      </c>
      <c r="O71" s="464">
        <f t="shared" si="16"/>
        <v>20</v>
      </c>
      <c r="P71" s="584">
        <f t="shared" si="16"/>
        <v>33</v>
      </c>
      <c r="Q71" s="62"/>
      <c r="R71" s="95"/>
      <c r="S71" s="58" t="s">
        <v>383</v>
      </c>
      <c r="T71" s="346" t="s">
        <v>104</v>
      </c>
      <c r="U71" s="347" t="s">
        <v>359</v>
      </c>
      <c r="V71" s="349">
        <v>3</v>
      </c>
      <c r="W71" s="349">
        <v>0</v>
      </c>
      <c r="X71" s="349">
        <v>0</v>
      </c>
      <c r="Y71" s="349">
        <v>3</v>
      </c>
      <c r="Z71" s="444">
        <v>5</v>
      </c>
      <c r="AA71" s="45"/>
      <c r="AB71" s="3"/>
      <c r="AC71" s="38"/>
      <c r="AD71" s="314"/>
      <c r="AE71" s="314"/>
      <c r="AF71" s="314"/>
      <c r="AG71" s="314"/>
      <c r="AH71" s="228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</row>
    <row r="72" spans="1:64" ht="15" customHeight="1">
      <c r="A72" s="697"/>
      <c r="B72" s="698"/>
      <c r="C72" s="318"/>
      <c r="D72" s="318"/>
      <c r="E72" s="318"/>
      <c r="F72" s="318"/>
      <c r="G72" s="319"/>
      <c r="H72" s="62"/>
      <c r="I72" s="62"/>
      <c r="J72" s="701"/>
      <c r="K72" s="702"/>
      <c r="L72" s="462"/>
      <c r="M72" s="462"/>
      <c r="N72" s="462"/>
      <c r="O72" s="462"/>
      <c r="P72" s="463"/>
      <c r="Q72" s="62"/>
      <c r="R72" s="95"/>
      <c r="S72" s="61"/>
      <c r="T72" s="302"/>
      <c r="U72" s="273" t="s">
        <v>386</v>
      </c>
      <c r="V72" s="51">
        <f>SUM(V69:V71)</f>
        <v>9</v>
      </c>
      <c r="W72" s="51">
        <f t="shared" ref="W72:Z72" si="17">SUM(W69:W71)</f>
        <v>0</v>
      </c>
      <c r="X72" s="51">
        <f t="shared" si="17"/>
        <v>0</v>
      </c>
      <c r="Y72" s="51">
        <f t="shared" si="17"/>
        <v>9</v>
      </c>
      <c r="Z72" s="40">
        <f t="shared" si="17"/>
        <v>15</v>
      </c>
      <c r="AA72" s="45"/>
      <c r="AB72" s="3"/>
      <c r="AC72" s="38"/>
      <c r="AD72" s="314"/>
      <c r="AE72" s="314"/>
      <c r="AF72" s="314"/>
      <c r="AG72" s="314"/>
      <c r="AH72" s="228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</row>
    <row r="73" spans="1:64" ht="15" customHeight="1" thickBot="1">
      <c r="A73" s="322"/>
      <c r="B73" s="323"/>
      <c r="C73" s="318"/>
      <c r="D73" s="318"/>
      <c r="E73" s="318"/>
      <c r="F73" s="318"/>
      <c r="G73" s="319"/>
      <c r="H73" s="62"/>
      <c r="I73" s="62"/>
      <c r="J73" s="322"/>
      <c r="K73" s="323"/>
      <c r="L73" s="318"/>
      <c r="M73" s="318"/>
      <c r="N73" s="318"/>
      <c r="O73" s="318"/>
      <c r="P73" s="91"/>
      <c r="Q73" s="62"/>
      <c r="R73" s="95"/>
      <c r="S73" s="60"/>
      <c r="T73" s="298" t="s">
        <v>384</v>
      </c>
      <c r="U73" s="299"/>
      <c r="V73" s="300">
        <f>SUM(V72,V68)</f>
        <v>19</v>
      </c>
      <c r="W73" s="300">
        <f t="shared" ref="W73:Z73" si="18">SUM(W72,W68)</f>
        <v>0</v>
      </c>
      <c r="X73" s="300">
        <f t="shared" si="18"/>
        <v>2</v>
      </c>
      <c r="Y73" s="300">
        <f t="shared" si="18"/>
        <v>20</v>
      </c>
      <c r="Z73" s="301">
        <f t="shared" si="18"/>
        <v>33</v>
      </c>
      <c r="AA73" s="45"/>
      <c r="AB73" s="329" t="s">
        <v>384</v>
      </c>
      <c r="AC73" s="41"/>
      <c r="AD73" s="5">
        <f>SUM(AD64:AD72)</f>
        <v>5</v>
      </c>
      <c r="AE73" s="5">
        <f t="shared" ref="AE73:AH73" si="19">SUM(AE64:AE72)</f>
        <v>0</v>
      </c>
      <c r="AF73" s="5">
        <f t="shared" si="19"/>
        <v>0</v>
      </c>
      <c r="AG73" s="5">
        <f t="shared" si="19"/>
        <v>5</v>
      </c>
      <c r="AH73" s="6">
        <f t="shared" si="19"/>
        <v>8</v>
      </c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</row>
    <row r="74" spans="1:64" ht="15" customHeight="1">
      <c r="A74" s="322"/>
      <c r="B74" s="323"/>
      <c r="C74" s="318"/>
      <c r="D74" s="318"/>
      <c r="E74" s="318"/>
      <c r="F74" s="318"/>
      <c r="G74" s="319"/>
      <c r="H74" s="62"/>
      <c r="I74" s="95"/>
      <c r="J74" s="322"/>
      <c r="K74" s="323"/>
      <c r="L74" s="318"/>
      <c r="M74" s="318"/>
      <c r="N74" s="318"/>
      <c r="O74" s="318"/>
      <c r="P74" s="319"/>
      <c r="Q74" s="62"/>
      <c r="R74" s="95"/>
      <c r="S74" s="61"/>
      <c r="T74" s="323"/>
      <c r="U74" s="323"/>
      <c r="V74" s="318"/>
      <c r="W74" s="318"/>
      <c r="X74" s="318"/>
      <c r="Y74" s="318"/>
      <c r="Z74" s="319"/>
      <c r="AA74" s="72"/>
      <c r="AB74" s="128"/>
      <c r="AC74" s="104"/>
      <c r="AD74" s="104"/>
      <c r="AE74" s="104"/>
      <c r="AF74" s="104"/>
      <c r="AG74" s="104"/>
      <c r="AH74" s="96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</row>
    <row r="75" spans="1:64" ht="15" customHeight="1" thickBot="1">
      <c r="A75" s="694" t="s">
        <v>374</v>
      </c>
      <c r="B75" s="695"/>
      <c r="C75" s="695"/>
      <c r="D75" s="695"/>
      <c r="E75" s="695"/>
      <c r="F75" s="695"/>
      <c r="G75" s="696"/>
      <c r="H75" s="62"/>
      <c r="I75" s="95"/>
      <c r="J75" s="694" t="s">
        <v>374</v>
      </c>
      <c r="K75" s="695"/>
      <c r="L75" s="695"/>
      <c r="M75" s="695"/>
      <c r="N75" s="695"/>
      <c r="O75" s="695"/>
      <c r="P75" s="696"/>
      <c r="Q75" s="62"/>
      <c r="R75" s="95"/>
      <c r="S75" s="60"/>
      <c r="T75" s="104"/>
      <c r="U75" s="303" t="s">
        <v>374</v>
      </c>
      <c r="V75" s="318"/>
      <c r="W75" s="318"/>
      <c r="X75" s="318"/>
      <c r="Y75" s="318"/>
      <c r="Z75" s="319"/>
      <c r="AA75" s="318"/>
      <c r="AB75" s="694" t="s">
        <v>374</v>
      </c>
      <c r="AC75" s="695"/>
      <c r="AD75" s="695"/>
      <c r="AE75" s="695"/>
      <c r="AF75" s="695"/>
      <c r="AG75" s="695"/>
      <c r="AH75" s="696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</row>
    <row r="76" spans="1:64" ht="15" customHeight="1">
      <c r="A76" s="255" t="s">
        <v>26</v>
      </c>
      <c r="B76" s="237" t="s">
        <v>27</v>
      </c>
      <c r="C76" s="236" t="s">
        <v>6</v>
      </c>
      <c r="D76" s="236" t="s">
        <v>28</v>
      </c>
      <c r="E76" s="236" t="s">
        <v>8</v>
      </c>
      <c r="F76" s="236" t="s">
        <v>29</v>
      </c>
      <c r="G76" s="256" t="s">
        <v>30</v>
      </c>
      <c r="H76" s="62"/>
      <c r="I76" s="95"/>
      <c r="J76" s="249" t="s">
        <v>26</v>
      </c>
      <c r="K76" s="250" t="s">
        <v>27</v>
      </c>
      <c r="L76" s="251" t="s">
        <v>6</v>
      </c>
      <c r="M76" s="251" t="s">
        <v>28</v>
      </c>
      <c r="N76" s="251" t="s">
        <v>8</v>
      </c>
      <c r="O76" s="251" t="s">
        <v>29</v>
      </c>
      <c r="P76" s="252" t="s">
        <v>30</v>
      </c>
      <c r="Q76" s="62"/>
      <c r="R76" s="95"/>
      <c r="S76" s="58"/>
      <c r="T76" s="249" t="s">
        <v>26</v>
      </c>
      <c r="U76" s="250" t="s">
        <v>27</v>
      </c>
      <c r="V76" s="251" t="s">
        <v>6</v>
      </c>
      <c r="W76" s="251" t="s">
        <v>28</v>
      </c>
      <c r="X76" s="251" t="s">
        <v>8</v>
      </c>
      <c r="Y76" s="251" t="s">
        <v>29</v>
      </c>
      <c r="Z76" s="252" t="s">
        <v>30</v>
      </c>
      <c r="AA76" s="72"/>
      <c r="AB76" s="255" t="s">
        <v>26</v>
      </c>
      <c r="AC76" s="237" t="s">
        <v>27</v>
      </c>
      <c r="AD76" s="236" t="s">
        <v>6</v>
      </c>
      <c r="AE76" s="236" t="s">
        <v>28</v>
      </c>
      <c r="AF76" s="236" t="s">
        <v>8</v>
      </c>
      <c r="AG76" s="236" t="s">
        <v>29</v>
      </c>
      <c r="AH76" s="256" t="s">
        <v>30</v>
      </c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</row>
    <row r="77" spans="1:64" ht="15" customHeight="1">
      <c r="A77" s="365" t="s">
        <v>217</v>
      </c>
      <c r="B77" s="366" t="s">
        <v>49</v>
      </c>
      <c r="C77" s="366">
        <v>3</v>
      </c>
      <c r="D77" s="366">
        <v>0</v>
      </c>
      <c r="E77" s="366">
        <v>0</v>
      </c>
      <c r="F77" s="366">
        <v>3</v>
      </c>
      <c r="G77" s="434">
        <v>5</v>
      </c>
      <c r="H77" s="62"/>
      <c r="I77" s="95"/>
      <c r="J77" s="357" t="s">
        <v>92</v>
      </c>
      <c r="K77" s="358" t="s">
        <v>361</v>
      </c>
      <c r="L77" s="370">
        <v>0</v>
      </c>
      <c r="M77" s="370">
        <v>0</v>
      </c>
      <c r="N77" s="370">
        <v>4</v>
      </c>
      <c r="O77" s="370">
        <v>2</v>
      </c>
      <c r="P77" s="450">
        <v>3</v>
      </c>
      <c r="Q77" s="62"/>
      <c r="R77" s="95"/>
      <c r="S77" s="58" t="s">
        <v>382</v>
      </c>
      <c r="T77" s="357" t="s">
        <v>92</v>
      </c>
      <c r="U77" s="358" t="s">
        <v>361</v>
      </c>
      <c r="V77" s="370">
        <v>0</v>
      </c>
      <c r="W77" s="370">
        <v>0</v>
      </c>
      <c r="X77" s="370">
        <v>4</v>
      </c>
      <c r="Y77" s="370">
        <v>2</v>
      </c>
      <c r="Z77" s="450">
        <v>3</v>
      </c>
      <c r="AA77" s="72"/>
      <c r="AB77" s="385" t="s">
        <v>204</v>
      </c>
      <c r="AC77" s="366" t="s">
        <v>117</v>
      </c>
      <c r="AD77" s="348">
        <v>3</v>
      </c>
      <c r="AE77" s="348">
        <v>0</v>
      </c>
      <c r="AF77" s="348">
        <v>0</v>
      </c>
      <c r="AG77" s="348">
        <v>3</v>
      </c>
      <c r="AH77" s="451">
        <v>4</v>
      </c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</row>
    <row r="78" spans="1:64" ht="15" customHeight="1">
      <c r="A78" s="365" t="s">
        <v>218</v>
      </c>
      <c r="B78" s="366" t="s">
        <v>344</v>
      </c>
      <c r="C78" s="366">
        <v>2</v>
      </c>
      <c r="D78" s="366">
        <v>0</v>
      </c>
      <c r="E78" s="366">
        <v>2</v>
      </c>
      <c r="F78" s="366">
        <v>3</v>
      </c>
      <c r="G78" s="434">
        <v>5</v>
      </c>
      <c r="H78" s="62"/>
      <c r="I78" s="95"/>
      <c r="J78" s="385" t="s">
        <v>204</v>
      </c>
      <c r="K78" s="366" t="s">
        <v>117</v>
      </c>
      <c r="L78" s="348">
        <v>3</v>
      </c>
      <c r="M78" s="348">
        <v>0</v>
      </c>
      <c r="N78" s="348">
        <v>0</v>
      </c>
      <c r="O78" s="348">
        <v>3</v>
      </c>
      <c r="P78" s="451">
        <v>4</v>
      </c>
      <c r="Q78" s="62"/>
      <c r="R78" s="95"/>
      <c r="S78" s="58" t="s">
        <v>382</v>
      </c>
      <c r="T78" s="385" t="s">
        <v>204</v>
      </c>
      <c r="U78" s="366" t="s">
        <v>117</v>
      </c>
      <c r="V78" s="348">
        <v>3</v>
      </c>
      <c r="W78" s="348">
        <v>0</v>
      </c>
      <c r="X78" s="348">
        <v>0</v>
      </c>
      <c r="Y78" s="348">
        <v>3</v>
      </c>
      <c r="Z78" s="451">
        <v>4</v>
      </c>
      <c r="AA78" s="72"/>
      <c r="AB78" s="76"/>
      <c r="AC78" s="77"/>
      <c r="AD78" s="74"/>
      <c r="AE78" s="74"/>
      <c r="AF78" s="74"/>
      <c r="AG78" s="74"/>
      <c r="AH78" s="75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</row>
    <row r="79" spans="1:64" ht="15" customHeight="1">
      <c r="A79" s="365" t="s">
        <v>215</v>
      </c>
      <c r="B79" s="366" t="s">
        <v>345</v>
      </c>
      <c r="C79" s="366">
        <v>3</v>
      </c>
      <c r="D79" s="366">
        <v>0</v>
      </c>
      <c r="E79" s="366">
        <v>0</v>
      </c>
      <c r="F79" s="366">
        <v>3</v>
      </c>
      <c r="G79" s="434">
        <v>5</v>
      </c>
      <c r="H79" s="62"/>
      <c r="I79" s="95"/>
      <c r="J79" s="385" t="s">
        <v>83</v>
      </c>
      <c r="K79" s="366" t="s">
        <v>135</v>
      </c>
      <c r="L79" s="380">
        <v>3</v>
      </c>
      <c r="M79" s="380">
        <v>0</v>
      </c>
      <c r="N79" s="380">
        <v>0</v>
      </c>
      <c r="O79" s="380">
        <v>3</v>
      </c>
      <c r="P79" s="457">
        <v>5</v>
      </c>
      <c r="Q79" s="62"/>
      <c r="R79" s="95"/>
      <c r="S79" s="58" t="s">
        <v>382</v>
      </c>
      <c r="T79" s="385" t="s">
        <v>83</v>
      </c>
      <c r="U79" s="366" t="s">
        <v>135</v>
      </c>
      <c r="V79" s="380">
        <v>3</v>
      </c>
      <c r="W79" s="380">
        <v>0</v>
      </c>
      <c r="X79" s="380">
        <v>0</v>
      </c>
      <c r="Y79" s="380">
        <v>3</v>
      </c>
      <c r="Z79" s="457">
        <v>5</v>
      </c>
      <c r="AA79" s="72"/>
      <c r="AB79" s="3"/>
      <c r="AC79" s="38"/>
      <c r="AD79" s="314"/>
      <c r="AE79" s="314"/>
      <c r="AF79" s="314"/>
      <c r="AG79" s="314"/>
      <c r="AH79" s="228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0" spans="1:64" ht="15" customHeight="1">
      <c r="A80" s="365" t="s">
        <v>219</v>
      </c>
      <c r="B80" s="366" t="s">
        <v>51</v>
      </c>
      <c r="C80" s="366">
        <v>3</v>
      </c>
      <c r="D80" s="366">
        <v>0</v>
      </c>
      <c r="E80" s="366">
        <v>0</v>
      </c>
      <c r="F80" s="366">
        <v>3</v>
      </c>
      <c r="G80" s="434">
        <v>6</v>
      </c>
      <c r="H80" s="62"/>
      <c r="I80" s="95"/>
      <c r="J80" s="362" t="s">
        <v>118</v>
      </c>
      <c r="K80" s="363" t="s">
        <v>41</v>
      </c>
      <c r="L80" s="380">
        <v>3</v>
      </c>
      <c r="M80" s="380">
        <v>0</v>
      </c>
      <c r="N80" s="380">
        <v>0</v>
      </c>
      <c r="O80" s="380">
        <v>3</v>
      </c>
      <c r="P80" s="457">
        <v>5</v>
      </c>
      <c r="Q80" s="62"/>
      <c r="R80" s="95"/>
      <c r="S80" s="58" t="s">
        <v>382</v>
      </c>
      <c r="T80" s="385" t="s">
        <v>83</v>
      </c>
      <c r="U80" s="366" t="s">
        <v>138</v>
      </c>
      <c r="V80" s="380">
        <v>3</v>
      </c>
      <c r="W80" s="380">
        <v>0</v>
      </c>
      <c r="X80" s="380">
        <v>0</v>
      </c>
      <c r="Y80" s="380">
        <v>3</v>
      </c>
      <c r="Z80" s="457">
        <v>5</v>
      </c>
      <c r="AA80" s="72"/>
      <c r="AB80" s="3"/>
      <c r="AC80" s="38"/>
      <c r="AD80" s="314"/>
      <c r="AE80" s="314"/>
      <c r="AF80" s="314"/>
      <c r="AG80" s="314"/>
      <c r="AH80" s="228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</row>
    <row r="81" spans="1:64" ht="15" customHeight="1">
      <c r="A81" s="365" t="s">
        <v>346</v>
      </c>
      <c r="B81" s="366" t="s">
        <v>347</v>
      </c>
      <c r="C81" s="366">
        <v>0</v>
      </c>
      <c r="D81" s="366">
        <v>0</v>
      </c>
      <c r="E81" s="366">
        <v>0</v>
      </c>
      <c r="F81" s="366">
        <v>0</v>
      </c>
      <c r="G81" s="434">
        <v>5</v>
      </c>
      <c r="H81" s="62"/>
      <c r="I81" s="95"/>
      <c r="J81" s="362" t="s">
        <v>241</v>
      </c>
      <c r="K81" s="363" t="s">
        <v>362</v>
      </c>
      <c r="L81" s="380">
        <v>3</v>
      </c>
      <c r="M81" s="380">
        <v>0</v>
      </c>
      <c r="N81" s="380">
        <v>2</v>
      </c>
      <c r="O81" s="380">
        <v>4</v>
      </c>
      <c r="P81" s="457">
        <v>5</v>
      </c>
      <c r="Q81" s="62"/>
      <c r="R81" s="95"/>
      <c r="S81" s="58" t="s">
        <v>382</v>
      </c>
      <c r="T81" s="362" t="s">
        <v>118</v>
      </c>
      <c r="U81" s="363" t="s">
        <v>41</v>
      </c>
      <c r="V81" s="380">
        <v>3</v>
      </c>
      <c r="W81" s="380">
        <v>0</v>
      </c>
      <c r="X81" s="380">
        <v>0</v>
      </c>
      <c r="Y81" s="380">
        <v>3</v>
      </c>
      <c r="Z81" s="457">
        <v>5</v>
      </c>
      <c r="AA81" s="72"/>
      <c r="AB81" s="3"/>
      <c r="AC81" s="38"/>
      <c r="AD81" s="314"/>
      <c r="AE81" s="314"/>
      <c r="AF81" s="314"/>
      <c r="AG81" s="314"/>
      <c r="AH81" s="228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</row>
    <row r="82" spans="1:64" ht="15" customHeight="1">
      <c r="A82" s="365" t="s">
        <v>18</v>
      </c>
      <c r="B82" s="366" t="s">
        <v>132</v>
      </c>
      <c r="C82" s="366">
        <v>3</v>
      </c>
      <c r="D82" s="366">
        <v>0</v>
      </c>
      <c r="E82" s="366">
        <v>0</v>
      </c>
      <c r="F82" s="366">
        <v>3</v>
      </c>
      <c r="G82" s="434">
        <v>5</v>
      </c>
      <c r="H82" s="62"/>
      <c r="I82" s="95"/>
      <c r="J82" s="386" t="s">
        <v>363</v>
      </c>
      <c r="K82" s="347" t="s">
        <v>347</v>
      </c>
      <c r="L82" s="349">
        <v>0</v>
      </c>
      <c r="M82" s="349">
        <v>0</v>
      </c>
      <c r="N82" s="349">
        <v>0</v>
      </c>
      <c r="O82" s="349">
        <v>0</v>
      </c>
      <c r="P82" s="444">
        <v>5</v>
      </c>
      <c r="Q82" s="62"/>
      <c r="R82" s="95"/>
      <c r="S82" s="58" t="s">
        <v>382</v>
      </c>
      <c r="T82" s="362" t="s">
        <v>241</v>
      </c>
      <c r="U82" s="363" t="s">
        <v>362</v>
      </c>
      <c r="V82" s="380">
        <v>3</v>
      </c>
      <c r="W82" s="380">
        <v>0</v>
      </c>
      <c r="X82" s="380">
        <v>2</v>
      </c>
      <c r="Y82" s="380">
        <v>4</v>
      </c>
      <c r="Z82" s="457">
        <v>5</v>
      </c>
      <c r="AA82" s="72"/>
      <c r="AB82" s="3"/>
      <c r="AC82" s="38"/>
      <c r="AD82" s="314"/>
      <c r="AE82" s="314"/>
      <c r="AF82" s="314"/>
      <c r="AG82" s="314"/>
      <c r="AH82" s="228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15" customHeight="1">
      <c r="A83" s="690" t="s">
        <v>33</v>
      </c>
      <c r="B83" s="691"/>
      <c r="C83" s="593">
        <f>SUM(C77:C82)</f>
        <v>14</v>
      </c>
      <c r="D83" s="593">
        <f t="shared" ref="D83:G83" si="20">SUM(D77:D82)</f>
        <v>0</v>
      </c>
      <c r="E83" s="593">
        <f t="shared" si="20"/>
        <v>2</v>
      </c>
      <c r="F83" s="593">
        <f t="shared" si="20"/>
        <v>15</v>
      </c>
      <c r="G83" s="594">
        <f t="shared" si="20"/>
        <v>31</v>
      </c>
      <c r="H83" s="62"/>
      <c r="I83" s="95"/>
      <c r="J83" s="397" t="s">
        <v>83</v>
      </c>
      <c r="K83" s="389" t="s">
        <v>138</v>
      </c>
      <c r="L83" s="390">
        <v>3</v>
      </c>
      <c r="M83" s="390">
        <v>0</v>
      </c>
      <c r="N83" s="390">
        <v>0</v>
      </c>
      <c r="O83" s="390">
        <v>3</v>
      </c>
      <c r="P83" s="452">
        <v>5</v>
      </c>
      <c r="Q83" s="62"/>
      <c r="R83" s="95"/>
      <c r="S83" s="58" t="s">
        <v>382</v>
      </c>
      <c r="T83" s="386" t="s">
        <v>363</v>
      </c>
      <c r="U83" s="347" t="s">
        <v>347</v>
      </c>
      <c r="V83" s="349">
        <v>0</v>
      </c>
      <c r="W83" s="349">
        <v>0</v>
      </c>
      <c r="X83" s="349">
        <v>0</v>
      </c>
      <c r="Y83" s="349">
        <v>0</v>
      </c>
      <c r="Z83" s="444">
        <v>5</v>
      </c>
      <c r="AA83" s="72"/>
      <c r="AB83" s="3"/>
      <c r="AC83" s="38"/>
      <c r="AD83" s="314"/>
      <c r="AE83" s="314"/>
      <c r="AF83" s="314"/>
      <c r="AG83" s="314"/>
      <c r="AH83" s="228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</row>
    <row r="84" spans="1:64" ht="15" customHeight="1">
      <c r="A84" s="13"/>
      <c r="B84" s="14"/>
      <c r="C84" s="14"/>
      <c r="D84" s="14"/>
      <c r="E84" s="14"/>
      <c r="F84" s="14"/>
      <c r="G84" s="15"/>
      <c r="H84" s="62"/>
      <c r="I84" s="62"/>
      <c r="J84" s="699" t="s">
        <v>33</v>
      </c>
      <c r="K84" s="700"/>
      <c r="L84" s="464">
        <f>SUM(L77:L83)</f>
        <v>15</v>
      </c>
      <c r="M84" s="464">
        <f t="shared" ref="M84:P84" si="21">SUM(M77:M83)</f>
        <v>0</v>
      </c>
      <c r="N84" s="464">
        <f t="shared" si="21"/>
        <v>6</v>
      </c>
      <c r="O84" s="464">
        <f t="shared" si="21"/>
        <v>18</v>
      </c>
      <c r="P84" s="584">
        <f t="shared" si="21"/>
        <v>32</v>
      </c>
      <c r="Q84" s="62"/>
      <c r="R84" s="95"/>
      <c r="S84" s="58"/>
      <c r="T84" s="302"/>
      <c r="U84" s="590" t="s">
        <v>385</v>
      </c>
      <c r="V84" s="51">
        <f>SUM(V77:V83)</f>
        <v>15</v>
      </c>
      <c r="W84" s="51">
        <f>SUM(W77:W83)</f>
        <v>0</v>
      </c>
      <c r="X84" s="51">
        <f>SUM(X77:X83)</f>
        <v>6</v>
      </c>
      <c r="Y84" s="51">
        <f>SUM(Y77:Y83)</f>
        <v>18</v>
      </c>
      <c r="Z84" s="40">
        <f>SUM(Z77:Z83)</f>
        <v>32</v>
      </c>
      <c r="AA84" s="72"/>
      <c r="AB84" s="3"/>
      <c r="AC84" s="38"/>
      <c r="AD84" s="314"/>
      <c r="AE84" s="314"/>
      <c r="AF84" s="314"/>
      <c r="AG84" s="314"/>
      <c r="AH84" s="228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</row>
    <row r="85" spans="1:64" ht="15" customHeight="1">
      <c r="A85" s="280"/>
      <c r="B85" s="115"/>
      <c r="C85" s="116"/>
      <c r="D85" s="116"/>
      <c r="E85" s="116"/>
      <c r="F85" s="116"/>
      <c r="G85" s="121"/>
      <c r="H85" s="62"/>
      <c r="I85" s="62"/>
      <c r="J85" s="322"/>
      <c r="K85" s="323"/>
      <c r="L85" s="16"/>
      <c r="M85" s="16"/>
      <c r="N85" s="16"/>
      <c r="O85" s="16"/>
      <c r="P85" s="17"/>
      <c r="Q85" s="62"/>
      <c r="R85" s="95"/>
      <c r="S85" s="58"/>
      <c r="T85" s="346"/>
      <c r="U85" s="347"/>
      <c r="V85" s="349">
        <v>0</v>
      </c>
      <c r="W85" s="349">
        <v>0</v>
      </c>
      <c r="X85" s="349">
        <v>0</v>
      </c>
      <c r="Y85" s="349">
        <v>0</v>
      </c>
      <c r="Z85" s="228">
        <v>0</v>
      </c>
      <c r="AA85" s="72"/>
      <c r="AB85" s="3"/>
      <c r="AC85" s="38"/>
      <c r="AD85" s="314"/>
      <c r="AE85" s="314"/>
      <c r="AF85" s="314"/>
      <c r="AG85" s="314"/>
      <c r="AH85" s="228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</row>
    <row r="86" spans="1:64" ht="30" customHeight="1">
      <c r="A86" s="280"/>
      <c r="B86" s="115"/>
      <c r="C86" s="116"/>
      <c r="D86" s="116"/>
      <c r="E86" s="116"/>
      <c r="F86" s="116"/>
      <c r="G86" s="121"/>
      <c r="H86" s="62"/>
      <c r="I86" s="62"/>
      <c r="J86" s="322"/>
      <c r="K86" s="323"/>
      <c r="L86" s="16"/>
      <c r="M86" s="16"/>
      <c r="N86" s="16"/>
      <c r="O86" s="16"/>
      <c r="P86" s="17"/>
      <c r="Q86" s="62"/>
      <c r="R86" s="95"/>
      <c r="S86" s="58"/>
      <c r="T86" s="714" t="s">
        <v>386</v>
      </c>
      <c r="U86" s="715"/>
      <c r="V86" s="51">
        <f>SUM(V85)</f>
        <v>0</v>
      </c>
      <c r="W86" s="51">
        <f t="shared" ref="W86:Z86" si="22">SUM(W85)</f>
        <v>0</v>
      </c>
      <c r="X86" s="51">
        <f t="shared" si="22"/>
        <v>0</v>
      </c>
      <c r="Y86" s="51">
        <f t="shared" si="22"/>
        <v>0</v>
      </c>
      <c r="Z86" s="40">
        <f t="shared" si="22"/>
        <v>0</v>
      </c>
      <c r="AA86" s="72"/>
      <c r="AB86" s="345" t="s">
        <v>384</v>
      </c>
      <c r="AC86" s="41"/>
      <c r="AD86" s="631">
        <f>SUM(AD77:AD85)</f>
        <v>3</v>
      </c>
      <c r="AE86" s="631">
        <f t="shared" ref="AE86:AH86" si="23">SUM(AE77:AE85)</f>
        <v>0</v>
      </c>
      <c r="AF86" s="631">
        <f t="shared" si="23"/>
        <v>0</v>
      </c>
      <c r="AG86" s="631">
        <f t="shared" si="23"/>
        <v>3</v>
      </c>
      <c r="AH86" s="632">
        <f t="shared" si="23"/>
        <v>4</v>
      </c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</row>
    <row r="87" spans="1:64" ht="20.25" customHeight="1" thickBot="1">
      <c r="A87" s="692"/>
      <c r="B87" s="693"/>
      <c r="C87" s="16"/>
      <c r="D87" s="16"/>
      <c r="E87" s="16"/>
      <c r="F87" s="16"/>
      <c r="G87" s="17"/>
      <c r="H87" s="62"/>
      <c r="I87" s="62"/>
      <c r="J87" s="13"/>
      <c r="K87" s="14"/>
      <c r="L87" s="14"/>
      <c r="M87" s="14"/>
      <c r="N87" s="14"/>
      <c r="O87" s="14"/>
      <c r="P87" s="15"/>
      <c r="Q87" s="95"/>
      <c r="R87" s="62"/>
      <c r="S87" s="60"/>
      <c r="T87" s="298" t="s">
        <v>384</v>
      </c>
      <c r="U87" s="299"/>
      <c r="V87" s="304">
        <f>SUM(V86,V84)</f>
        <v>15</v>
      </c>
      <c r="W87" s="304">
        <f>SUM(W86,W84)</f>
        <v>0</v>
      </c>
      <c r="X87" s="304">
        <f>SUM(X86,X84)</f>
        <v>6</v>
      </c>
      <c r="Y87" s="304">
        <f>SUM(Y86,Y84)</f>
        <v>18</v>
      </c>
      <c r="Z87" s="305">
        <f>SUM(Z86,Z84)</f>
        <v>32</v>
      </c>
      <c r="AA87" s="45"/>
      <c r="AB87" s="322"/>
      <c r="AC87" s="53"/>
      <c r="AD87" s="318"/>
      <c r="AE87" s="318"/>
      <c r="AF87" s="318"/>
      <c r="AG87" s="318"/>
      <c r="AH87" s="54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</row>
    <row r="88" spans="1:64" ht="16.5" customHeight="1" thickBot="1">
      <c r="A88" s="694" t="s">
        <v>375</v>
      </c>
      <c r="B88" s="695"/>
      <c r="C88" s="695"/>
      <c r="D88" s="695"/>
      <c r="E88" s="695"/>
      <c r="F88" s="695"/>
      <c r="G88" s="696"/>
      <c r="H88" s="62"/>
      <c r="I88" s="62"/>
      <c r="J88" s="694" t="s">
        <v>375</v>
      </c>
      <c r="K88" s="695"/>
      <c r="L88" s="695"/>
      <c r="M88" s="695"/>
      <c r="N88" s="695"/>
      <c r="O88" s="695"/>
      <c r="P88" s="696"/>
      <c r="Q88" s="62"/>
      <c r="R88" s="95"/>
      <c r="S88" s="60"/>
      <c r="T88" s="323"/>
      <c r="U88" s="323"/>
      <c r="V88" s="318"/>
      <c r="W88" s="318"/>
      <c r="X88" s="318"/>
      <c r="Y88" s="318"/>
      <c r="Z88" s="319"/>
      <c r="AA88" s="72"/>
      <c r="AB88" s="694" t="s">
        <v>375</v>
      </c>
      <c r="AC88" s="695"/>
      <c r="AD88" s="695"/>
      <c r="AE88" s="695"/>
      <c r="AF88" s="695"/>
      <c r="AG88" s="695"/>
      <c r="AH88" s="696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</row>
    <row r="89" spans="1:64" ht="15" customHeight="1" thickBot="1">
      <c r="A89" s="255" t="s">
        <v>26</v>
      </c>
      <c r="B89" s="237" t="s">
        <v>27</v>
      </c>
      <c r="C89" s="236" t="s">
        <v>6</v>
      </c>
      <c r="D89" s="236" t="s">
        <v>28</v>
      </c>
      <c r="E89" s="236" t="s">
        <v>8</v>
      </c>
      <c r="F89" s="236" t="s">
        <v>29</v>
      </c>
      <c r="G89" s="256" t="s">
        <v>30</v>
      </c>
      <c r="H89" s="62"/>
      <c r="I89" s="95"/>
      <c r="J89" s="249" t="s">
        <v>26</v>
      </c>
      <c r="K89" s="250" t="s">
        <v>27</v>
      </c>
      <c r="L89" s="251" t="s">
        <v>6</v>
      </c>
      <c r="M89" s="251" t="s">
        <v>28</v>
      </c>
      <c r="N89" s="251" t="s">
        <v>8</v>
      </c>
      <c r="O89" s="251" t="s">
        <v>29</v>
      </c>
      <c r="P89" s="252" t="s">
        <v>30</v>
      </c>
      <c r="Q89" s="62"/>
      <c r="R89" s="95"/>
      <c r="S89" s="61"/>
      <c r="T89" s="694" t="s">
        <v>375</v>
      </c>
      <c r="U89" s="695"/>
      <c r="V89" s="695"/>
      <c r="W89" s="695"/>
      <c r="X89" s="695"/>
      <c r="Y89" s="695"/>
      <c r="Z89" s="696"/>
      <c r="AA89" s="318"/>
      <c r="AB89" s="255" t="s">
        <v>26</v>
      </c>
      <c r="AC89" s="237" t="s">
        <v>27</v>
      </c>
      <c r="AD89" s="236" t="s">
        <v>6</v>
      </c>
      <c r="AE89" s="236" t="s">
        <v>28</v>
      </c>
      <c r="AF89" s="236" t="s">
        <v>8</v>
      </c>
      <c r="AG89" s="236" t="s">
        <v>29</v>
      </c>
      <c r="AH89" s="256" t="s">
        <v>30</v>
      </c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</row>
    <row r="90" spans="1:64" ht="15" customHeight="1">
      <c r="A90" s="365" t="s">
        <v>220</v>
      </c>
      <c r="B90" s="366" t="s">
        <v>48</v>
      </c>
      <c r="C90" s="366">
        <v>3</v>
      </c>
      <c r="D90" s="366">
        <v>0</v>
      </c>
      <c r="E90" s="366">
        <v>0</v>
      </c>
      <c r="F90" s="366">
        <v>3</v>
      </c>
      <c r="G90" s="434">
        <v>5</v>
      </c>
      <c r="H90" s="62"/>
      <c r="I90" s="95"/>
      <c r="J90" s="381" t="s">
        <v>201</v>
      </c>
      <c r="K90" s="366" t="s">
        <v>364</v>
      </c>
      <c r="L90" s="380">
        <v>2</v>
      </c>
      <c r="M90" s="380">
        <v>2</v>
      </c>
      <c r="N90" s="380">
        <v>0</v>
      </c>
      <c r="O90" s="380">
        <v>3</v>
      </c>
      <c r="P90" s="457">
        <v>5</v>
      </c>
      <c r="Q90" s="62"/>
      <c r="R90" s="95"/>
      <c r="S90" s="61"/>
      <c r="T90" s="249" t="s">
        <v>26</v>
      </c>
      <c r="U90" s="250" t="s">
        <v>27</v>
      </c>
      <c r="V90" s="251" t="s">
        <v>6</v>
      </c>
      <c r="W90" s="251" t="s">
        <v>28</v>
      </c>
      <c r="X90" s="251" t="s">
        <v>8</v>
      </c>
      <c r="Y90" s="251" t="s">
        <v>29</v>
      </c>
      <c r="Z90" s="252" t="s">
        <v>30</v>
      </c>
      <c r="AA90" s="72"/>
      <c r="AB90" s="362" t="s">
        <v>202</v>
      </c>
      <c r="AC90" s="363" t="s">
        <v>53</v>
      </c>
      <c r="AD90" s="380">
        <v>3</v>
      </c>
      <c r="AE90" s="380">
        <v>0</v>
      </c>
      <c r="AF90" s="380">
        <v>0</v>
      </c>
      <c r="AG90" s="380">
        <v>3</v>
      </c>
      <c r="AH90" s="457">
        <v>5</v>
      </c>
      <c r="AI90" s="95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</row>
    <row r="91" spans="1:64" ht="15" customHeight="1">
      <c r="A91" s="365" t="s">
        <v>221</v>
      </c>
      <c r="B91" s="366" t="s">
        <v>52</v>
      </c>
      <c r="C91" s="366">
        <v>2</v>
      </c>
      <c r="D91" s="366">
        <v>0</v>
      </c>
      <c r="E91" s="366">
        <v>0</v>
      </c>
      <c r="F91" s="366">
        <v>2</v>
      </c>
      <c r="G91" s="434">
        <v>7</v>
      </c>
      <c r="H91" s="62"/>
      <c r="I91" s="95"/>
      <c r="J91" s="362" t="s">
        <v>202</v>
      </c>
      <c r="K91" s="363" t="s">
        <v>53</v>
      </c>
      <c r="L91" s="380">
        <v>3</v>
      </c>
      <c r="M91" s="380">
        <v>0</v>
      </c>
      <c r="N91" s="380">
        <v>0</v>
      </c>
      <c r="O91" s="380">
        <v>3</v>
      </c>
      <c r="P91" s="457">
        <v>5</v>
      </c>
      <c r="Q91" s="62"/>
      <c r="R91" s="62"/>
      <c r="S91" s="58" t="s">
        <v>382</v>
      </c>
      <c r="T91" s="381" t="s">
        <v>201</v>
      </c>
      <c r="U91" s="366" t="s">
        <v>364</v>
      </c>
      <c r="V91" s="380">
        <v>2</v>
      </c>
      <c r="W91" s="380">
        <v>2</v>
      </c>
      <c r="X91" s="380">
        <v>0</v>
      </c>
      <c r="Y91" s="380">
        <v>3</v>
      </c>
      <c r="Z91" s="457">
        <v>5</v>
      </c>
      <c r="AA91" s="72"/>
      <c r="AB91" s="3"/>
      <c r="AC91" s="38"/>
      <c r="AD91" s="314"/>
      <c r="AE91" s="314"/>
      <c r="AF91" s="314"/>
      <c r="AG91" s="314"/>
      <c r="AH91" s="228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</row>
    <row r="92" spans="1:64" ht="15" customHeight="1">
      <c r="A92" s="365" t="s">
        <v>215</v>
      </c>
      <c r="B92" s="366" t="s">
        <v>139</v>
      </c>
      <c r="C92" s="366">
        <v>3</v>
      </c>
      <c r="D92" s="366">
        <v>0</v>
      </c>
      <c r="E92" s="366">
        <v>0</v>
      </c>
      <c r="F92" s="366">
        <v>3</v>
      </c>
      <c r="G92" s="434">
        <v>5</v>
      </c>
      <c r="H92" s="62"/>
      <c r="I92" s="95"/>
      <c r="J92" s="381" t="s">
        <v>87</v>
      </c>
      <c r="K92" s="382" t="s">
        <v>40</v>
      </c>
      <c r="L92" s="364">
        <v>2</v>
      </c>
      <c r="M92" s="364">
        <v>0</v>
      </c>
      <c r="N92" s="364">
        <v>0</v>
      </c>
      <c r="O92" s="364">
        <v>2</v>
      </c>
      <c r="P92" s="449">
        <v>3</v>
      </c>
      <c r="Q92" s="62"/>
      <c r="R92" s="62"/>
      <c r="S92" s="58" t="s">
        <v>382</v>
      </c>
      <c r="T92" s="362" t="s">
        <v>202</v>
      </c>
      <c r="U92" s="363" t="s">
        <v>53</v>
      </c>
      <c r="V92" s="380">
        <v>3</v>
      </c>
      <c r="W92" s="380">
        <v>0</v>
      </c>
      <c r="X92" s="380">
        <v>0</v>
      </c>
      <c r="Y92" s="380">
        <v>3</v>
      </c>
      <c r="Z92" s="457">
        <v>5</v>
      </c>
      <c r="AA92" s="72"/>
      <c r="AB92" s="3"/>
      <c r="AC92" s="38"/>
      <c r="AD92" s="314"/>
      <c r="AE92" s="314"/>
      <c r="AF92" s="314"/>
      <c r="AG92" s="314"/>
      <c r="AH92" s="228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</row>
    <row r="93" spans="1:64" ht="15" customHeight="1">
      <c r="A93" s="365" t="s">
        <v>18</v>
      </c>
      <c r="B93" s="366" t="s">
        <v>136</v>
      </c>
      <c r="C93" s="366">
        <v>3</v>
      </c>
      <c r="D93" s="366">
        <v>0</v>
      </c>
      <c r="E93" s="366">
        <v>0</v>
      </c>
      <c r="F93" s="366">
        <v>3</v>
      </c>
      <c r="G93" s="434">
        <v>5</v>
      </c>
      <c r="H93" s="62"/>
      <c r="I93" s="95"/>
      <c r="J93" s="381" t="s">
        <v>18</v>
      </c>
      <c r="K93" s="382" t="s">
        <v>136</v>
      </c>
      <c r="L93" s="380">
        <v>3</v>
      </c>
      <c r="M93" s="380">
        <v>0</v>
      </c>
      <c r="N93" s="380">
        <v>0</v>
      </c>
      <c r="O93" s="380">
        <v>3</v>
      </c>
      <c r="P93" s="457">
        <v>5</v>
      </c>
      <c r="Q93" s="62"/>
      <c r="R93" s="62"/>
      <c r="S93" s="58" t="s">
        <v>382</v>
      </c>
      <c r="T93" s="381" t="s">
        <v>83</v>
      </c>
      <c r="U93" s="366" t="s">
        <v>139</v>
      </c>
      <c r="V93" s="380">
        <v>3</v>
      </c>
      <c r="W93" s="380">
        <v>0</v>
      </c>
      <c r="X93" s="380">
        <v>0</v>
      </c>
      <c r="Y93" s="380">
        <v>3</v>
      </c>
      <c r="Z93" s="457">
        <v>5</v>
      </c>
      <c r="AA93" s="72"/>
      <c r="AB93" s="3"/>
      <c r="AC93" s="38"/>
      <c r="AD93" s="314"/>
      <c r="AE93" s="314"/>
      <c r="AF93" s="314"/>
      <c r="AG93" s="314"/>
      <c r="AH93" s="228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</row>
    <row r="94" spans="1:64" ht="15" customHeight="1">
      <c r="A94" s="365" t="s">
        <v>18</v>
      </c>
      <c r="B94" s="366" t="s">
        <v>348</v>
      </c>
      <c r="C94" s="366">
        <v>3</v>
      </c>
      <c r="D94" s="366">
        <v>0</v>
      </c>
      <c r="E94" s="366">
        <v>0</v>
      </c>
      <c r="F94" s="366">
        <v>3</v>
      </c>
      <c r="G94" s="434">
        <v>5</v>
      </c>
      <c r="H94" s="62"/>
      <c r="I94" s="95"/>
      <c r="J94" s="387" t="s">
        <v>18</v>
      </c>
      <c r="K94" s="363" t="s">
        <v>137</v>
      </c>
      <c r="L94" s="380">
        <v>3</v>
      </c>
      <c r="M94" s="380">
        <v>0</v>
      </c>
      <c r="N94" s="380">
        <v>0</v>
      </c>
      <c r="O94" s="380">
        <v>3</v>
      </c>
      <c r="P94" s="457">
        <v>5</v>
      </c>
      <c r="Q94" s="62"/>
      <c r="R94" s="62"/>
      <c r="S94" s="58" t="s">
        <v>382</v>
      </c>
      <c r="T94" s="381" t="s">
        <v>87</v>
      </c>
      <c r="U94" s="382" t="s">
        <v>40</v>
      </c>
      <c r="V94" s="364">
        <v>2</v>
      </c>
      <c r="W94" s="364">
        <v>0</v>
      </c>
      <c r="X94" s="364">
        <v>0</v>
      </c>
      <c r="Y94" s="364">
        <v>2</v>
      </c>
      <c r="Z94" s="449">
        <v>3</v>
      </c>
      <c r="AA94" s="72"/>
      <c r="AB94" s="3"/>
      <c r="AC94" s="38"/>
      <c r="AD94" s="314"/>
      <c r="AE94" s="314"/>
      <c r="AF94" s="314"/>
      <c r="AG94" s="314"/>
      <c r="AH94" s="228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</row>
    <row r="95" spans="1:64" ht="15" customHeight="1">
      <c r="A95" s="365" t="s">
        <v>94</v>
      </c>
      <c r="B95" s="366" t="s">
        <v>97</v>
      </c>
      <c r="C95" s="366">
        <v>2</v>
      </c>
      <c r="D95" s="366">
        <v>0</v>
      </c>
      <c r="E95" s="366">
        <v>0</v>
      </c>
      <c r="F95" s="366">
        <v>2</v>
      </c>
      <c r="G95" s="434">
        <v>2</v>
      </c>
      <c r="H95" s="62"/>
      <c r="I95" s="95"/>
      <c r="J95" s="381" t="s">
        <v>83</v>
      </c>
      <c r="K95" s="366" t="s">
        <v>139</v>
      </c>
      <c r="L95" s="380">
        <v>3</v>
      </c>
      <c r="M95" s="380">
        <v>0</v>
      </c>
      <c r="N95" s="380">
        <v>0</v>
      </c>
      <c r="O95" s="380">
        <v>3</v>
      </c>
      <c r="P95" s="457">
        <v>5</v>
      </c>
      <c r="Q95" s="62"/>
      <c r="R95" s="62"/>
      <c r="S95" s="58"/>
      <c r="T95" s="320"/>
      <c r="U95" s="589" t="s">
        <v>385</v>
      </c>
      <c r="V95" s="51">
        <f>SUM(V91:V94)</f>
        <v>10</v>
      </c>
      <c r="W95" s="51">
        <f t="shared" ref="W95:Z95" si="24">SUM(W91:W94)</f>
        <v>2</v>
      </c>
      <c r="X95" s="51">
        <f t="shared" si="24"/>
        <v>0</v>
      </c>
      <c r="Y95" s="51">
        <f t="shared" si="24"/>
        <v>11</v>
      </c>
      <c r="Z95" s="40">
        <f t="shared" si="24"/>
        <v>18</v>
      </c>
      <c r="AA95" s="72"/>
      <c r="AB95" s="3"/>
      <c r="AC95" s="38"/>
      <c r="AD95" s="314"/>
      <c r="AE95" s="314"/>
      <c r="AF95" s="314"/>
      <c r="AG95" s="314"/>
      <c r="AH95" s="228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</row>
    <row r="96" spans="1:64" ht="15" customHeight="1">
      <c r="A96" s="690" t="s">
        <v>33</v>
      </c>
      <c r="B96" s="691"/>
      <c r="C96" s="593">
        <f>SUM(C90:C95)</f>
        <v>16</v>
      </c>
      <c r="D96" s="593">
        <f t="shared" ref="D96:G96" si="25">SUM(D90:D95)</f>
        <v>0</v>
      </c>
      <c r="E96" s="593">
        <f t="shared" si="25"/>
        <v>0</v>
      </c>
      <c r="F96" s="593">
        <f t="shared" si="25"/>
        <v>16</v>
      </c>
      <c r="G96" s="594">
        <f t="shared" si="25"/>
        <v>29</v>
      </c>
      <c r="H96" s="62"/>
      <c r="I96" s="95"/>
      <c r="J96" s="388" t="s">
        <v>94</v>
      </c>
      <c r="K96" s="389" t="s">
        <v>97</v>
      </c>
      <c r="L96" s="390">
        <v>2</v>
      </c>
      <c r="M96" s="390">
        <v>0</v>
      </c>
      <c r="N96" s="390">
        <v>0</v>
      </c>
      <c r="O96" s="390">
        <v>2</v>
      </c>
      <c r="P96" s="459">
        <v>2</v>
      </c>
      <c r="Q96" s="62"/>
      <c r="R96" s="62"/>
      <c r="S96" s="58" t="s">
        <v>383</v>
      </c>
      <c r="T96" s="245" t="s">
        <v>18</v>
      </c>
      <c r="U96" s="244" t="s">
        <v>136</v>
      </c>
      <c r="V96" s="234">
        <v>3</v>
      </c>
      <c r="W96" s="234">
        <v>0</v>
      </c>
      <c r="X96" s="234">
        <v>0</v>
      </c>
      <c r="Y96" s="234">
        <v>3</v>
      </c>
      <c r="Z96" s="269">
        <v>5</v>
      </c>
      <c r="AA96" s="72"/>
      <c r="AB96" s="3"/>
      <c r="AC96" s="38"/>
      <c r="AD96" s="314"/>
      <c r="AE96" s="314"/>
      <c r="AF96" s="314"/>
      <c r="AG96" s="314"/>
      <c r="AH96" s="228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</row>
    <row r="97" spans="1:64" ht="15" customHeight="1">
      <c r="A97" s="697"/>
      <c r="B97" s="698"/>
      <c r="C97" s="318"/>
      <c r="D97" s="318"/>
      <c r="E97" s="318"/>
      <c r="F97" s="318"/>
      <c r="G97" s="319"/>
      <c r="H97" s="62"/>
      <c r="I97" s="95"/>
      <c r="J97" s="699" t="s">
        <v>33</v>
      </c>
      <c r="K97" s="700"/>
      <c r="L97" s="464">
        <f>SUM(L90:L96)</f>
        <v>18</v>
      </c>
      <c r="M97" s="464">
        <f t="shared" ref="M97:P97" si="26">SUM(M90:M96)</f>
        <v>2</v>
      </c>
      <c r="N97" s="464">
        <f t="shared" si="26"/>
        <v>0</v>
      </c>
      <c r="O97" s="464">
        <f t="shared" si="26"/>
        <v>19</v>
      </c>
      <c r="P97" s="584">
        <f t="shared" si="26"/>
        <v>30</v>
      </c>
      <c r="Q97" s="62"/>
      <c r="R97" s="62"/>
      <c r="S97" s="58" t="s">
        <v>383</v>
      </c>
      <c r="T97" s="245" t="s">
        <v>18</v>
      </c>
      <c r="U97" s="240" t="s">
        <v>137</v>
      </c>
      <c r="V97" s="234">
        <v>3</v>
      </c>
      <c r="W97" s="234">
        <v>0</v>
      </c>
      <c r="X97" s="234">
        <v>0</v>
      </c>
      <c r="Y97" s="234">
        <v>3</v>
      </c>
      <c r="Z97" s="269">
        <v>5</v>
      </c>
      <c r="AA97" s="72"/>
      <c r="AB97" s="3"/>
      <c r="AC97" s="38"/>
      <c r="AD97" s="314"/>
      <c r="AE97" s="314"/>
      <c r="AF97" s="314"/>
      <c r="AG97" s="314"/>
      <c r="AH97" s="228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</row>
    <row r="98" spans="1:64" ht="15" customHeight="1">
      <c r="A98" s="322"/>
      <c r="B98" s="323"/>
      <c r="C98" s="318"/>
      <c r="D98" s="318"/>
      <c r="E98" s="318"/>
      <c r="F98" s="318"/>
      <c r="G98" s="319"/>
      <c r="H98" s="62"/>
      <c r="I98" s="95"/>
      <c r="J98" s="322"/>
      <c r="K98" s="323"/>
      <c r="L98" s="318"/>
      <c r="M98" s="318"/>
      <c r="N98" s="318"/>
      <c r="O98" s="318"/>
      <c r="P98" s="319"/>
      <c r="Q98" s="62"/>
      <c r="R98" s="62"/>
      <c r="S98" s="58" t="s">
        <v>383</v>
      </c>
      <c r="T98" s="262" t="s">
        <v>94</v>
      </c>
      <c r="U98" s="239" t="s">
        <v>97</v>
      </c>
      <c r="V98" s="242">
        <v>2</v>
      </c>
      <c r="W98" s="242">
        <v>0</v>
      </c>
      <c r="X98" s="242">
        <v>0</v>
      </c>
      <c r="Y98" s="242">
        <v>2</v>
      </c>
      <c r="Z98" s="261">
        <v>2</v>
      </c>
      <c r="AA98" s="45"/>
      <c r="AB98" s="345" t="s">
        <v>384</v>
      </c>
      <c r="AC98" s="41"/>
      <c r="AD98" s="631">
        <f>SUM(AD90:AD97)</f>
        <v>3</v>
      </c>
      <c r="AE98" s="631">
        <f t="shared" ref="AE98:AH98" si="27">SUM(AE90:AE97)</f>
        <v>0</v>
      </c>
      <c r="AF98" s="631">
        <f t="shared" si="27"/>
        <v>0</v>
      </c>
      <c r="AG98" s="631">
        <f t="shared" si="27"/>
        <v>3</v>
      </c>
      <c r="AH98" s="632">
        <f t="shared" si="27"/>
        <v>5</v>
      </c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</row>
    <row r="99" spans="1:64" ht="15" customHeight="1">
      <c r="A99" s="322"/>
      <c r="B99" s="323"/>
      <c r="C99" s="318"/>
      <c r="D99" s="318"/>
      <c r="E99" s="318"/>
      <c r="F99" s="318"/>
      <c r="G99" s="319"/>
      <c r="H99" s="62"/>
      <c r="I99" s="95"/>
      <c r="J99" s="322"/>
      <c r="K99" s="323"/>
      <c r="L99" s="318"/>
      <c r="M99" s="318"/>
      <c r="N99" s="318"/>
      <c r="O99" s="318"/>
      <c r="P99" s="319"/>
      <c r="Q99" s="62"/>
      <c r="R99" s="62"/>
      <c r="S99" s="61"/>
      <c r="T99" s="714" t="s">
        <v>386</v>
      </c>
      <c r="U99" s="715"/>
      <c r="V99" s="51">
        <f>SUM(V96:V98)</f>
        <v>8</v>
      </c>
      <c r="W99" s="51">
        <f t="shared" ref="W99:Z99" si="28">SUM(W96:W98)</f>
        <v>0</v>
      </c>
      <c r="X99" s="51">
        <f t="shared" si="28"/>
        <v>0</v>
      </c>
      <c r="Y99" s="51">
        <f t="shared" si="28"/>
        <v>8</v>
      </c>
      <c r="Z99" s="40">
        <f t="shared" si="28"/>
        <v>12</v>
      </c>
      <c r="AA99" s="72"/>
      <c r="AB99" s="322"/>
      <c r="AC99" s="53"/>
      <c r="AD99" s="117"/>
      <c r="AE99" s="117"/>
      <c r="AF99" s="117"/>
      <c r="AG99" s="117"/>
      <c r="AH99" s="118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</row>
    <row r="100" spans="1:64" ht="15" customHeight="1" thickBot="1">
      <c r="A100" s="322"/>
      <c r="B100" s="323"/>
      <c r="C100" s="318"/>
      <c r="D100" s="318"/>
      <c r="E100" s="318"/>
      <c r="F100" s="318"/>
      <c r="G100" s="319"/>
      <c r="H100" s="62"/>
      <c r="I100" s="95"/>
      <c r="J100" s="322"/>
      <c r="K100" s="323"/>
      <c r="L100" s="318"/>
      <c r="M100" s="318"/>
      <c r="N100" s="318"/>
      <c r="O100" s="318"/>
      <c r="P100" s="319"/>
      <c r="Q100" s="62"/>
      <c r="R100" s="62"/>
      <c r="S100" s="61"/>
      <c r="T100" s="298" t="s">
        <v>384</v>
      </c>
      <c r="U100" s="299"/>
      <c r="V100" s="300">
        <f>SUM(V99,V95)</f>
        <v>18</v>
      </c>
      <c r="W100" s="300">
        <f t="shared" ref="W100:Z100" si="29">SUM(W99,W95)</f>
        <v>2</v>
      </c>
      <c r="X100" s="300">
        <f t="shared" si="29"/>
        <v>0</v>
      </c>
      <c r="Y100" s="300">
        <f t="shared" si="29"/>
        <v>19</v>
      </c>
      <c r="Z100" s="301">
        <f t="shared" si="29"/>
        <v>30</v>
      </c>
      <c r="AA100" s="72"/>
      <c r="AB100" s="694" t="s">
        <v>376</v>
      </c>
      <c r="AC100" s="695"/>
      <c r="AD100" s="695"/>
      <c r="AE100" s="695"/>
      <c r="AF100" s="695"/>
      <c r="AG100" s="695"/>
      <c r="AH100" s="696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</row>
    <row r="101" spans="1:64" ht="15" customHeight="1" thickBot="1">
      <c r="A101" s="694" t="s">
        <v>376</v>
      </c>
      <c r="B101" s="695"/>
      <c r="C101" s="695"/>
      <c r="D101" s="695"/>
      <c r="E101" s="695"/>
      <c r="F101" s="695"/>
      <c r="G101" s="696"/>
      <c r="H101" s="62"/>
      <c r="I101" s="95"/>
      <c r="J101" s="694" t="s">
        <v>376</v>
      </c>
      <c r="K101" s="695"/>
      <c r="L101" s="695"/>
      <c r="M101" s="695"/>
      <c r="N101" s="695"/>
      <c r="O101" s="695"/>
      <c r="P101" s="696"/>
      <c r="Q101" s="62"/>
      <c r="R101" s="62"/>
      <c r="S101" s="61"/>
      <c r="T101" s="323"/>
      <c r="U101" s="323"/>
      <c r="V101" s="318"/>
      <c r="W101" s="318"/>
      <c r="X101" s="318"/>
      <c r="Y101" s="318"/>
      <c r="Z101" s="319"/>
      <c r="AA101" s="72"/>
      <c r="AB101" s="255" t="s">
        <v>26</v>
      </c>
      <c r="AC101" s="237" t="s">
        <v>27</v>
      </c>
      <c r="AD101" s="236" t="s">
        <v>6</v>
      </c>
      <c r="AE101" s="236" t="s">
        <v>28</v>
      </c>
      <c r="AF101" s="236" t="s">
        <v>8</v>
      </c>
      <c r="AG101" s="236" t="s">
        <v>29</v>
      </c>
      <c r="AH101" s="256" t="s">
        <v>30</v>
      </c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</row>
    <row r="102" spans="1:64" ht="15" customHeight="1" thickBot="1">
      <c r="A102" s="255" t="s">
        <v>26</v>
      </c>
      <c r="B102" s="237" t="s">
        <v>27</v>
      </c>
      <c r="C102" s="236" t="s">
        <v>6</v>
      </c>
      <c r="D102" s="236" t="s">
        <v>28</v>
      </c>
      <c r="E102" s="236" t="s">
        <v>8</v>
      </c>
      <c r="F102" s="236" t="s">
        <v>29</v>
      </c>
      <c r="G102" s="256" t="s">
        <v>30</v>
      </c>
      <c r="H102" s="62"/>
      <c r="I102" s="95"/>
      <c r="J102" s="249" t="s">
        <v>26</v>
      </c>
      <c r="K102" s="250" t="s">
        <v>27</v>
      </c>
      <c r="L102" s="251" t="s">
        <v>6</v>
      </c>
      <c r="M102" s="251" t="s">
        <v>28</v>
      </c>
      <c r="N102" s="251" t="s">
        <v>8</v>
      </c>
      <c r="O102" s="251" t="s">
        <v>29</v>
      </c>
      <c r="P102" s="252" t="s">
        <v>30</v>
      </c>
      <c r="Q102" s="62"/>
      <c r="R102" s="62"/>
      <c r="S102" s="60"/>
      <c r="T102" s="318"/>
      <c r="U102" s="318" t="s">
        <v>376</v>
      </c>
      <c r="V102" s="318"/>
      <c r="W102" s="318"/>
      <c r="X102" s="318"/>
      <c r="Y102" s="318"/>
      <c r="Z102" s="319"/>
      <c r="AA102" s="72"/>
      <c r="AB102" s="130"/>
      <c r="AC102" s="131"/>
      <c r="AD102" s="132"/>
      <c r="AE102" s="132"/>
      <c r="AF102" s="132"/>
      <c r="AG102" s="132"/>
      <c r="AH102" s="133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</row>
    <row r="103" spans="1:64" ht="18" customHeight="1">
      <c r="A103" s="365" t="s">
        <v>222</v>
      </c>
      <c r="B103" s="366" t="s">
        <v>349</v>
      </c>
      <c r="C103" s="366">
        <v>0</v>
      </c>
      <c r="D103" s="366">
        <v>0</v>
      </c>
      <c r="E103" s="366">
        <v>4</v>
      </c>
      <c r="F103" s="366">
        <v>2</v>
      </c>
      <c r="G103" s="434">
        <v>8</v>
      </c>
      <c r="H103" s="62"/>
      <c r="I103" s="62"/>
      <c r="J103" s="381" t="s">
        <v>95</v>
      </c>
      <c r="K103" s="363" t="s">
        <v>349</v>
      </c>
      <c r="L103" s="380">
        <v>1</v>
      </c>
      <c r="M103" s="380">
        <v>8</v>
      </c>
      <c r="N103" s="380">
        <v>0</v>
      </c>
      <c r="O103" s="380">
        <v>5</v>
      </c>
      <c r="P103" s="457">
        <v>8</v>
      </c>
      <c r="Q103" s="62"/>
      <c r="R103" s="62"/>
      <c r="S103" s="61"/>
      <c r="T103" s="249" t="s">
        <v>26</v>
      </c>
      <c r="U103" s="250" t="s">
        <v>27</v>
      </c>
      <c r="V103" s="251" t="s">
        <v>6</v>
      </c>
      <c r="W103" s="251" t="s">
        <v>28</v>
      </c>
      <c r="X103" s="251" t="s">
        <v>8</v>
      </c>
      <c r="Y103" s="251" t="s">
        <v>29</v>
      </c>
      <c r="Z103" s="252" t="s">
        <v>30</v>
      </c>
      <c r="AA103" s="72"/>
      <c r="AB103" s="3"/>
      <c r="AC103" s="38"/>
      <c r="AD103" s="314"/>
      <c r="AE103" s="314"/>
      <c r="AF103" s="314"/>
      <c r="AG103" s="314"/>
      <c r="AH103" s="228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</row>
    <row r="104" spans="1:64" ht="16.5" customHeight="1">
      <c r="A104" s="365" t="s">
        <v>215</v>
      </c>
      <c r="B104" s="366" t="s">
        <v>143</v>
      </c>
      <c r="C104" s="366">
        <v>3</v>
      </c>
      <c r="D104" s="366">
        <v>0</v>
      </c>
      <c r="E104" s="366">
        <v>0</v>
      </c>
      <c r="F104" s="366">
        <v>3</v>
      </c>
      <c r="G104" s="434">
        <v>5</v>
      </c>
      <c r="H104" s="62"/>
      <c r="I104" s="62"/>
      <c r="J104" s="386" t="s">
        <v>83</v>
      </c>
      <c r="K104" s="366" t="s">
        <v>143</v>
      </c>
      <c r="L104" s="380">
        <v>3</v>
      </c>
      <c r="M104" s="380">
        <v>0</v>
      </c>
      <c r="N104" s="380">
        <v>0</v>
      </c>
      <c r="O104" s="380">
        <v>3</v>
      </c>
      <c r="P104" s="457">
        <v>5</v>
      </c>
      <c r="Q104" s="62"/>
      <c r="R104" s="62"/>
      <c r="S104" s="58" t="s">
        <v>382</v>
      </c>
      <c r="T104" s="381" t="s">
        <v>95</v>
      </c>
      <c r="U104" s="363" t="s">
        <v>408</v>
      </c>
      <c r="V104" s="380">
        <v>1</v>
      </c>
      <c r="W104" s="380">
        <v>8</v>
      </c>
      <c r="X104" s="380">
        <v>0</v>
      </c>
      <c r="Y104" s="380">
        <v>5</v>
      </c>
      <c r="Z104" s="457">
        <v>8</v>
      </c>
      <c r="AA104" s="72"/>
      <c r="AB104" s="3"/>
      <c r="AC104" s="38"/>
      <c r="AD104" s="314"/>
      <c r="AE104" s="314"/>
      <c r="AF104" s="314"/>
      <c r="AG104" s="314"/>
      <c r="AH104" s="228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</row>
    <row r="105" spans="1:64" ht="15" customHeight="1">
      <c r="A105" s="365" t="s">
        <v>215</v>
      </c>
      <c r="B105" s="366" t="s">
        <v>144</v>
      </c>
      <c r="C105" s="366">
        <v>3</v>
      </c>
      <c r="D105" s="366">
        <v>0</v>
      </c>
      <c r="E105" s="366">
        <v>0</v>
      </c>
      <c r="F105" s="366">
        <v>3</v>
      </c>
      <c r="G105" s="434">
        <v>5</v>
      </c>
      <c r="H105" s="62"/>
      <c r="I105" s="62"/>
      <c r="J105" s="386" t="s">
        <v>83</v>
      </c>
      <c r="K105" s="366" t="s">
        <v>144</v>
      </c>
      <c r="L105" s="380">
        <v>3</v>
      </c>
      <c r="M105" s="380">
        <v>0</v>
      </c>
      <c r="N105" s="380">
        <v>0</v>
      </c>
      <c r="O105" s="380">
        <v>3</v>
      </c>
      <c r="P105" s="457">
        <v>5</v>
      </c>
      <c r="Q105" s="62"/>
      <c r="R105" s="62"/>
      <c r="S105" s="58" t="s">
        <v>382</v>
      </c>
      <c r="T105" s="386" t="s">
        <v>83</v>
      </c>
      <c r="U105" s="366" t="s">
        <v>143</v>
      </c>
      <c r="V105" s="380">
        <v>3</v>
      </c>
      <c r="W105" s="380">
        <v>0</v>
      </c>
      <c r="X105" s="380">
        <v>0</v>
      </c>
      <c r="Y105" s="380">
        <v>3</v>
      </c>
      <c r="Z105" s="457">
        <v>5</v>
      </c>
      <c r="AA105" s="72"/>
      <c r="AB105" s="3"/>
      <c r="AC105" s="38"/>
      <c r="AD105" s="314"/>
      <c r="AE105" s="314"/>
      <c r="AF105" s="314"/>
      <c r="AG105" s="314"/>
      <c r="AH105" s="228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</row>
    <row r="106" spans="1:64" ht="15" customHeight="1">
      <c r="A106" s="365" t="s">
        <v>18</v>
      </c>
      <c r="B106" s="366" t="s">
        <v>350</v>
      </c>
      <c r="C106" s="366">
        <v>3</v>
      </c>
      <c r="D106" s="366">
        <v>0</v>
      </c>
      <c r="E106" s="366">
        <v>0</v>
      </c>
      <c r="F106" s="366">
        <v>3</v>
      </c>
      <c r="G106" s="434">
        <v>5</v>
      </c>
      <c r="H106" s="62"/>
      <c r="I106" s="95"/>
      <c r="J106" s="386" t="s">
        <v>18</v>
      </c>
      <c r="K106" s="382" t="s">
        <v>348</v>
      </c>
      <c r="L106" s="380">
        <v>3</v>
      </c>
      <c r="M106" s="380">
        <v>0</v>
      </c>
      <c r="N106" s="380">
        <v>0</v>
      </c>
      <c r="O106" s="380">
        <v>3</v>
      </c>
      <c r="P106" s="457">
        <v>5</v>
      </c>
      <c r="Q106" s="62"/>
      <c r="R106" s="62"/>
      <c r="S106" s="58" t="s">
        <v>382</v>
      </c>
      <c r="T106" s="386" t="s">
        <v>83</v>
      </c>
      <c r="U106" s="366" t="s">
        <v>144</v>
      </c>
      <c r="V106" s="380">
        <v>3</v>
      </c>
      <c r="W106" s="380">
        <v>0</v>
      </c>
      <c r="X106" s="380">
        <v>0</v>
      </c>
      <c r="Y106" s="380">
        <v>3</v>
      </c>
      <c r="Z106" s="457">
        <v>5</v>
      </c>
      <c r="AA106" s="72"/>
      <c r="AB106" s="3"/>
      <c r="AC106" s="38"/>
      <c r="AD106" s="314"/>
      <c r="AE106" s="314"/>
      <c r="AF106" s="314"/>
      <c r="AG106" s="314"/>
      <c r="AH106" s="228"/>
      <c r="AI106" s="62"/>
      <c r="AJ106" s="62"/>
      <c r="AK106" s="62"/>
      <c r="AL106" s="62"/>
      <c r="AM106" s="62"/>
      <c r="AN106" s="62"/>
    </row>
    <row r="107" spans="1:64" ht="15" customHeight="1">
      <c r="A107" s="365" t="s">
        <v>18</v>
      </c>
      <c r="B107" s="366" t="s">
        <v>137</v>
      </c>
      <c r="C107" s="366">
        <v>3</v>
      </c>
      <c r="D107" s="366">
        <v>0</v>
      </c>
      <c r="E107" s="366">
        <v>0</v>
      </c>
      <c r="F107" s="366">
        <v>3</v>
      </c>
      <c r="G107" s="434">
        <v>5</v>
      </c>
      <c r="H107" s="62"/>
      <c r="I107" s="95"/>
      <c r="J107" s="386" t="s">
        <v>18</v>
      </c>
      <c r="K107" s="382" t="s">
        <v>350</v>
      </c>
      <c r="L107" s="380">
        <v>3</v>
      </c>
      <c r="M107" s="380">
        <v>0</v>
      </c>
      <c r="N107" s="380">
        <v>0</v>
      </c>
      <c r="O107" s="380">
        <v>3</v>
      </c>
      <c r="P107" s="457">
        <v>5</v>
      </c>
      <c r="Q107" s="62"/>
      <c r="R107" s="95"/>
      <c r="S107" s="61"/>
      <c r="T107" s="320"/>
      <c r="U107" s="321" t="s">
        <v>385</v>
      </c>
      <c r="V107" s="51">
        <f>SUM(V104:V106)</f>
        <v>7</v>
      </c>
      <c r="W107" s="51">
        <f t="shared" ref="W107:Z107" si="30">SUM(W104:W106)</f>
        <v>8</v>
      </c>
      <c r="X107" s="51">
        <f t="shared" si="30"/>
        <v>0</v>
      </c>
      <c r="Y107" s="51">
        <f t="shared" si="30"/>
        <v>11</v>
      </c>
      <c r="Z107" s="40">
        <f t="shared" si="30"/>
        <v>18</v>
      </c>
      <c r="AA107" s="72"/>
      <c r="AB107" s="3"/>
      <c r="AC107" s="38"/>
      <c r="AD107" s="314"/>
      <c r="AE107" s="314"/>
      <c r="AF107" s="314"/>
      <c r="AG107" s="314"/>
      <c r="AH107" s="228"/>
      <c r="AI107" s="62"/>
      <c r="AJ107" s="62"/>
      <c r="AK107" s="62"/>
      <c r="AL107" s="62"/>
      <c r="AM107" s="62"/>
      <c r="AN107" s="62"/>
    </row>
    <row r="108" spans="1:64" ht="15" customHeight="1">
      <c r="A108" s="365" t="s">
        <v>96</v>
      </c>
      <c r="B108" s="366" t="s">
        <v>145</v>
      </c>
      <c r="C108" s="366">
        <v>2</v>
      </c>
      <c r="D108" s="366">
        <v>0</v>
      </c>
      <c r="E108" s="366">
        <v>0</v>
      </c>
      <c r="F108" s="366">
        <v>2</v>
      </c>
      <c r="G108" s="434">
        <v>2</v>
      </c>
      <c r="I108" s="104"/>
      <c r="J108" s="388" t="s">
        <v>96</v>
      </c>
      <c r="K108" s="389" t="s">
        <v>145</v>
      </c>
      <c r="L108" s="390">
        <v>2</v>
      </c>
      <c r="M108" s="390">
        <v>0</v>
      </c>
      <c r="N108" s="390">
        <v>0</v>
      </c>
      <c r="O108" s="390">
        <v>2</v>
      </c>
      <c r="P108" s="459">
        <v>2</v>
      </c>
      <c r="Q108" s="62"/>
      <c r="R108" s="95"/>
      <c r="S108" s="58" t="s">
        <v>383</v>
      </c>
      <c r="T108" s="386" t="s">
        <v>18</v>
      </c>
      <c r="U108" s="382" t="s">
        <v>348</v>
      </c>
      <c r="V108" s="380">
        <v>3</v>
      </c>
      <c r="W108" s="380">
        <v>0</v>
      </c>
      <c r="X108" s="380">
        <v>0</v>
      </c>
      <c r="Y108" s="380">
        <v>3</v>
      </c>
      <c r="Z108" s="457">
        <v>5</v>
      </c>
      <c r="AA108" s="72"/>
      <c r="AB108" s="3"/>
      <c r="AC108" s="38"/>
      <c r="AD108" s="314"/>
      <c r="AE108" s="314"/>
      <c r="AF108" s="314"/>
      <c r="AG108" s="314"/>
      <c r="AH108" s="228"/>
      <c r="AI108" s="62"/>
      <c r="AJ108" s="62"/>
      <c r="AK108" s="62"/>
      <c r="AL108" s="62"/>
      <c r="AM108" s="62"/>
      <c r="AN108" s="62"/>
    </row>
    <row r="109" spans="1:64" ht="15" customHeight="1">
      <c r="A109" s="690" t="s">
        <v>33</v>
      </c>
      <c r="B109" s="691"/>
      <c r="C109" s="593">
        <f>SUM(C103:C108)</f>
        <v>14</v>
      </c>
      <c r="D109" s="593">
        <f>SUM(D103:D108)</f>
        <v>0</v>
      </c>
      <c r="E109" s="593">
        <f>SUM(E103:E108)</f>
        <v>4</v>
      </c>
      <c r="F109" s="593">
        <f>SUM(F103:F108)</f>
        <v>16</v>
      </c>
      <c r="G109" s="594">
        <f>SUM(G103:G108)</f>
        <v>30</v>
      </c>
      <c r="I109" s="104"/>
      <c r="J109" s="699" t="s">
        <v>33</v>
      </c>
      <c r="K109" s="700"/>
      <c r="L109" s="465">
        <f>SUM(L103:L108)</f>
        <v>15</v>
      </c>
      <c r="M109" s="465">
        <f>SUM(M103:M108)</f>
        <v>8</v>
      </c>
      <c r="N109" s="465">
        <f>SUM(N103:N108)</f>
        <v>0</v>
      </c>
      <c r="O109" s="586">
        <f>SUM(O103:O108)</f>
        <v>19</v>
      </c>
      <c r="P109" s="585">
        <f>SUM(P103:P108)</f>
        <v>30</v>
      </c>
      <c r="Q109" s="62"/>
      <c r="R109" s="95"/>
      <c r="S109" s="58" t="s">
        <v>383</v>
      </c>
      <c r="T109" s="386" t="s">
        <v>18</v>
      </c>
      <c r="U109" s="382" t="s">
        <v>350</v>
      </c>
      <c r="V109" s="380">
        <v>3</v>
      </c>
      <c r="W109" s="380">
        <v>0</v>
      </c>
      <c r="X109" s="380">
        <v>0</v>
      </c>
      <c r="Y109" s="380">
        <v>3</v>
      </c>
      <c r="Z109" s="457">
        <v>5</v>
      </c>
      <c r="AA109" s="72"/>
      <c r="AB109" s="3"/>
      <c r="AC109" s="38"/>
      <c r="AD109" s="314"/>
      <c r="AE109" s="314"/>
      <c r="AF109" s="314"/>
      <c r="AG109" s="314"/>
      <c r="AH109" s="228"/>
    </row>
    <row r="110" spans="1:64" ht="15" customHeight="1">
      <c r="A110" s="692"/>
      <c r="B110" s="693"/>
      <c r="C110" s="16"/>
      <c r="D110" s="16"/>
      <c r="E110" s="16"/>
      <c r="F110" s="16"/>
      <c r="G110" s="17"/>
      <c r="I110" s="104"/>
      <c r="J110" s="13"/>
      <c r="K110" s="14"/>
      <c r="L110" s="14"/>
      <c r="M110" s="14"/>
      <c r="N110" s="14"/>
      <c r="O110" s="14"/>
      <c r="P110" s="15"/>
      <c r="Q110" s="62"/>
      <c r="R110" s="95"/>
      <c r="S110" s="58" t="s">
        <v>383</v>
      </c>
      <c r="T110" s="388" t="s">
        <v>96</v>
      </c>
      <c r="U110" s="389" t="s">
        <v>145</v>
      </c>
      <c r="V110" s="390">
        <v>2</v>
      </c>
      <c r="W110" s="390">
        <v>0</v>
      </c>
      <c r="X110" s="390">
        <v>0</v>
      </c>
      <c r="Y110" s="390">
        <v>2</v>
      </c>
      <c r="Z110" s="459">
        <v>2</v>
      </c>
      <c r="AA110" s="72"/>
      <c r="AB110" s="329" t="s">
        <v>384</v>
      </c>
      <c r="AC110" s="41"/>
      <c r="AD110" s="5"/>
      <c r="AE110" s="5"/>
      <c r="AF110" s="5"/>
      <c r="AG110" s="5"/>
      <c r="AH110" s="42"/>
    </row>
    <row r="111" spans="1:64" ht="15" customHeight="1">
      <c r="A111" s="18"/>
      <c r="B111" s="14"/>
      <c r="C111" s="14"/>
      <c r="D111" s="14"/>
      <c r="E111" s="14"/>
      <c r="F111" s="14"/>
      <c r="G111" s="15"/>
      <c r="I111" s="104"/>
      <c r="J111" s="18"/>
      <c r="K111" s="14"/>
      <c r="L111" s="14"/>
      <c r="M111" s="14"/>
      <c r="N111" s="14"/>
      <c r="O111" s="14"/>
      <c r="P111" s="15"/>
      <c r="Q111" s="62"/>
      <c r="R111" s="95"/>
      <c r="S111" s="61"/>
      <c r="T111" s="320"/>
      <c r="U111" s="273" t="s">
        <v>386</v>
      </c>
      <c r="V111" s="140">
        <f>SUM(V108:V110)</f>
        <v>8</v>
      </c>
      <c r="W111" s="140">
        <f t="shared" ref="W111:Z111" si="31">SUM(W108:W110)</f>
        <v>0</v>
      </c>
      <c r="X111" s="140">
        <f t="shared" si="31"/>
        <v>0</v>
      </c>
      <c r="Y111" s="140">
        <f t="shared" si="31"/>
        <v>8</v>
      </c>
      <c r="Z111" s="306">
        <f t="shared" si="31"/>
        <v>12</v>
      </c>
      <c r="AA111" s="72"/>
      <c r="AB111" s="43"/>
      <c r="AC111" s="44"/>
      <c r="AD111" s="45"/>
      <c r="AE111" s="46"/>
      <c r="AF111" s="46"/>
      <c r="AG111" s="46"/>
      <c r="AH111" s="47"/>
    </row>
    <row r="112" spans="1:64" ht="15" customHeight="1" thickBot="1">
      <c r="A112" s="18"/>
      <c r="B112" s="14"/>
      <c r="C112" s="14"/>
      <c r="D112" s="14"/>
      <c r="E112" s="14"/>
      <c r="F112" s="14"/>
      <c r="G112" s="15"/>
      <c r="I112" s="104"/>
      <c r="J112" s="18"/>
      <c r="K112" s="14"/>
      <c r="L112" s="14"/>
      <c r="M112" s="14"/>
      <c r="N112" s="14"/>
      <c r="O112" s="14"/>
      <c r="P112" s="15"/>
      <c r="R112" s="104"/>
      <c r="S112" s="61"/>
      <c r="T112" s="298" t="s">
        <v>384</v>
      </c>
      <c r="U112" s="299"/>
      <c r="V112" s="300">
        <f>SUM(V111,V107)</f>
        <v>15</v>
      </c>
      <c r="W112" s="300">
        <f t="shared" ref="W112:Z112" si="32">SUM(W111,W107)</f>
        <v>8</v>
      </c>
      <c r="X112" s="300">
        <f t="shared" si="32"/>
        <v>0</v>
      </c>
      <c r="Y112" s="300">
        <f t="shared" si="32"/>
        <v>19</v>
      </c>
      <c r="Z112" s="301">
        <f t="shared" si="32"/>
        <v>30</v>
      </c>
      <c r="AA112" s="14"/>
      <c r="AB112" s="21"/>
      <c r="AC112" s="19" t="s">
        <v>379</v>
      </c>
      <c r="AD112" s="726">
        <f>SUM(AG98,AG86,AG73,AG60,AG46,AG33)</f>
        <v>25</v>
      </c>
      <c r="AE112" s="688"/>
      <c r="AF112" s="688"/>
      <c r="AG112" s="688"/>
      <c r="AH112" s="23"/>
    </row>
    <row r="113" spans="1:34" ht="15" customHeight="1">
      <c r="A113" s="13"/>
      <c r="B113" s="19" t="s">
        <v>377</v>
      </c>
      <c r="C113" s="688">
        <f>SUM(F109,F96,F83,F70,F57,F44,F30,F17)</f>
        <v>145</v>
      </c>
      <c r="D113" s="688"/>
      <c r="E113" s="688"/>
      <c r="F113" s="688"/>
      <c r="G113" s="20"/>
      <c r="I113" s="104"/>
      <c r="J113" s="13"/>
      <c r="K113" s="19" t="s">
        <v>377</v>
      </c>
      <c r="L113" s="688">
        <f>SUM(O109,O97,O84,O71,O57,O44,O31,O17)</f>
        <v>157</v>
      </c>
      <c r="M113" s="688"/>
      <c r="N113" s="688"/>
      <c r="O113" s="688"/>
      <c r="P113" s="20"/>
      <c r="R113" s="104"/>
      <c r="S113" s="61"/>
      <c r="T113" s="323"/>
      <c r="U113" s="323"/>
      <c r="V113" s="318"/>
      <c r="W113" s="318"/>
      <c r="X113" s="318"/>
      <c r="Y113" s="318"/>
      <c r="Z113" s="319"/>
      <c r="AA113" s="14"/>
      <c r="AB113" s="21"/>
      <c r="AC113" s="581" t="s">
        <v>390</v>
      </c>
      <c r="AD113" s="726">
        <f>SUM(AH98,AH86,AH73,AH60,AH46,AH33)</f>
        <v>37</v>
      </c>
      <c r="AE113" s="688"/>
      <c r="AF113" s="688"/>
      <c r="AG113" s="688"/>
      <c r="AH113" s="23"/>
    </row>
    <row r="114" spans="1:34" ht="15" customHeight="1">
      <c r="A114" s="21"/>
      <c r="B114" s="581" t="s">
        <v>378</v>
      </c>
      <c r="C114" s="689">
        <f>SUM(G109,G96,G83,G70,G57,G44,G30,G17)</f>
        <v>243</v>
      </c>
      <c r="D114" s="689"/>
      <c r="E114" s="689"/>
      <c r="F114" s="689"/>
      <c r="G114" s="23"/>
      <c r="I114" s="104"/>
      <c r="J114" s="21"/>
      <c r="K114" s="581" t="s">
        <v>378</v>
      </c>
      <c r="L114" s="689">
        <f>SUM(P109,P97,P84,P71,P57,P44,P31,P17)</f>
        <v>247</v>
      </c>
      <c r="M114" s="689"/>
      <c r="N114" s="689"/>
      <c r="O114" s="689"/>
      <c r="P114" s="23"/>
      <c r="R114" s="104"/>
      <c r="S114" s="61"/>
      <c r="T114" s="323"/>
      <c r="U114" s="323"/>
      <c r="V114" s="318"/>
      <c r="W114" s="318"/>
      <c r="X114" s="318"/>
      <c r="Y114" s="318"/>
      <c r="Z114" s="319"/>
      <c r="AA114" s="14"/>
      <c r="AB114" s="128"/>
      <c r="AC114" s="104"/>
      <c r="AD114" s="104"/>
      <c r="AE114" s="104"/>
      <c r="AF114" s="104"/>
      <c r="AG114" s="104"/>
      <c r="AH114" s="80"/>
    </row>
    <row r="115" spans="1:34" ht="15" customHeight="1" thickBot="1">
      <c r="A115" s="13"/>
      <c r="B115" s="14"/>
      <c r="C115" s="14"/>
      <c r="D115" s="14"/>
      <c r="E115" s="14"/>
      <c r="F115" s="14"/>
      <c r="G115" s="15"/>
      <c r="J115" s="13"/>
      <c r="K115" s="14"/>
      <c r="L115" s="14"/>
      <c r="M115" s="14"/>
      <c r="N115" s="14"/>
      <c r="O115" s="14"/>
      <c r="P115" s="15"/>
      <c r="R115" s="104"/>
      <c r="S115" s="61"/>
      <c r="T115" s="323"/>
      <c r="U115" s="323"/>
      <c r="V115" s="318"/>
      <c r="W115" s="318"/>
      <c r="X115" s="318"/>
      <c r="Y115" s="318"/>
      <c r="Z115" s="319"/>
      <c r="AA115" s="14"/>
      <c r="AB115" s="126"/>
      <c r="AC115" s="127"/>
      <c r="AD115" s="127"/>
      <c r="AE115" s="127"/>
      <c r="AF115" s="127"/>
      <c r="AG115" s="127"/>
      <c r="AH115" s="270"/>
    </row>
    <row r="116" spans="1:34" ht="16.5" customHeight="1" thickBot="1">
      <c r="A116" s="48"/>
      <c r="B116" s="49"/>
      <c r="C116" s="49"/>
      <c r="D116" s="49"/>
      <c r="E116" s="49"/>
      <c r="F116" s="49"/>
      <c r="G116" s="50"/>
      <c r="J116" s="48"/>
      <c r="K116" s="49"/>
      <c r="L116" s="49"/>
      <c r="M116" s="49"/>
      <c r="N116" s="49"/>
      <c r="O116" s="49"/>
      <c r="P116" s="50"/>
      <c r="R116" s="104"/>
      <c r="S116" s="61"/>
      <c r="T116" s="323"/>
      <c r="U116" s="19" t="s">
        <v>379</v>
      </c>
      <c r="V116" s="688">
        <f>SUM(Y107,Y95,Y84,Y68,Y55,Y40,Y26)</f>
        <v>81</v>
      </c>
      <c r="W116" s="688"/>
      <c r="X116" s="688"/>
      <c r="Y116" s="688"/>
      <c r="Z116" s="319"/>
      <c r="AA116" s="14"/>
      <c r="AB116" s="14"/>
      <c r="AC116" s="14"/>
      <c r="AD116" s="14"/>
      <c r="AE116" s="14"/>
      <c r="AF116" s="14"/>
      <c r="AG116" s="14"/>
      <c r="AH116" s="14"/>
    </row>
    <row r="117" spans="1:34" ht="16.5" customHeight="1">
      <c r="R117" s="104"/>
      <c r="S117" s="61"/>
      <c r="T117" s="323"/>
      <c r="U117" s="19" t="s">
        <v>377</v>
      </c>
      <c r="V117" s="688">
        <f>SUM(Y112,Y100,Y87,Y73,Y60,Y46,Y33,Y19)</f>
        <v>157</v>
      </c>
      <c r="W117" s="688"/>
      <c r="X117" s="688"/>
      <c r="Y117" s="688"/>
      <c r="Z117" s="319"/>
      <c r="AA117" s="14"/>
      <c r="AB117" s="14"/>
      <c r="AC117" s="14"/>
      <c r="AD117" s="14"/>
      <c r="AE117" s="14"/>
      <c r="AF117" s="14"/>
      <c r="AG117" s="14"/>
      <c r="AH117" s="14"/>
    </row>
    <row r="118" spans="1:34" ht="15" customHeight="1">
      <c r="R118" s="104"/>
      <c r="S118" s="61"/>
      <c r="T118" s="14"/>
      <c r="U118" s="581" t="s">
        <v>378</v>
      </c>
      <c r="V118" s="689">
        <f>SUM(Z112,Z100,Z87,Z73,Z60,Z46,Z33,Z19)</f>
        <v>247</v>
      </c>
      <c r="W118" s="689"/>
      <c r="X118" s="689"/>
      <c r="Y118" s="689"/>
      <c r="Z118" s="15"/>
      <c r="AA118" s="14"/>
    </row>
    <row r="119" spans="1:34" ht="15" customHeight="1" thickBot="1">
      <c r="I119" s="104"/>
      <c r="J119" s="14"/>
      <c r="R119" s="104"/>
      <c r="S119" s="98"/>
      <c r="T119" s="49"/>
      <c r="U119" s="49"/>
      <c r="V119" s="49"/>
      <c r="W119" s="49"/>
      <c r="X119" s="49"/>
      <c r="Y119" s="49"/>
      <c r="Z119" s="50"/>
      <c r="AA119" s="14"/>
    </row>
    <row r="120" spans="1:34" ht="15" customHeight="1">
      <c r="I120" s="104"/>
      <c r="J120" s="14"/>
      <c r="R120" s="104"/>
      <c r="S120" s="461"/>
      <c r="Z120" s="104"/>
      <c r="AA120" s="14"/>
    </row>
    <row r="121" spans="1:34" ht="15" customHeight="1">
      <c r="I121" s="104"/>
      <c r="J121" s="14"/>
      <c r="R121" s="104"/>
      <c r="S121" s="90"/>
      <c r="T121" s="104"/>
      <c r="Y121" s="104"/>
      <c r="Z121" s="104"/>
      <c r="AA121" s="14"/>
    </row>
    <row r="122" spans="1:34" ht="15" customHeight="1">
      <c r="I122" s="104"/>
      <c r="J122" s="14"/>
      <c r="R122" s="104"/>
      <c r="S122" s="90"/>
      <c r="T122" s="104"/>
      <c r="Y122" s="104"/>
      <c r="Z122" s="104"/>
      <c r="AA122" s="14"/>
      <c r="AB122" s="104"/>
      <c r="AC122" s="104"/>
    </row>
    <row r="123" spans="1:34" ht="15" customHeight="1">
      <c r="I123" s="104"/>
      <c r="J123" s="14"/>
      <c r="R123" s="104"/>
      <c r="S123" s="90"/>
      <c r="T123" s="104"/>
      <c r="V123" s="104"/>
      <c r="W123" s="104"/>
      <c r="X123" s="104"/>
      <c r="Y123" s="104"/>
      <c r="Z123" s="104"/>
      <c r="AA123" s="45"/>
      <c r="AB123" s="104"/>
      <c r="AC123" s="104"/>
    </row>
    <row r="124" spans="1:34" ht="15" customHeight="1">
      <c r="I124" s="104"/>
      <c r="J124" s="14"/>
      <c r="R124" s="104"/>
      <c r="S124" s="90"/>
      <c r="T124" s="104"/>
      <c r="V124" s="104"/>
      <c r="W124" s="104"/>
      <c r="X124" s="104"/>
      <c r="Y124" s="104"/>
      <c r="Z124" s="104"/>
      <c r="AA124" s="14"/>
      <c r="AB124" s="104"/>
      <c r="AC124" s="104"/>
    </row>
    <row r="125" spans="1:34" ht="15" customHeight="1">
      <c r="I125" s="104"/>
      <c r="J125" s="14"/>
      <c r="R125" s="104"/>
      <c r="S125" s="90"/>
      <c r="T125" s="104"/>
      <c r="V125" s="104"/>
      <c r="W125" s="104"/>
      <c r="X125" s="104"/>
      <c r="Y125" s="104"/>
      <c r="Z125" s="104"/>
      <c r="AA125" s="14"/>
      <c r="AB125" s="104"/>
      <c r="AC125" s="104"/>
    </row>
    <row r="126" spans="1:34" ht="15" customHeight="1">
      <c r="I126" s="104"/>
      <c r="J126" s="14"/>
      <c r="R126" s="104"/>
      <c r="S126" s="90"/>
      <c r="T126" s="104"/>
      <c r="V126" s="104"/>
      <c r="W126" s="104"/>
      <c r="X126" s="104"/>
      <c r="Y126" s="104"/>
      <c r="Z126" s="104"/>
      <c r="AA126" s="14"/>
      <c r="AB126" s="104"/>
      <c r="AC126" s="104"/>
    </row>
    <row r="127" spans="1:34" ht="15" customHeight="1">
      <c r="I127" s="104"/>
      <c r="J127" s="14"/>
      <c r="R127" s="104"/>
      <c r="S127" s="90"/>
      <c r="T127" s="104"/>
      <c r="V127" s="104"/>
      <c r="W127" s="104"/>
      <c r="X127" s="104"/>
      <c r="Y127" s="104"/>
      <c r="Z127" s="104"/>
      <c r="AA127" s="14"/>
      <c r="AB127" s="104"/>
      <c r="AC127" s="104"/>
    </row>
    <row r="128" spans="1:34" ht="15" customHeight="1">
      <c r="I128" s="104"/>
      <c r="J128" s="14"/>
      <c r="R128" s="104"/>
      <c r="S128" s="90"/>
      <c r="T128" s="104"/>
      <c r="V128" s="104"/>
      <c r="W128" s="104"/>
      <c r="X128" s="104"/>
      <c r="Y128" s="104"/>
      <c r="Z128" s="104"/>
      <c r="AA128" s="14"/>
      <c r="AB128" s="104"/>
      <c r="AC128" s="104"/>
    </row>
    <row r="129" spans="9:35" ht="15" customHeight="1">
      <c r="I129" s="104"/>
      <c r="J129" s="14"/>
      <c r="R129" s="104"/>
      <c r="S129" s="90"/>
      <c r="T129" s="104"/>
      <c r="V129" s="104"/>
      <c r="W129" s="104"/>
      <c r="X129" s="104"/>
      <c r="Y129" s="104"/>
      <c r="Z129" s="104"/>
      <c r="AA129" s="14"/>
      <c r="AB129" s="104"/>
      <c r="AC129" s="104"/>
    </row>
    <row r="130" spans="9:35" ht="15" customHeight="1">
      <c r="I130" s="104"/>
      <c r="J130" s="14"/>
      <c r="R130" s="104"/>
      <c r="S130" s="90"/>
      <c r="T130" s="104"/>
      <c r="V130" s="104"/>
      <c r="W130" s="104"/>
      <c r="X130" s="104"/>
      <c r="Y130" s="104"/>
      <c r="Z130" s="104"/>
      <c r="AA130" s="14"/>
      <c r="AB130" s="104"/>
      <c r="AC130" s="104"/>
    </row>
    <row r="131" spans="9:35" ht="15" customHeight="1">
      <c r="I131" s="104"/>
      <c r="J131" s="14"/>
      <c r="R131" s="104"/>
      <c r="S131" s="90"/>
      <c r="T131" s="104"/>
      <c r="V131" s="104"/>
      <c r="W131" s="104"/>
      <c r="X131" s="104"/>
      <c r="Y131" s="104"/>
      <c r="Z131" s="104"/>
      <c r="AA131" s="14"/>
      <c r="AB131" s="104"/>
      <c r="AC131" s="104"/>
    </row>
    <row r="132" spans="9:35" ht="15" customHeight="1">
      <c r="I132" s="104"/>
      <c r="J132" s="14"/>
      <c r="R132" s="104"/>
      <c r="S132" s="90"/>
      <c r="T132" s="104"/>
      <c r="V132" s="104"/>
      <c r="W132" s="104"/>
      <c r="X132" s="104"/>
      <c r="Y132" s="104"/>
      <c r="Z132" s="104"/>
      <c r="AA132" s="14"/>
      <c r="AB132" s="104"/>
      <c r="AC132" s="104"/>
    </row>
    <row r="133" spans="9:35" ht="30" customHeight="1">
      <c r="R133" s="104"/>
      <c r="S133" s="90"/>
      <c r="T133" s="104"/>
      <c r="V133" s="104"/>
      <c r="W133" s="104"/>
      <c r="X133" s="104"/>
      <c r="Y133" s="104"/>
      <c r="Z133" s="104"/>
      <c r="AA133" s="104"/>
      <c r="AB133" s="104"/>
      <c r="AC133" s="104"/>
    </row>
    <row r="134" spans="9:35" ht="30" customHeight="1">
      <c r="R134" s="104"/>
      <c r="S134" s="90"/>
      <c r="T134" s="104"/>
      <c r="V134" s="104"/>
      <c r="W134" s="104"/>
      <c r="X134" s="104"/>
      <c r="Y134" s="104"/>
      <c r="Z134" s="104"/>
      <c r="AA134" s="104"/>
      <c r="AB134" s="104"/>
      <c r="AC134" s="104"/>
      <c r="AI134" s="128"/>
    </row>
    <row r="135" spans="9:35" ht="30" customHeight="1">
      <c r="R135" s="104"/>
      <c r="S135" s="90"/>
      <c r="T135" s="104"/>
      <c r="V135" s="104"/>
      <c r="W135" s="104"/>
      <c r="X135" s="104"/>
      <c r="Y135" s="104"/>
      <c r="Z135" s="104"/>
      <c r="AA135" s="104"/>
      <c r="AB135" s="104"/>
      <c r="AC135" s="104"/>
    </row>
    <row r="136" spans="9:35" ht="30" customHeight="1">
      <c r="R136" s="104"/>
      <c r="S136" s="90"/>
      <c r="T136" s="104"/>
      <c r="V136" s="104"/>
      <c r="W136" s="104"/>
      <c r="X136" s="104"/>
      <c r="Y136" s="104"/>
      <c r="Z136" s="104"/>
      <c r="AA136" s="104"/>
      <c r="AB136" s="104"/>
      <c r="AC136" s="104"/>
    </row>
    <row r="137" spans="9:35" ht="30" customHeight="1">
      <c r="R137" s="104"/>
      <c r="S137" s="90"/>
      <c r="T137" s="104"/>
      <c r="V137" s="104"/>
      <c r="W137" s="104"/>
      <c r="X137" s="104"/>
      <c r="Y137" s="104"/>
      <c r="Z137" s="104"/>
      <c r="AA137" s="104"/>
      <c r="AB137" s="104"/>
      <c r="AC137" s="104"/>
    </row>
    <row r="138" spans="9:35" ht="30" customHeight="1">
      <c r="R138" s="104"/>
      <c r="S138" s="90"/>
      <c r="T138" s="104"/>
      <c r="V138" s="104"/>
      <c r="W138" s="104"/>
      <c r="X138" s="104"/>
      <c r="Y138" s="104"/>
      <c r="Z138" s="104"/>
      <c r="AA138" s="104"/>
      <c r="AB138" s="104"/>
      <c r="AC138" s="104"/>
    </row>
    <row r="139" spans="9:35" ht="30" customHeight="1">
      <c r="R139" s="104"/>
      <c r="S139" s="90"/>
      <c r="T139" s="104"/>
      <c r="V139" s="104"/>
      <c r="W139" s="104"/>
      <c r="X139" s="104"/>
      <c r="Y139" s="104"/>
      <c r="Z139" s="104"/>
      <c r="AA139" s="104"/>
    </row>
    <row r="140" spans="9:35" ht="30" customHeight="1">
      <c r="R140" s="104"/>
      <c r="S140" s="90"/>
      <c r="T140" s="104"/>
      <c r="Y140" s="104"/>
      <c r="Z140" s="104"/>
      <c r="AA140" s="104"/>
    </row>
    <row r="141" spans="9:35" ht="30" customHeight="1">
      <c r="R141" s="104"/>
      <c r="S141" s="90"/>
      <c r="T141" s="104"/>
      <c r="Y141" s="104"/>
      <c r="Z141" s="104"/>
      <c r="AA141" s="104"/>
    </row>
    <row r="142" spans="9:35" ht="30" customHeight="1">
      <c r="R142" s="104"/>
      <c r="S142" s="90"/>
      <c r="T142" s="104"/>
      <c r="Y142" s="104"/>
      <c r="Z142" s="104"/>
      <c r="AA142" s="104"/>
    </row>
    <row r="143" spans="9:35" ht="30" customHeight="1">
      <c r="R143" s="104"/>
      <c r="S143" s="90"/>
      <c r="T143" s="104"/>
      <c r="Y143" s="104"/>
      <c r="Z143" s="104"/>
      <c r="AA143" s="104"/>
    </row>
    <row r="144" spans="9:35" ht="30" customHeight="1">
      <c r="R144" s="104"/>
      <c r="S144" s="90"/>
      <c r="T144" s="104"/>
      <c r="Y144" s="104"/>
      <c r="Z144" s="104"/>
      <c r="AA144" s="104"/>
    </row>
    <row r="145" spans="19:27" ht="30" customHeight="1">
      <c r="S145" s="90"/>
      <c r="T145" s="104"/>
      <c r="Y145" s="104"/>
      <c r="Z145" s="104"/>
      <c r="AA145" s="104"/>
    </row>
    <row r="146" spans="19:27" ht="30" customHeight="1">
      <c r="Y146" s="104"/>
      <c r="Z146" s="104"/>
      <c r="AA146" s="104"/>
    </row>
    <row r="147" spans="19:27" ht="30" customHeight="1">
      <c r="Y147" s="104"/>
      <c r="Z147" s="104"/>
      <c r="AA147" s="104"/>
    </row>
    <row r="148" spans="19:27" ht="30" customHeight="1">
      <c r="Y148" s="104"/>
      <c r="Z148" s="104"/>
      <c r="AA148" s="104"/>
    </row>
    <row r="149" spans="19:27" ht="30" customHeight="1">
      <c r="Y149" s="104"/>
      <c r="Z149" s="104"/>
      <c r="AA149" s="104"/>
    </row>
    <row r="150" spans="19:27" ht="30" customHeight="1">
      <c r="Y150" s="104"/>
      <c r="Z150" s="104"/>
      <c r="AA150" s="104"/>
    </row>
    <row r="151" spans="19:27">
      <c r="Y151" s="104"/>
      <c r="Z151" s="104"/>
      <c r="AA151" s="104"/>
    </row>
    <row r="152" spans="19:27">
      <c r="Y152" s="104"/>
      <c r="Z152" s="104"/>
      <c r="AA152" s="104"/>
    </row>
    <row r="153" spans="19:27">
      <c r="Y153" s="104"/>
      <c r="Z153" s="104"/>
      <c r="AA153" s="104"/>
    </row>
    <row r="154" spans="19:27">
      <c r="Y154" s="104"/>
      <c r="Z154" s="104"/>
      <c r="AA154" s="104"/>
    </row>
    <row r="155" spans="19:27">
      <c r="Y155" s="104"/>
      <c r="Z155" s="104"/>
      <c r="AA155" s="104"/>
    </row>
    <row r="156" spans="19:27">
      <c r="Y156" s="104"/>
      <c r="Z156" s="104"/>
      <c r="AA156" s="104"/>
    </row>
    <row r="157" spans="19:27">
      <c r="Y157" s="104"/>
      <c r="Z157" s="104"/>
      <c r="AA157" s="104"/>
    </row>
    <row r="158" spans="19:27">
      <c r="Y158" s="104"/>
      <c r="Z158" s="104"/>
      <c r="AA158" s="104"/>
    </row>
    <row r="159" spans="19:27">
      <c r="Y159" s="104"/>
      <c r="Z159" s="104"/>
      <c r="AA159" s="104"/>
    </row>
    <row r="160" spans="19:27">
      <c r="Y160" s="104"/>
      <c r="Z160" s="104"/>
      <c r="AA160" s="104"/>
    </row>
    <row r="161" spans="25:27">
      <c r="Y161" s="104"/>
      <c r="Z161" s="104"/>
      <c r="AA161" s="104"/>
    </row>
    <row r="162" spans="25:27">
      <c r="Y162" s="104"/>
      <c r="Z162" s="104"/>
      <c r="AA162" s="104"/>
    </row>
    <row r="163" spans="25:27">
      <c r="Y163" s="104"/>
      <c r="Z163" s="104"/>
      <c r="AA163" s="104"/>
    </row>
    <row r="164" spans="25:27">
      <c r="Y164" s="104"/>
      <c r="Z164" s="104"/>
      <c r="AA164" s="104"/>
    </row>
    <row r="165" spans="25:27">
      <c r="Y165" s="104"/>
      <c r="Z165" s="104"/>
      <c r="AA165" s="104"/>
    </row>
    <row r="166" spans="25:27">
      <c r="Y166" s="104"/>
      <c r="Z166" s="104"/>
      <c r="AA166" s="104"/>
    </row>
    <row r="167" spans="25:27">
      <c r="Y167" s="104"/>
      <c r="Z167" s="104"/>
      <c r="AA167" s="104"/>
    </row>
    <row r="168" spans="25:27">
      <c r="Y168" s="104"/>
      <c r="Z168" s="104"/>
      <c r="AA168" s="104"/>
    </row>
    <row r="169" spans="25:27">
      <c r="Y169" s="104"/>
      <c r="Z169" s="104"/>
      <c r="AA169" s="104"/>
    </row>
    <row r="170" spans="25:27">
      <c r="Y170" s="104"/>
      <c r="Z170" s="104"/>
      <c r="AA170" s="104"/>
    </row>
    <row r="171" spans="25:27">
      <c r="Y171" s="104"/>
      <c r="Z171" s="104"/>
      <c r="AA171" s="104"/>
    </row>
    <row r="172" spans="25:27">
      <c r="Y172" s="104"/>
      <c r="Z172" s="104"/>
      <c r="AA172" s="104"/>
    </row>
    <row r="173" spans="25:27">
      <c r="Y173" s="104"/>
      <c r="Z173" s="104"/>
      <c r="AA173" s="104"/>
    </row>
    <row r="174" spans="25:27">
      <c r="Y174" s="104"/>
      <c r="Z174" s="104"/>
      <c r="AA174" s="104"/>
    </row>
    <row r="175" spans="25:27">
      <c r="Y175" s="104"/>
      <c r="Z175" s="104"/>
      <c r="AA175" s="104"/>
    </row>
    <row r="176" spans="25:27">
      <c r="Y176" s="104"/>
      <c r="Z176" s="104"/>
      <c r="AA176" s="104"/>
    </row>
    <row r="177" spans="25:27">
      <c r="Y177" s="104"/>
      <c r="Z177" s="104"/>
      <c r="AA177" s="104"/>
    </row>
    <row r="178" spans="25:27">
      <c r="Y178" s="104"/>
      <c r="Z178" s="104"/>
      <c r="AA178" s="104"/>
    </row>
    <row r="179" spans="25:27">
      <c r="Y179" s="104"/>
      <c r="Z179" s="104"/>
      <c r="AA179" s="104"/>
    </row>
    <row r="180" spans="25:27">
      <c r="Y180" s="104"/>
      <c r="Z180" s="104"/>
      <c r="AA180" s="104"/>
    </row>
    <row r="181" spans="25:27">
      <c r="Y181" s="104"/>
      <c r="Z181" s="104"/>
      <c r="AA181" s="104"/>
    </row>
    <row r="182" spans="25:27">
      <c r="Y182" s="104"/>
      <c r="Z182" s="104"/>
      <c r="AA182" s="104"/>
    </row>
    <row r="183" spans="25:27">
      <c r="Y183" s="104"/>
      <c r="Z183" s="104"/>
      <c r="AA183" s="104"/>
    </row>
    <row r="184" spans="25:27">
      <c r="Y184" s="104"/>
      <c r="Z184" s="104"/>
      <c r="AA184" s="104"/>
    </row>
    <row r="185" spans="25:27">
      <c r="Y185" s="104"/>
      <c r="Z185" s="104"/>
      <c r="AA185" s="104"/>
    </row>
    <row r="186" spans="25:27">
      <c r="Y186" s="104"/>
      <c r="Z186" s="104"/>
      <c r="AA186" s="104"/>
    </row>
    <row r="187" spans="25:27">
      <c r="Y187" s="104"/>
      <c r="Z187" s="104"/>
      <c r="AA187" s="104"/>
    </row>
    <row r="188" spans="25:27">
      <c r="Y188" s="104"/>
      <c r="Z188" s="104"/>
      <c r="AA188" s="104"/>
    </row>
    <row r="189" spans="25:27">
      <c r="Y189" s="104"/>
      <c r="Z189" s="104"/>
      <c r="AA189" s="104"/>
    </row>
    <row r="190" spans="25:27">
      <c r="Y190" s="104"/>
      <c r="Z190" s="104"/>
      <c r="AA190" s="104"/>
    </row>
    <row r="191" spans="25:27">
      <c r="Y191" s="104"/>
      <c r="Z191" s="104"/>
      <c r="AA191" s="104"/>
    </row>
    <row r="192" spans="25:27">
      <c r="Y192" s="104"/>
      <c r="Z192" s="104"/>
      <c r="AA192" s="104"/>
    </row>
    <row r="193" spans="25:27">
      <c r="Y193" s="104"/>
      <c r="Z193" s="104"/>
      <c r="AA193" s="104"/>
    </row>
    <row r="194" spans="25:27">
      <c r="Y194" s="104"/>
      <c r="Z194" s="104"/>
      <c r="AA194" s="104"/>
    </row>
    <row r="195" spans="25:27">
      <c r="Y195" s="104"/>
      <c r="Z195" s="104"/>
      <c r="AA195" s="104"/>
    </row>
    <row r="196" spans="25:27">
      <c r="Y196" s="104"/>
      <c r="Z196" s="104"/>
      <c r="AA196" s="104"/>
    </row>
    <row r="197" spans="25:27">
      <c r="Y197" s="104"/>
      <c r="Z197" s="104"/>
      <c r="AA197" s="104"/>
    </row>
    <row r="198" spans="25:27">
      <c r="Y198" s="104"/>
      <c r="Z198" s="104"/>
      <c r="AA198" s="104"/>
    </row>
    <row r="199" spans="25:27">
      <c r="Y199" s="104"/>
      <c r="Z199" s="104"/>
      <c r="AA199" s="104"/>
    </row>
    <row r="200" spans="25:27">
      <c r="Y200" s="104"/>
      <c r="Z200" s="104"/>
      <c r="AA200" s="104"/>
    </row>
    <row r="201" spans="25:27">
      <c r="Y201" s="104"/>
      <c r="Z201" s="104"/>
      <c r="AA201" s="104"/>
    </row>
    <row r="202" spans="25:27">
      <c r="Y202" s="104"/>
      <c r="Z202" s="104"/>
      <c r="AA202" s="104"/>
    </row>
    <row r="203" spans="25:27">
      <c r="Y203" s="104"/>
      <c r="Z203" s="104"/>
      <c r="AA203" s="104"/>
    </row>
    <row r="204" spans="25:27">
      <c r="Y204" s="104"/>
      <c r="Z204" s="104"/>
      <c r="AA204" s="104"/>
    </row>
    <row r="205" spans="25:27">
      <c r="Y205" s="104"/>
      <c r="Z205" s="104"/>
      <c r="AA205" s="104"/>
    </row>
    <row r="206" spans="25:27">
      <c r="Y206" s="104"/>
      <c r="Z206" s="104"/>
      <c r="AA206" s="104"/>
    </row>
    <row r="207" spans="25:27">
      <c r="Y207" s="104"/>
      <c r="Z207" s="104"/>
      <c r="AA207" s="104"/>
    </row>
    <row r="208" spans="25:27">
      <c r="Y208" s="104"/>
      <c r="Z208" s="104"/>
      <c r="AA208" s="104"/>
    </row>
    <row r="209" spans="25:27">
      <c r="Y209" s="104"/>
      <c r="Z209" s="104"/>
      <c r="AA209" s="104"/>
    </row>
    <row r="210" spans="25:27">
      <c r="Y210" s="104"/>
      <c r="Z210" s="104"/>
      <c r="AA210" s="104"/>
    </row>
    <row r="211" spans="25:27">
      <c r="Y211" s="104"/>
      <c r="Z211" s="104"/>
      <c r="AA211" s="104"/>
    </row>
    <row r="212" spans="25:27">
      <c r="Y212" s="104"/>
      <c r="Z212" s="104"/>
      <c r="AA212" s="104"/>
    </row>
    <row r="213" spans="25:27">
      <c r="Y213" s="104"/>
      <c r="Z213" s="104"/>
      <c r="AA213" s="104"/>
    </row>
    <row r="214" spans="25:27">
      <c r="Y214" s="104"/>
      <c r="Z214" s="104"/>
      <c r="AA214" s="104"/>
    </row>
    <row r="215" spans="25:27">
      <c r="Y215" s="104"/>
      <c r="Z215" s="104"/>
      <c r="AA215" s="104"/>
    </row>
    <row r="216" spans="25:27">
      <c r="Y216" s="104"/>
      <c r="Z216" s="104"/>
      <c r="AA216" s="104"/>
    </row>
    <row r="217" spans="25:27">
      <c r="Y217" s="104"/>
      <c r="Z217" s="104"/>
      <c r="AA217" s="104"/>
    </row>
    <row r="218" spans="25:27">
      <c r="Y218" s="104"/>
      <c r="Z218" s="104"/>
      <c r="AA218" s="104"/>
    </row>
    <row r="219" spans="25:27">
      <c r="Y219" s="104"/>
      <c r="Z219" s="104"/>
      <c r="AA219" s="104"/>
    </row>
    <row r="220" spans="25:27">
      <c r="Y220" s="104"/>
      <c r="Z220" s="104"/>
      <c r="AA220" s="104"/>
    </row>
    <row r="221" spans="25:27">
      <c r="Y221" s="104"/>
      <c r="Z221" s="104"/>
      <c r="AA221" s="104"/>
    </row>
    <row r="222" spans="25:27">
      <c r="Y222" s="104"/>
      <c r="Z222" s="104"/>
      <c r="AA222" s="104"/>
    </row>
    <row r="223" spans="25:27">
      <c r="Y223" s="104"/>
      <c r="Z223" s="104"/>
      <c r="AA223" s="104"/>
    </row>
    <row r="224" spans="25:27">
      <c r="Y224" s="104"/>
      <c r="Z224" s="104"/>
      <c r="AA224" s="104"/>
    </row>
    <row r="225" spans="25:27">
      <c r="Y225" s="104"/>
      <c r="Z225" s="104"/>
      <c r="AA225" s="104"/>
    </row>
    <row r="226" spans="25:27">
      <c r="Y226" s="104"/>
      <c r="Z226" s="104"/>
      <c r="AA226" s="104"/>
    </row>
    <row r="227" spans="25:27">
      <c r="Y227" s="104"/>
      <c r="Z227" s="104"/>
      <c r="AA227" s="104"/>
    </row>
    <row r="228" spans="25:27">
      <c r="Y228" s="104"/>
      <c r="Z228" s="104"/>
      <c r="AA228" s="104"/>
    </row>
    <row r="229" spans="25:27">
      <c r="Y229" s="104"/>
      <c r="Z229" s="104"/>
      <c r="AA229" s="104"/>
    </row>
    <row r="230" spans="25:27">
      <c r="Y230" s="104"/>
      <c r="Z230" s="104"/>
      <c r="AA230" s="104"/>
    </row>
    <row r="231" spans="25:27">
      <c r="Y231" s="104"/>
      <c r="Z231" s="104"/>
      <c r="AA231" s="104"/>
    </row>
    <row r="232" spans="25:27">
      <c r="Y232" s="104"/>
      <c r="Z232" s="104"/>
      <c r="AA232" s="104"/>
    </row>
    <row r="233" spans="25:27">
      <c r="Y233" s="104"/>
      <c r="Z233" s="104"/>
      <c r="AA233" s="104"/>
    </row>
    <row r="234" spans="25:27">
      <c r="Y234" s="104"/>
      <c r="Z234" s="104"/>
      <c r="AA234" s="104"/>
    </row>
    <row r="235" spans="25:27">
      <c r="Y235" s="104"/>
      <c r="Z235" s="104"/>
      <c r="AA235" s="104"/>
    </row>
    <row r="236" spans="25:27">
      <c r="Y236" s="104"/>
      <c r="Z236" s="104"/>
      <c r="AA236" s="104"/>
    </row>
    <row r="237" spans="25:27">
      <c r="Y237" s="104"/>
      <c r="Z237" s="104"/>
      <c r="AA237" s="104"/>
    </row>
    <row r="238" spans="25:27">
      <c r="Y238" s="104"/>
      <c r="Z238" s="104"/>
      <c r="AA238" s="104"/>
    </row>
    <row r="239" spans="25:27">
      <c r="Y239" s="104"/>
      <c r="Z239" s="104"/>
      <c r="AA239" s="104"/>
    </row>
    <row r="240" spans="25:27">
      <c r="Y240" s="104"/>
      <c r="Z240" s="104"/>
      <c r="AA240" s="104"/>
    </row>
    <row r="241" spans="25:27">
      <c r="Y241" s="104"/>
      <c r="Z241" s="104"/>
      <c r="AA241" s="104"/>
    </row>
    <row r="242" spans="25:27">
      <c r="Y242" s="104"/>
      <c r="Z242" s="104"/>
      <c r="AA242" s="104"/>
    </row>
    <row r="243" spans="25:27">
      <c r="Y243" s="104"/>
      <c r="Z243" s="104"/>
      <c r="AA243" s="104"/>
    </row>
    <row r="244" spans="25:27">
      <c r="Y244" s="104"/>
      <c r="Z244" s="104"/>
      <c r="AA244" s="104"/>
    </row>
    <row r="245" spans="25:27">
      <c r="Y245" s="104"/>
      <c r="Z245" s="104"/>
      <c r="AA245" s="104"/>
    </row>
    <row r="246" spans="25:27">
      <c r="Y246" s="104"/>
      <c r="Z246" s="104"/>
      <c r="AA246" s="104"/>
    </row>
    <row r="247" spans="25:27">
      <c r="Y247" s="104"/>
      <c r="Z247" s="104"/>
      <c r="AA247" s="104"/>
    </row>
    <row r="248" spans="25:27">
      <c r="Y248" s="104"/>
      <c r="Z248" s="104"/>
      <c r="AA248" s="104"/>
    </row>
    <row r="249" spans="25:27">
      <c r="Y249" s="104"/>
      <c r="Z249" s="104"/>
      <c r="AA249" s="104"/>
    </row>
    <row r="250" spans="25:27">
      <c r="Y250" s="104"/>
      <c r="Z250" s="104"/>
      <c r="AA250" s="104"/>
    </row>
    <row r="251" spans="25:27">
      <c r="Y251" s="104"/>
      <c r="Z251" s="104"/>
      <c r="AA251" s="104"/>
    </row>
    <row r="252" spans="25:27">
      <c r="Y252" s="104"/>
      <c r="Z252" s="104"/>
      <c r="AA252" s="104"/>
    </row>
    <row r="253" spans="25:27">
      <c r="Y253" s="104"/>
      <c r="Z253" s="104"/>
      <c r="AA253" s="104"/>
    </row>
    <row r="254" spans="25:27">
      <c r="Y254" s="104"/>
      <c r="Z254" s="104"/>
      <c r="AA254" s="104"/>
    </row>
    <row r="255" spans="25:27">
      <c r="Y255" s="104"/>
      <c r="Z255" s="104"/>
      <c r="AA255" s="104"/>
    </row>
    <row r="256" spans="25:27">
      <c r="Y256" s="104"/>
      <c r="Z256" s="104"/>
      <c r="AA256" s="104"/>
    </row>
    <row r="257" spans="25:27">
      <c r="Y257" s="104"/>
      <c r="Z257" s="104"/>
      <c r="AA257" s="104"/>
    </row>
    <row r="258" spans="25:27">
      <c r="Y258" s="104"/>
      <c r="Z258" s="104"/>
      <c r="AA258" s="104"/>
    </row>
    <row r="259" spans="25:27">
      <c r="Y259" s="104"/>
      <c r="Z259" s="104"/>
      <c r="AA259" s="104"/>
    </row>
    <row r="260" spans="25:27">
      <c r="Y260" s="104"/>
      <c r="Z260" s="104"/>
      <c r="AA260" s="104"/>
    </row>
    <row r="261" spans="25:27">
      <c r="Y261" s="104"/>
      <c r="Z261" s="104"/>
      <c r="AA261" s="104"/>
    </row>
    <row r="262" spans="25:27">
      <c r="Y262" s="104"/>
      <c r="Z262" s="104"/>
      <c r="AA262" s="104"/>
    </row>
    <row r="263" spans="25:27">
      <c r="Y263" s="104"/>
      <c r="Z263" s="104"/>
      <c r="AA263" s="104"/>
    </row>
    <row r="264" spans="25:27">
      <c r="Y264" s="104"/>
      <c r="Z264" s="104"/>
      <c r="AA264" s="104"/>
    </row>
    <row r="265" spans="25:27">
      <c r="Y265" s="104"/>
      <c r="Z265" s="104"/>
      <c r="AA265" s="104"/>
    </row>
    <row r="266" spans="25:27">
      <c r="Y266" s="104"/>
      <c r="Z266" s="104"/>
      <c r="AA266" s="104"/>
    </row>
    <row r="267" spans="25:27">
      <c r="Y267" s="104"/>
      <c r="Z267" s="104"/>
      <c r="AA267" s="104"/>
    </row>
    <row r="268" spans="25:27">
      <c r="Y268" s="104"/>
      <c r="Z268" s="104"/>
      <c r="AA268" s="104"/>
    </row>
    <row r="269" spans="25:27">
      <c r="Y269" s="104"/>
      <c r="Z269" s="104"/>
      <c r="AA269" s="104"/>
    </row>
    <row r="270" spans="25:27">
      <c r="Y270" s="104"/>
      <c r="Z270" s="104"/>
      <c r="AA270" s="104"/>
    </row>
    <row r="271" spans="25:27">
      <c r="Y271" s="104"/>
      <c r="Z271" s="104"/>
      <c r="AA271" s="104"/>
    </row>
    <row r="272" spans="25:27">
      <c r="Y272" s="104"/>
      <c r="Z272" s="104"/>
      <c r="AA272" s="104"/>
    </row>
    <row r="273" spans="25:27">
      <c r="Y273" s="104"/>
      <c r="Z273" s="104"/>
      <c r="AA273" s="104"/>
    </row>
    <row r="274" spans="25:27">
      <c r="Y274" s="104"/>
      <c r="Z274" s="104"/>
      <c r="AA274" s="104"/>
    </row>
    <row r="275" spans="25:27">
      <c r="Y275" s="104"/>
      <c r="Z275" s="104"/>
      <c r="AA275" s="104"/>
    </row>
    <row r="276" spans="25:27">
      <c r="Y276" s="104"/>
      <c r="Z276" s="104"/>
      <c r="AA276" s="104"/>
    </row>
    <row r="277" spans="25:27">
      <c r="Y277" s="104"/>
      <c r="Z277" s="104"/>
      <c r="AA277" s="104"/>
    </row>
    <row r="278" spans="25:27">
      <c r="Y278" s="104"/>
      <c r="Z278" s="104"/>
      <c r="AA278" s="104"/>
    </row>
    <row r="279" spans="25:27">
      <c r="Y279" s="104"/>
      <c r="Z279" s="104"/>
      <c r="AA279" s="104"/>
    </row>
    <row r="280" spans="25:27">
      <c r="Y280" s="104"/>
      <c r="Z280" s="104"/>
      <c r="AA280" s="104"/>
    </row>
    <row r="281" spans="25:27">
      <c r="Y281" s="104"/>
      <c r="Z281" s="104"/>
      <c r="AA281" s="104"/>
    </row>
    <row r="282" spans="25:27">
      <c r="Y282" s="104"/>
      <c r="Z282" s="104"/>
      <c r="AA282" s="104"/>
    </row>
    <row r="283" spans="25:27">
      <c r="Y283" s="104"/>
      <c r="Z283" s="104"/>
      <c r="AA283" s="104"/>
    </row>
    <row r="284" spans="25:27">
      <c r="Y284" s="104"/>
      <c r="Z284" s="104"/>
      <c r="AA284" s="104"/>
    </row>
    <row r="285" spans="25:27">
      <c r="Y285" s="104"/>
      <c r="Z285" s="104"/>
      <c r="AA285" s="104"/>
    </row>
    <row r="286" spans="25:27">
      <c r="Y286" s="104"/>
      <c r="Z286" s="104"/>
      <c r="AA286" s="104"/>
    </row>
    <row r="287" spans="25:27">
      <c r="Y287" s="104"/>
      <c r="Z287" s="104"/>
      <c r="AA287" s="104"/>
    </row>
    <row r="288" spans="25:27">
      <c r="Y288" s="104"/>
      <c r="Z288" s="104"/>
      <c r="AA288" s="104"/>
    </row>
    <row r="289" spans="25:27">
      <c r="Y289" s="104"/>
      <c r="Z289" s="104"/>
      <c r="AA289" s="104"/>
    </row>
    <row r="290" spans="25:27">
      <c r="Y290" s="104"/>
      <c r="Z290" s="104"/>
      <c r="AA290" s="104"/>
    </row>
    <row r="291" spans="25:27">
      <c r="Y291" s="104"/>
      <c r="Z291" s="104"/>
      <c r="AA291" s="104"/>
    </row>
    <row r="292" spans="25:27">
      <c r="Y292" s="104"/>
      <c r="Z292" s="104"/>
      <c r="AA292" s="104"/>
    </row>
    <row r="293" spans="25:27">
      <c r="Y293" s="104"/>
      <c r="Z293" s="104"/>
      <c r="AA293" s="104"/>
    </row>
    <row r="294" spans="25:27">
      <c r="Y294" s="104"/>
      <c r="Z294" s="104"/>
      <c r="AA294" s="104"/>
    </row>
    <row r="295" spans="25:27">
      <c r="Y295" s="104"/>
      <c r="Z295" s="104"/>
      <c r="AA295" s="104"/>
    </row>
    <row r="296" spans="25:27">
      <c r="Y296" s="104"/>
      <c r="Z296" s="104"/>
      <c r="AA296" s="104"/>
    </row>
    <row r="297" spans="25:27">
      <c r="Y297" s="104"/>
      <c r="Z297" s="104"/>
      <c r="AA297" s="104"/>
    </row>
    <row r="298" spans="25:27">
      <c r="Y298" s="104"/>
      <c r="Z298" s="104"/>
      <c r="AA298" s="104"/>
    </row>
    <row r="299" spans="25:27">
      <c r="Y299" s="104"/>
      <c r="Z299" s="104"/>
      <c r="AA299" s="104"/>
    </row>
    <row r="300" spans="25:27">
      <c r="Y300" s="104"/>
      <c r="Z300" s="104"/>
      <c r="AA300" s="104"/>
    </row>
    <row r="301" spans="25:27">
      <c r="Y301" s="104"/>
      <c r="Z301" s="104"/>
      <c r="AA301" s="104"/>
    </row>
    <row r="302" spans="25:27">
      <c r="Y302" s="104"/>
      <c r="Z302" s="104"/>
      <c r="AA302" s="104"/>
    </row>
    <row r="303" spans="25:27">
      <c r="Y303" s="104"/>
      <c r="Z303" s="104"/>
      <c r="AA303" s="104"/>
    </row>
    <row r="304" spans="25:27">
      <c r="Y304" s="104"/>
      <c r="Z304" s="104"/>
      <c r="AA304" s="104"/>
    </row>
    <row r="305" spans="25:27">
      <c r="Y305" s="104"/>
      <c r="Z305" s="104"/>
      <c r="AA305" s="104"/>
    </row>
    <row r="306" spans="25:27">
      <c r="Y306" s="104"/>
      <c r="Z306" s="104"/>
      <c r="AA306" s="104"/>
    </row>
    <row r="307" spans="25:27">
      <c r="Y307" s="104"/>
      <c r="Z307" s="104"/>
      <c r="AA307" s="104"/>
    </row>
    <row r="308" spans="25:27">
      <c r="Y308" s="104"/>
      <c r="Z308" s="104"/>
      <c r="AA308" s="104"/>
    </row>
    <row r="309" spans="25:27">
      <c r="Y309" s="104"/>
      <c r="Z309" s="104"/>
      <c r="AA309" s="104"/>
    </row>
    <row r="310" spans="25:27">
      <c r="Y310" s="104"/>
      <c r="Z310" s="104"/>
      <c r="AA310" s="104"/>
    </row>
    <row r="311" spans="25:27">
      <c r="Y311" s="104"/>
      <c r="Z311" s="104"/>
      <c r="AA311" s="104"/>
    </row>
    <row r="312" spans="25:27">
      <c r="Y312" s="104"/>
      <c r="Z312" s="104"/>
      <c r="AA312" s="104"/>
    </row>
    <row r="313" spans="25:27">
      <c r="Y313" s="104"/>
      <c r="Z313" s="104"/>
      <c r="AA313" s="104"/>
    </row>
    <row r="314" spans="25:27">
      <c r="Y314" s="104"/>
      <c r="Z314" s="104"/>
      <c r="AA314" s="104"/>
    </row>
    <row r="315" spans="25:27">
      <c r="Y315" s="104"/>
      <c r="Z315" s="104"/>
      <c r="AA315" s="104"/>
    </row>
    <row r="316" spans="25:27">
      <c r="Y316" s="104"/>
      <c r="Z316" s="104"/>
      <c r="AA316" s="104"/>
    </row>
    <row r="317" spans="25:27">
      <c r="Y317" s="104"/>
      <c r="Z317" s="104"/>
      <c r="AA317" s="104"/>
    </row>
    <row r="318" spans="25:27">
      <c r="Y318" s="104"/>
      <c r="Z318" s="104"/>
      <c r="AA318" s="104"/>
    </row>
    <row r="319" spans="25:27">
      <c r="Y319" s="104"/>
      <c r="Z319" s="104"/>
      <c r="AA319" s="104"/>
    </row>
    <row r="320" spans="25:27">
      <c r="Y320" s="104"/>
      <c r="Z320" s="104"/>
      <c r="AA320" s="104"/>
    </row>
    <row r="321" spans="25:27">
      <c r="Y321" s="104"/>
      <c r="Z321" s="104"/>
      <c r="AA321" s="104"/>
    </row>
    <row r="322" spans="25:27">
      <c r="Y322" s="104"/>
      <c r="Z322" s="104"/>
      <c r="AA322" s="104"/>
    </row>
    <row r="323" spans="25:27">
      <c r="Y323" s="104"/>
      <c r="Z323" s="104"/>
      <c r="AA323" s="104"/>
    </row>
    <row r="324" spans="25:27">
      <c r="Y324" s="104"/>
      <c r="Z324" s="104"/>
      <c r="AA324" s="104"/>
    </row>
    <row r="325" spans="25:27">
      <c r="Y325" s="104"/>
      <c r="Z325" s="104"/>
      <c r="AA325" s="104"/>
    </row>
    <row r="326" spans="25:27">
      <c r="Y326" s="104"/>
      <c r="Z326" s="104"/>
      <c r="AA326" s="104"/>
    </row>
    <row r="327" spans="25:27">
      <c r="Y327" s="104"/>
      <c r="Z327" s="104"/>
      <c r="AA327" s="104"/>
    </row>
    <row r="328" spans="25:27">
      <c r="Y328" s="104"/>
      <c r="Z328" s="104"/>
      <c r="AA328" s="104"/>
    </row>
    <row r="329" spans="25:27">
      <c r="Y329" s="104"/>
      <c r="Z329" s="104"/>
      <c r="AA329" s="104"/>
    </row>
    <row r="330" spans="25:27">
      <c r="AA330" s="104"/>
    </row>
    <row r="331" spans="25:27">
      <c r="AA331" s="104"/>
    </row>
    <row r="332" spans="25:27">
      <c r="AA332" s="104"/>
    </row>
    <row r="333" spans="25:27">
      <c r="AA333" s="104"/>
    </row>
    <row r="334" spans="25:27">
      <c r="AA334" s="104"/>
    </row>
    <row r="335" spans="25:27">
      <c r="AA335" s="104"/>
    </row>
    <row r="336" spans="25:27">
      <c r="AA336" s="104"/>
    </row>
    <row r="337" spans="27:27">
      <c r="AA337" s="104"/>
    </row>
    <row r="338" spans="27:27">
      <c r="AA338" s="104"/>
    </row>
    <row r="339" spans="27:27">
      <c r="AA339" s="104"/>
    </row>
    <row r="340" spans="27:27">
      <c r="AA340" s="104"/>
    </row>
    <row r="341" spans="27:27">
      <c r="AA341" s="104"/>
    </row>
    <row r="342" spans="27:27">
      <c r="AA342" s="104"/>
    </row>
    <row r="343" spans="27:27">
      <c r="AA343" s="104"/>
    </row>
    <row r="344" spans="27:27">
      <c r="AA344" s="104"/>
    </row>
    <row r="345" spans="27:27">
      <c r="AA345" s="104"/>
    </row>
  </sheetData>
  <mergeCells count="80">
    <mergeCell ref="T99:U99"/>
    <mergeCell ref="J57:K57"/>
    <mergeCell ref="A72:B72"/>
    <mergeCell ref="A71:B71"/>
    <mergeCell ref="AB48:AH48"/>
    <mergeCell ref="J84:K84"/>
    <mergeCell ref="AB35:AH35"/>
    <mergeCell ref="A35:G35"/>
    <mergeCell ref="A57:B57"/>
    <mergeCell ref="T89:Z89"/>
    <mergeCell ref="T86:U86"/>
    <mergeCell ref="T45:U45"/>
    <mergeCell ref="A48:G48"/>
    <mergeCell ref="A44:B44"/>
    <mergeCell ref="V116:Y116"/>
    <mergeCell ref="AB62:AH62"/>
    <mergeCell ref="AB75:AH75"/>
    <mergeCell ref="AB88:AH88"/>
    <mergeCell ref="AB100:AH100"/>
    <mergeCell ref="AD112:AG112"/>
    <mergeCell ref="AD113:AG113"/>
    <mergeCell ref="T18:U18"/>
    <mergeCell ref="T21:Z21"/>
    <mergeCell ref="T32:U32"/>
    <mergeCell ref="A1:AH1"/>
    <mergeCell ref="T5:Z6"/>
    <mergeCell ref="AB21:AH21"/>
    <mergeCell ref="T26:U26"/>
    <mergeCell ref="J3:P3"/>
    <mergeCell ref="J4:P4"/>
    <mergeCell ref="J5:P5"/>
    <mergeCell ref="J6:P6"/>
    <mergeCell ref="J8:P8"/>
    <mergeCell ref="AB5:AH6"/>
    <mergeCell ref="T8:Z8"/>
    <mergeCell ref="AB8:AH8"/>
    <mergeCell ref="J17:K17"/>
    <mergeCell ref="V118:Y118"/>
    <mergeCell ref="T40:U40"/>
    <mergeCell ref="T10:U10"/>
    <mergeCell ref="V117:Y117"/>
    <mergeCell ref="A87:B87"/>
    <mergeCell ref="T48:Z48"/>
    <mergeCell ref="A59:B59"/>
    <mergeCell ref="A62:G62"/>
    <mergeCell ref="A75:G75"/>
    <mergeCell ref="J71:K71"/>
    <mergeCell ref="J88:P88"/>
    <mergeCell ref="J97:K97"/>
    <mergeCell ref="J72:K72"/>
    <mergeCell ref="J62:P62"/>
    <mergeCell ref="A17:B17"/>
    <mergeCell ref="A30:B30"/>
    <mergeCell ref="A3:G3"/>
    <mergeCell ref="A4:G4"/>
    <mergeCell ref="A5:G5"/>
    <mergeCell ref="A6:G6"/>
    <mergeCell ref="A8:G8"/>
    <mergeCell ref="A21:G21"/>
    <mergeCell ref="J75:P75"/>
    <mergeCell ref="J18:K18"/>
    <mergeCell ref="J21:P21"/>
    <mergeCell ref="J35:P35"/>
    <mergeCell ref="J47:P47"/>
    <mergeCell ref="J44:K44"/>
    <mergeCell ref="A70:B70"/>
    <mergeCell ref="J31:K31"/>
    <mergeCell ref="L113:O113"/>
    <mergeCell ref="L114:O114"/>
    <mergeCell ref="A83:B83"/>
    <mergeCell ref="A96:B96"/>
    <mergeCell ref="C113:F113"/>
    <mergeCell ref="C114:F114"/>
    <mergeCell ref="A110:B110"/>
    <mergeCell ref="A101:G101"/>
    <mergeCell ref="A88:G88"/>
    <mergeCell ref="A97:B97"/>
    <mergeCell ref="A109:B109"/>
    <mergeCell ref="J101:P101"/>
    <mergeCell ref="J109:K109"/>
  </mergeCells>
  <hyperlinks>
    <hyperlink ref="AD38" r:id="rId1" display="http://tureng.com/tr/turkce-ingilizce/physicochemistry"/>
    <hyperlink ref="U38" r:id="rId2" display="http://tureng.com/tr/turkce-ingilizce/physicochemistry"/>
    <hyperlink ref="K38" r:id="rId3" display="http://tureng.com/tr/turkce-ingilizce/physicochemistry"/>
  </hyperlinks>
  <pageMargins left="0.70866141732283461" right="0.70866141732283461" top="0.74803149606299213" bottom="0.74803149606299213" header="0.31496062992125984" footer="0.31496062992125984"/>
  <pageSetup paperSize="9" scale="40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4"/>
  <sheetViews>
    <sheetView zoomScale="110" zoomScaleNormal="110" workbookViewId="0">
      <selection activeCell="I3" sqref="I3:O116"/>
    </sheetView>
  </sheetViews>
  <sheetFormatPr defaultRowHeight="15"/>
  <cols>
    <col min="1" max="1" width="9.28515625" style="37" customWidth="1"/>
    <col min="2" max="2" width="46" style="37" customWidth="1"/>
    <col min="3" max="3" width="3.7109375" style="37" bestFit="1" customWidth="1"/>
    <col min="4" max="5" width="3.140625" style="37" bestFit="1" customWidth="1"/>
    <col min="6" max="6" width="4.5703125" style="37" bestFit="1" customWidth="1"/>
    <col min="7" max="7" width="5.7109375" style="37" bestFit="1" customWidth="1"/>
    <col min="9" max="9" width="9.7109375" style="37" customWidth="1"/>
    <col min="10" max="10" width="41.85546875" style="37" customWidth="1"/>
    <col min="11" max="11" width="3" style="37" bestFit="1" customWidth="1"/>
    <col min="12" max="12" width="6" style="37" bestFit="1" customWidth="1"/>
    <col min="13" max="13" width="2.85546875" style="37" bestFit="1" customWidth="1"/>
    <col min="14" max="14" width="4.5703125" style="37" bestFit="1" customWidth="1"/>
    <col min="15" max="15" width="5.5703125" style="37" customWidth="1"/>
    <col min="17" max="17" width="10.7109375" style="59" customWidth="1"/>
    <col min="18" max="18" width="9.42578125" customWidth="1"/>
    <col min="19" max="19" width="42.42578125" customWidth="1"/>
    <col min="20" max="23" width="3" customWidth="1"/>
    <col min="24" max="24" width="5.7109375" customWidth="1"/>
    <col min="25" max="25" width="9.140625" style="93"/>
    <col min="26" max="26" width="9.42578125" customWidth="1"/>
    <col min="27" max="27" width="36.85546875" customWidth="1"/>
    <col min="28" max="31" width="3" customWidth="1"/>
    <col min="32" max="32" width="5.5703125" customWidth="1"/>
  </cols>
  <sheetData>
    <row r="1" spans="1:34" ht="23.25">
      <c r="A1" s="720" t="s">
        <v>54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</row>
    <row r="2" spans="1:34" ht="15.75" thickBot="1">
      <c r="A2" s="87"/>
      <c r="B2" s="87"/>
      <c r="C2" s="87"/>
      <c r="D2" s="87"/>
      <c r="E2" s="87"/>
      <c r="F2" s="87"/>
      <c r="G2" s="87"/>
      <c r="I2" s="87"/>
      <c r="J2" s="87"/>
      <c r="K2" s="87"/>
      <c r="L2" s="87"/>
      <c r="M2" s="87"/>
      <c r="N2" s="87"/>
      <c r="O2" s="87"/>
      <c r="R2" s="62"/>
      <c r="S2" s="62"/>
      <c r="T2" s="62"/>
      <c r="U2" s="62"/>
      <c r="V2" s="62"/>
      <c r="W2" s="62"/>
      <c r="X2" s="62"/>
      <c r="Y2" s="92"/>
      <c r="Z2" s="62"/>
      <c r="AA2" s="62"/>
      <c r="AB2" s="62"/>
      <c r="AC2" s="62"/>
      <c r="AD2" s="62"/>
      <c r="AE2" s="62"/>
      <c r="AF2" s="62"/>
    </row>
    <row r="3" spans="1:34">
      <c r="A3" s="708" t="s">
        <v>365</v>
      </c>
      <c r="B3" s="709"/>
      <c r="C3" s="709"/>
      <c r="D3" s="709"/>
      <c r="E3" s="709"/>
      <c r="F3" s="709"/>
      <c r="G3" s="710"/>
      <c r="I3" s="708" t="s">
        <v>365</v>
      </c>
      <c r="J3" s="709"/>
      <c r="K3" s="709"/>
      <c r="L3" s="709"/>
      <c r="M3" s="709"/>
      <c r="N3" s="709"/>
      <c r="O3" s="710"/>
      <c r="Q3" s="55"/>
      <c r="R3" s="33"/>
      <c r="S3" s="33"/>
      <c r="T3" s="33"/>
      <c r="U3" s="33"/>
      <c r="V3" s="33"/>
      <c r="W3" s="33"/>
      <c r="X3" s="34"/>
      <c r="Y3" s="25"/>
      <c r="Z3" s="32"/>
      <c r="AA3" s="33"/>
      <c r="AB3" s="33"/>
      <c r="AC3" s="33"/>
      <c r="AD3" s="33"/>
      <c r="AE3" s="33"/>
      <c r="AF3" s="34"/>
    </row>
    <row r="4" spans="1:34">
      <c r="A4" s="711" t="s">
        <v>368</v>
      </c>
      <c r="B4" s="712"/>
      <c r="C4" s="712"/>
      <c r="D4" s="712"/>
      <c r="E4" s="712"/>
      <c r="F4" s="712"/>
      <c r="G4" s="713"/>
      <c r="I4" s="711" t="s">
        <v>368</v>
      </c>
      <c r="J4" s="712"/>
      <c r="K4" s="712"/>
      <c r="L4" s="712"/>
      <c r="M4" s="712"/>
      <c r="N4" s="712"/>
      <c r="O4" s="713"/>
      <c r="Q4" s="56"/>
      <c r="R4" s="25"/>
      <c r="S4" s="25"/>
      <c r="T4" s="25"/>
      <c r="U4" s="25"/>
      <c r="V4" s="25"/>
      <c r="W4" s="25"/>
      <c r="X4" s="1"/>
      <c r="Y4" s="25"/>
      <c r="Z4" s="24"/>
      <c r="AA4" s="25"/>
      <c r="AB4" s="25"/>
      <c r="AC4" s="25"/>
      <c r="AD4" s="25"/>
      <c r="AE4" s="25"/>
      <c r="AF4" s="1"/>
    </row>
    <row r="5" spans="1:34" ht="15" customHeight="1">
      <c r="A5" s="711" t="s">
        <v>388</v>
      </c>
      <c r="B5" s="712"/>
      <c r="C5" s="712"/>
      <c r="D5" s="712"/>
      <c r="E5" s="712"/>
      <c r="F5" s="712"/>
      <c r="G5" s="713"/>
      <c r="I5" s="711" t="s">
        <v>380</v>
      </c>
      <c r="J5" s="712"/>
      <c r="K5" s="712"/>
      <c r="L5" s="712"/>
      <c r="M5" s="712"/>
      <c r="N5" s="712"/>
      <c r="O5" s="713"/>
      <c r="Q5" s="56"/>
      <c r="R5" s="721" t="s">
        <v>381</v>
      </c>
      <c r="S5" s="721"/>
      <c r="T5" s="721"/>
      <c r="U5" s="721"/>
      <c r="V5" s="721"/>
      <c r="W5" s="721"/>
      <c r="X5" s="722"/>
      <c r="Y5" s="25"/>
      <c r="Z5" s="723" t="s">
        <v>387</v>
      </c>
      <c r="AA5" s="721"/>
      <c r="AB5" s="721"/>
      <c r="AC5" s="721"/>
      <c r="AD5" s="721"/>
      <c r="AE5" s="721"/>
      <c r="AF5" s="722"/>
    </row>
    <row r="6" spans="1:34">
      <c r="A6" s="711" t="s">
        <v>366</v>
      </c>
      <c r="B6" s="712"/>
      <c r="C6" s="712"/>
      <c r="D6" s="712"/>
      <c r="E6" s="712"/>
      <c r="F6" s="712"/>
      <c r="G6" s="713"/>
      <c r="I6" s="711" t="s">
        <v>366</v>
      </c>
      <c r="J6" s="712"/>
      <c r="K6" s="712"/>
      <c r="L6" s="712"/>
      <c r="M6" s="712"/>
      <c r="N6" s="712"/>
      <c r="O6" s="713"/>
      <c r="Q6" s="56"/>
      <c r="R6" s="721"/>
      <c r="S6" s="721"/>
      <c r="T6" s="721"/>
      <c r="U6" s="721"/>
      <c r="V6" s="721"/>
      <c r="W6" s="721"/>
      <c r="X6" s="722"/>
      <c r="Y6" s="25"/>
      <c r="Z6" s="723"/>
      <c r="AA6" s="721"/>
      <c r="AB6" s="721"/>
      <c r="AC6" s="721"/>
      <c r="AD6" s="721"/>
      <c r="AE6" s="721"/>
      <c r="AF6" s="722"/>
    </row>
    <row r="7" spans="1:34">
      <c r="A7" s="24"/>
      <c r="B7" s="25"/>
      <c r="C7" s="25"/>
      <c r="D7" s="25"/>
      <c r="E7" s="25"/>
      <c r="F7" s="25"/>
      <c r="G7" s="1"/>
      <c r="I7" s="561"/>
      <c r="J7" s="562"/>
      <c r="K7" s="562"/>
      <c r="L7" s="562"/>
      <c r="M7" s="562"/>
      <c r="N7" s="562"/>
      <c r="O7" s="1"/>
      <c r="Q7" s="56"/>
      <c r="R7" s="25"/>
      <c r="S7" s="25"/>
      <c r="T7" s="25"/>
      <c r="U7" s="25"/>
      <c r="V7" s="25"/>
      <c r="W7" s="25"/>
      <c r="X7" s="1"/>
      <c r="Y7" s="25"/>
      <c r="Z7" s="24"/>
      <c r="AA7" s="25"/>
      <c r="AB7" s="25"/>
      <c r="AC7" s="25"/>
      <c r="AD7" s="25"/>
      <c r="AE7" s="25"/>
      <c r="AF7" s="1"/>
    </row>
    <row r="8" spans="1:34" ht="15.75" thickBot="1">
      <c r="A8" s="731" t="s">
        <v>369</v>
      </c>
      <c r="B8" s="732"/>
      <c r="C8" s="732"/>
      <c r="D8" s="732"/>
      <c r="E8" s="732"/>
      <c r="F8" s="732"/>
      <c r="G8" s="733"/>
      <c r="H8" s="104"/>
      <c r="I8" s="694" t="s">
        <v>369</v>
      </c>
      <c r="J8" s="695"/>
      <c r="K8" s="695"/>
      <c r="L8" s="695"/>
      <c r="M8" s="695"/>
      <c r="N8" s="695"/>
      <c r="O8" s="696"/>
      <c r="Q8" s="56"/>
      <c r="R8" s="718" t="s">
        <v>369</v>
      </c>
      <c r="S8" s="718"/>
      <c r="T8" s="718"/>
      <c r="U8" s="718"/>
      <c r="V8" s="718"/>
      <c r="W8" s="718"/>
      <c r="X8" s="719"/>
      <c r="Y8" s="25"/>
      <c r="Z8" s="694" t="s">
        <v>369</v>
      </c>
      <c r="AA8" s="695"/>
      <c r="AB8" s="695"/>
      <c r="AC8" s="695"/>
      <c r="AD8" s="695"/>
      <c r="AE8" s="695"/>
      <c r="AF8" s="696"/>
    </row>
    <row r="9" spans="1:34">
      <c r="A9" s="268" t="s">
        <v>26</v>
      </c>
      <c r="B9" s="143" t="s">
        <v>27</v>
      </c>
      <c r="C9" s="144" t="s">
        <v>6</v>
      </c>
      <c r="D9" s="144" t="s">
        <v>28</v>
      </c>
      <c r="E9" s="144" t="s">
        <v>8</v>
      </c>
      <c r="F9" s="144" t="s">
        <v>29</v>
      </c>
      <c r="G9" s="141" t="s">
        <v>30</v>
      </c>
      <c r="H9" s="104"/>
      <c r="I9" s="255" t="s">
        <v>26</v>
      </c>
      <c r="J9" s="237" t="s">
        <v>27</v>
      </c>
      <c r="K9" s="236" t="s">
        <v>6</v>
      </c>
      <c r="L9" s="236" t="s">
        <v>28</v>
      </c>
      <c r="M9" s="236" t="s">
        <v>8</v>
      </c>
      <c r="N9" s="236" t="s">
        <v>29</v>
      </c>
      <c r="O9" s="256" t="s">
        <v>30</v>
      </c>
      <c r="Q9" s="57"/>
      <c r="R9" s="249" t="s">
        <v>26</v>
      </c>
      <c r="S9" s="250" t="s">
        <v>27</v>
      </c>
      <c r="T9" s="251" t="s">
        <v>6</v>
      </c>
      <c r="U9" s="251" t="s">
        <v>28</v>
      </c>
      <c r="V9" s="251" t="s">
        <v>8</v>
      </c>
      <c r="W9" s="251" t="s">
        <v>29</v>
      </c>
      <c r="X9" s="252" t="s">
        <v>30</v>
      </c>
      <c r="Y9" s="45"/>
      <c r="Z9" s="255" t="s">
        <v>26</v>
      </c>
      <c r="AA9" s="237" t="s">
        <v>27</v>
      </c>
      <c r="AB9" s="236" t="s">
        <v>6</v>
      </c>
      <c r="AC9" s="236" t="s">
        <v>28</v>
      </c>
      <c r="AD9" s="236" t="s">
        <v>8</v>
      </c>
      <c r="AE9" s="236" t="s">
        <v>29</v>
      </c>
      <c r="AF9" s="256" t="s">
        <v>30</v>
      </c>
    </row>
    <row r="10" spans="1:34">
      <c r="A10" s="346" t="s">
        <v>70</v>
      </c>
      <c r="B10" s="347" t="s">
        <v>323</v>
      </c>
      <c r="C10" s="347">
        <v>3</v>
      </c>
      <c r="D10" s="347">
        <v>2</v>
      </c>
      <c r="E10" s="347">
        <v>0</v>
      </c>
      <c r="F10" s="347">
        <v>4</v>
      </c>
      <c r="G10" s="433">
        <v>6</v>
      </c>
      <c r="H10" s="104"/>
      <c r="I10" s="346" t="s">
        <v>69</v>
      </c>
      <c r="J10" s="347" t="s">
        <v>324</v>
      </c>
      <c r="K10" s="348">
        <v>3</v>
      </c>
      <c r="L10" s="348">
        <v>0</v>
      </c>
      <c r="M10" s="348">
        <v>2</v>
      </c>
      <c r="N10" s="348">
        <v>4</v>
      </c>
      <c r="O10" s="229">
        <v>6</v>
      </c>
      <c r="Q10" s="58"/>
      <c r="R10" s="714" t="s">
        <v>385</v>
      </c>
      <c r="S10" s="715"/>
      <c r="T10" s="5">
        <v>0</v>
      </c>
      <c r="U10" s="5">
        <v>0</v>
      </c>
      <c r="V10" s="5">
        <v>0</v>
      </c>
      <c r="W10" s="5">
        <v>0</v>
      </c>
      <c r="X10" s="6">
        <v>0</v>
      </c>
      <c r="Y10" s="73"/>
      <c r="Z10" s="281"/>
      <c r="AA10" s="82"/>
      <c r="AB10" s="83"/>
      <c r="AC10" s="83"/>
      <c r="AD10" s="83"/>
      <c r="AE10" s="83"/>
      <c r="AF10" s="88"/>
    </row>
    <row r="11" spans="1:34">
      <c r="A11" s="346" t="s">
        <v>69</v>
      </c>
      <c r="B11" s="347" t="s">
        <v>324</v>
      </c>
      <c r="C11" s="347">
        <v>3</v>
      </c>
      <c r="D11" s="347">
        <v>0</v>
      </c>
      <c r="E11" s="347">
        <v>2</v>
      </c>
      <c r="F11" s="347">
        <v>4</v>
      </c>
      <c r="G11" s="433">
        <v>6</v>
      </c>
      <c r="H11" s="104"/>
      <c r="I11" s="346" t="s">
        <v>70</v>
      </c>
      <c r="J11" s="347" t="s">
        <v>323</v>
      </c>
      <c r="K11" s="348">
        <v>3</v>
      </c>
      <c r="L11" s="348">
        <v>2</v>
      </c>
      <c r="M11" s="348">
        <v>0</v>
      </c>
      <c r="N11" s="348">
        <v>4</v>
      </c>
      <c r="O11" s="229">
        <v>6</v>
      </c>
      <c r="Q11" s="608" t="s">
        <v>383</v>
      </c>
      <c r="R11" s="346" t="s">
        <v>69</v>
      </c>
      <c r="S11" s="347" t="s">
        <v>324</v>
      </c>
      <c r="T11" s="348">
        <v>3</v>
      </c>
      <c r="U11" s="348">
        <v>0</v>
      </c>
      <c r="V11" s="348">
        <v>2</v>
      </c>
      <c r="W11" s="348">
        <v>4</v>
      </c>
      <c r="X11" s="229">
        <v>6</v>
      </c>
      <c r="Y11" s="73"/>
      <c r="Z11" s="3"/>
      <c r="AA11" s="38"/>
      <c r="AB11" s="314"/>
      <c r="AC11" s="314"/>
      <c r="AD11" s="314"/>
      <c r="AE11" s="314"/>
      <c r="AF11" s="228"/>
    </row>
    <row r="12" spans="1:34">
      <c r="A12" s="346" t="s">
        <v>71</v>
      </c>
      <c r="B12" s="347" t="s">
        <v>409</v>
      </c>
      <c r="C12" s="347">
        <v>3</v>
      </c>
      <c r="D12" s="347">
        <v>0</v>
      </c>
      <c r="E12" s="347">
        <v>2</v>
      </c>
      <c r="F12" s="347">
        <v>4</v>
      </c>
      <c r="G12" s="433">
        <v>6</v>
      </c>
      <c r="H12" s="104"/>
      <c r="I12" s="346" t="s">
        <v>107</v>
      </c>
      <c r="J12" s="347" t="s">
        <v>351</v>
      </c>
      <c r="K12" s="349">
        <v>3</v>
      </c>
      <c r="L12" s="349">
        <v>0</v>
      </c>
      <c r="M12" s="349">
        <v>2</v>
      </c>
      <c r="N12" s="349">
        <v>4</v>
      </c>
      <c r="O12" s="228">
        <v>6</v>
      </c>
      <c r="Q12" s="608" t="s">
        <v>383</v>
      </c>
      <c r="R12" s="346" t="s">
        <v>70</v>
      </c>
      <c r="S12" s="347" t="s">
        <v>323</v>
      </c>
      <c r="T12" s="348">
        <v>3</v>
      </c>
      <c r="U12" s="348">
        <v>2</v>
      </c>
      <c r="V12" s="348">
        <v>0</v>
      </c>
      <c r="W12" s="348">
        <v>4</v>
      </c>
      <c r="X12" s="229">
        <v>6</v>
      </c>
      <c r="Y12" s="72"/>
      <c r="Z12" s="3"/>
      <c r="AA12" s="38"/>
      <c r="AB12" s="314"/>
      <c r="AC12" s="314"/>
      <c r="AD12" s="314"/>
      <c r="AE12" s="314"/>
      <c r="AF12" s="228"/>
    </row>
    <row r="13" spans="1:34">
      <c r="A13" s="346" t="s">
        <v>75</v>
      </c>
      <c r="B13" s="347" t="s">
        <v>352</v>
      </c>
      <c r="C13" s="347">
        <v>3</v>
      </c>
      <c r="D13" s="347">
        <v>0</v>
      </c>
      <c r="E13" s="347">
        <v>0</v>
      </c>
      <c r="F13" s="347">
        <v>3</v>
      </c>
      <c r="G13" s="433">
        <v>3</v>
      </c>
      <c r="H13" s="104"/>
      <c r="I13" s="346" t="s">
        <v>72</v>
      </c>
      <c r="J13" s="347" t="s">
        <v>123</v>
      </c>
      <c r="K13" s="349">
        <v>2</v>
      </c>
      <c r="L13" s="349">
        <v>0</v>
      </c>
      <c r="M13" s="349">
        <v>0</v>
      </c>
      <c r="N13" s="349">
        <v>2</v>
      </c>
      <c r="O13" s="228">
        <v>3</v>
      </c>
      <c r="Q13" s="608" t="s">
        <v>383</v>
      </c>
      <c r="R13" s="346" t="s">
        <v>107</v>
      </c>
      <c r="S13" s="347" t="s">
        <v>351</v>
      </c>
      <c r="T13" s="349">
        <v>3</v>
      </c>
      <c r="U13" s="349">
        <v>0</v>
      </c>
      <c r="V13" s="349">
        <v>2</v>
      </c>
      <c r="W13" s="349">
        <v>4</v>
      </c>
      <c r="X13" s="228">
        <v>6</v>
      </c>
      <c r="Y13" s="72"/>
      <c r="Z13" s="3"/>
      <c r="AA13" s="38"/>
      <c r="AB13" s="314"/>
      <c r="AC13" s="314"/>
      <c r="AD13" s="314"/>
      <c r="AE13" s="314"/>
      <c r="AF13" s="228"/>
    </row>
    <row r="14" spans="1:34" ht="15" customHeight="1">
      <c r="A14" s="346" t="s">
        <v>86</v>
      </c>
      <c r="B14" s="347" t="s">
        <v>337</v>
      </c>
      <c r="C14" s="347">
        <v>2</v>
      </c>
      <c r="D14" s="347">
        <v>0</v>
      </c>
      <c r="E14" s="347">
        <v>0</v>
      </c>
      <c r="F14" s="347">
        <v>2</v>
      </c>
      <c r="G14" s="433">
        <v>3</v>
      </c>
      <c r="H14" s="104"/>
      <c r="I14" s="350" t="s">
        <v>73</v>
      </c>
      <c r="J14" s="351" t="s">
        <v>32</v>
      </c>
      <c r="K14" s="349">
        <v>3</v>
      </c>
      <c r="L14" s="349">
        <v>0</v>
      </c>
      <c r="M14" s="349">
        <v>0</v>
      </c>
      <c r="N14" s="349">
        <v>3</v>
      </c>
      <c r="O14" s="444">
        <v>5</v>
      </c>
      <c r="Q14" s="608" t="s">
        <v>383</v>
      </c>
      <c r="R14" s="346" t="s">
        <v>72</v>
      </c>
      <c r="S14" s="347" t="s">
        <v>123</v>
      </c>
      <c r="T14" s="349">
        <v>2</v>
      </c>
      <c r="U14" s="349">
        <v>0</v>
      </c>
      <c r="V14" s="349">
        <v>0</v>
      </c>
      <c r="W14" s="349">
        <v>2</v>
      </c>
      <c r="X14" s="228">
        <v>3</v>
      </c>
      <c r="Y14" s="72"/>
      <c r="Z14" s="3"/>
      <c r="AA14" s="38"/>
      <c r="AB14" s="314"/>
      <c r="AC14" s="314"/>
      <c r="AD14" s="314"/>
      <c r="AE14" s="314"/>
      <c r="AF14" s="228"/>
    </row>
    <row r="15" spans="1:34">
      <c r="A15" s="346" t="s">
        <v>73</v>
      </c>
      <c r="B15" s="347" t="s">
        <v>32</v>
      </c>
      <c r="C15" s="347">
        <v>3</v>
      </c>
      <c r="D15" s="347">
        <v>0</v>
      </c>
      <c r="E15" s="347">
        <v>0</v>
      </c>
      <c r="F15" s="347">
        <v>3</v>
      </c>
      <c r="G15" s="433">
        <v>5</v>
      </c>
      <c r="H15" s="104"/>
      <c r="I15" s="346" t="s">
        <v>74</v>
      </c>
      <c r="J15" s="352" t="s">
        <v>326</v>
      </c>
      <c r="K15" s="349">
        <v>0</v>
      </c>
      <c r="L15" s="349">
        <v>2</v>
      </c>
      <c r="M15" s="349">
        <v>0</v>
      </c>
      <c r="N15" s="349">
        <v>1</v>
      </c>
      <c r="O15" s="228">
        <v>1</v>
      </c>
      <c r="Q15" s="608" t="s">
        <v>383</v>
      </c>
      <c r="R15" s="350" t="s">
        <v>73</v>
      </c>
      <c r="S15" s="351" t="s">
        <v>32</v>
      </c>
      <c r="T15" s="349">
        <v>3</v>
      </c>
      <c r="U15" s="349">
        <v>0</v>
      </c>
      <c r="V15" s="349">
        <v>0</v>
      </c>
      <c r="W15" s="349">
        <v>3</v>
      </c>
      <c r="X15" s="444">
        <v>5</v>
      </c>
      <c r="Y15" s="72"/>
      <c r="Z15" s="3"/>
      <c r="AA15" s="38"/>
      <c r="AB15" s="314"/>
      <c r="AC15" s="314"/>
      <c r="AD15" s="314"/>
      <c r="AE15" s="314"/>
      <c r="AF15" s="228"/>
    </row>
    <row r="16" spans="1:34" ht="16.5" customHeight="1" thickBot="1">
      <c r="A16" s="346" t="s">
        <v>74</v>
      </c>
      <c r="B16" s="347" t="s">
        <v>410</v>
      </c>
      <c r="C16" s="347">
        <v>0</v>
      </c>
      <c r="D16" s="347">
        <v>2</v>
      </c>
      <c r="E16" s="347">
        <v>0</v>
      </c>
      <c r="F16" s="347">
        <v>1</v>
      </c>
      <c r="G16" s="433">
        <v>1</v>
      </c>
      <c r="H16" s="104"/>
      <c r="I16" s="353" t="s">
        <v>75</v>
      </c>
      <c r="J16" s="354" t="s">
        <v>352</v>
      </c>
      <c r="K16" s="355">
        <v>3</v>
      </c>
      <c r="L16" s="355">
        <v>0</v>
      </c>
      <c r="M16" s="355">
        <v>0</v>
      </c>
      <c r="N16" s="355">
        <v>3</v>
      </c>
      <c r="O16" s="445">
        <v>3</v>
      </c>
      <c r="Q16" s="608" t="s">
        <v>383</v>
      </c>
      <c r="R16" s="346" t="s">
        <v>74</v>
      </c>
      <c r="S16" s="352" t="s">
        <v>326</v>
      </c>
      <c r="T16" s="349">
        <v>0</v>
      </c>
      <c r="U16" s="349">
        <v>2</v>
      </c>
      <c r="V16" s="349">
        <v>0</v>
      </c>
      <c r="W16" s="349">
        <v>1</v>
      </c>
      <c r="X16" s="228">
        <v>1</v>
      </c>
      <c r="Y16" s="72"/>
      <c r="Z16" s="3"/>
      <c r="AA16" s="38"/>
      <c r="AB16" s="314"/>
      <c r="AC16" s="314"/>
      <c r="AD16" s="314"/>
      <c r="AE16" s="314"/>
      <c r="AF16" s="228"/>
    </row>
    <row r="17" spans="1:32" ht="17.25" customHeight="1" thickBot="1">
      <c r="A17" s="716" t="s">
        <v>33</v>
      </c>
      <c r="B17" s="717"/>
      <c r="C17" s="591">
        <f>SUM(C10:C16)</f>
        <v>17</v>
      </c>
      <c r="D17" s="591">
        <f t="shared" ref="D17:G17" si="0">SUM(D10:D16)</f>
        <v>4</v>
      </c>
      <c r="E17" s="591">
        <f t="shared" si="0"/>
        <v>4</v>
      </c>
      <c r="F17" s="591">
        <f t="shared" si="0"/>
        <v>21</v>
      </c>
      <c r="G17" s="592">
        <f t="shared" si="0"/>
        <v>30</v>
      </c>
      <c r="H17" s="104"/>
      <c r="I17" s="724" t="s">
        <v>33</v>
      </c>
      <c r="J17" s="725"/>
      <c r="K17" s="356">
        <f>SUM(K10:K16)</f>
        <v>17</v>
      </c>
      <c r="L17" s="356">
        <f>SUM(L10:L16)</f>
        <v>4</v>
      </c>
      <c r="M17" s="356">
        <f>SUM(M10:M16)</f>
        <v>4</v>
      </c>
      <c r="N17" s="356">
        <f>SUM(N10:N16)</f>
        <v>21</v>
      </c>
      <c r="O17" s="446">
        <f>SUM(O10:O16)</f>
        <v>30</v>
      </c>
      <c r="Q17" s="608" t="s">
        <v>383</v>
      </c>
      <c r="R17" s="353" t="s">
        <v>75</v>
      </c>
      <c r="S17" s="354" t="s">
        <v>352</v>
      </c>
      <c r="T17" s="355">
        <v>3</v>
      </c>
      <c r="U17" s="355">
        <v>0</v>
      </c>
      <c r="V17" s="355">
        <v>0</v>
      </c>
      <c r="W17" s="355">
        <v>3</v>
      </c>
      <c r="X17" s="445">
        <v>3</v>
      </c>
      <c r="Y17" s="72"/>
      <c r="Z17" s="3"/>
      <c r="AA17" s="38"/>
      <c r="AB17" s="314"/>
      <c r="AC17" s="314"/>
      <c r="AD17" s="314"/>
      <c r="AE17" s="314"/>
      <c r="AF17" s="228"/>
    </row>
    <row r="18" spans="1:32" ht="15.75" customHeight="1">
      <c r="A18" s="322"/>
      <c r="B18" s="323"/>
      <c r="C18" s="318"/>
      <c r="D18" s="318"/>
      <c r="E18" s="318"/>
      <c r="F18" s="318"/>
      <c r="G18" s="319"/>
      <c r="H18" s="104"/>
      <c r="I18" s="701"/>
      <c r="J18" s="702"/>
      <c r="K18" s="462"/>
      <c r="L18" s="462"/>
      <c r="M18" s="462"/>
      <c r="N18" s="462"/>
      <c r="O18" s="463"/>
      <c r="Q18" s="645"/>
      <c r="R18" s="714" t="s">
        <v>386</v>
      </c>
      <c r="S18" s="715"/>
      <c r="T18" s="51">
        <f>SUM(T11:T17)</f>
        <v>17</v>
      </c>
      <c r="U18" s="51">
        <f t="shared" ref="U18:X18" si="1">SUM(U11:U17)</f>
        <v>4</v>
      </c>
      <c r="V18" s="51">
        <f t="shared" si="1"/>
        <v>4</v>
      </c>
      <c r="W18" s="51">
        <f t="shared" si="1"/>
        <v>21</v>
      </c>
      <c r="X18" s="40">
        <f t="shared" si="1"/>
        <v>30</v>
      </c>
      <c r="Y18" s="72"/>
      <c r="Z18" s="3"/>
      <c r="AA18" s="38"/>
      <c r="AB18" s="314"/>
      <c r="AC18" s="314"/>
      <c r="AD18" s="314"/>
      <c r="AE18" s="314"/>
      <c r="AF18" s="228"/>
    </row>
    <row r="19" spans="1:32" ht="15.75" thickBot="1">
      <c r="A19" s="322"/>
      <c r="B19" s="323"/>
      <c r="C19" s="318"/>
      <c r="D19" s="318"/>
      <c r="E19" s="318"/>
      <c r="F19" s="318"/>
      <c r="G19" s="319"/>
      <c r="H19" s="104"/>
      <c r="I19" s="559"/>
      <c r="J19" s="560"/>
      <c r="K19" s="563"/>
      <c r="L19" s="563"/>
      <c r="M19" s="563"/>
      <c r="N19" s="563"/>
      <c r="O19" s="564"/>
      <c r="Q19" s="645"/>
      <c r="R19" s="298" t="s">
        <v>384</v>
      </c>
      <c r="S19" s="299"/>
      <c r="T19" s="300">
        <v>17</v>
      </c>
      <c r="U19" s="300">
        <f>U18+U10</f>
        <v>4</v>
      </c>
      <c r="V19" s="300">
        <f>V18+V10</f>
        <v>4</v>
      </c>
      <c r="W19" s="300">
        <f>W18+W10</f>
        <v>21</v>
      </c>
      <c r="X19" s="301">
        <f>X18+X10</f>
        <v>30</v>
      </c>
      <c r="Y19" s="72"/>
      <c r="Z19" s="329" t="s">
        <v>384</v>
      </c>
      <c r="AA19" s="326"/>
      <c r="AB19" s="5">
        <f>SUM(AB10:AB18)</f>
        <v>0</v>
      </c>
      <c r="AC19" s="5">
        <f>SUM(AC10:AC18)</f>
        <v>0</v>
      </c>
      <c r="AD19" s="5">
        <f>SUM(AD10:AD18)</f>
        <v>0</v>
      </c>
      <c r="AE19" s="5">
        <f>SUM(AE10:AE18)</f>
        <v>0</v>
      </c>
      <c r="AF19" s="39">
        <f>SUM(AF10:AF18)</f>
        <v>0</v>
      </c>
    </row>
    <row r="20" spans="1:32">
      <c r="A20" s="322"/>
      <c r="B20" s="323"/>
      <c r="C20" s="318"/>
      <c r="D20" s="318"/>
      <c r="E20" s="318"/>
      <c r="F20" s="318"/>
      <c r="G20" s="319"/>
      <c r="I20" s="559"/>
      <c r="J20" s="560"/>
      <c r="K20" s="563"/>
      <c r="L20" s="563"/>
      <c r="M20" s="563"/>
      <c r="N20" s="563"/>
      <c r="O20" s="564"/>
      <c r="Q20" s="645"/>
      <c r="R20" s="65"/>
      <c r="S20" s="65"/>
      <c r="T20" s="66"/>
      <c r="U20" s="66"/>
      <c r="V20" s="66"/>
      <c r="W20" s="66"/>
      <c r="X20" s="67"/>
      <c r="Y20" s="72"/>
      <c r="Z20" s="68"/>
      <c r="AA20" s="69"/>
      <c r="AB20" s="69"/>
      <c r="AC20" s="70"/>
      <c r="AD20" s="70"/>
      <c r="AE20" s="70"/>
      <c r="AF20" s="71"/>
    </row>
    <row r="21" spans="1:32" ht="15.75" thickBot="1">
      <c r="A21" s="694" t="s">
        <v>370</v>
      </c>
      <c r="B21" s="695"/>
      <c r="C21" s="695"/>
      <c r="D21" s="695"/>
      <c r="E21" s="695"/>
      <c r="F21" s="695"/>
      <c r="G21" s="696"/>
      <c r="I21" s="694" t="s">
        <v>370</v>
      </c>
      <c r="J21" s="695"/>
      <c r="K21" s="695"/>
      <c r="L21" s="695"/>
      <c r="M21" s="695"/>
      <c r="N21" s="695"/>
      <c r="O21" s="696"/>
      <c r="Q21" s="645"/>
      <c r="R21" s="694" t="s">
        <v>370</v>
      </c>
      <c r="S21" s="695"/>
      <c r="T21" s="695"/>
      <c r="U21" s="695"/>
      <c r="V21" s="695"/>
      <c r="W21" s="695"/>
      <c r="X21" s="696"/>
      <c r="Y21" s="72"/>
      <c r="Z21" s="694" t="s">
        <v>370</v>
      </c>
      <c r="AA21" s="695"/>
      <c r="AB21" s="695"/>
      <c r="AC21" s="695"/>
      <c r="AD21" s="695"/>
      <c r="AE21" s="695"/>
      <c r="AF21" s="696"/>
    </row>
    <row r="22" spans="1:32">
      <c r="A22" s="274" t="s">
        <v>26</v>
      </c>
      <c r="B22" s="145" t="s">
        <v>27</v>
      </c>
      <c r="C22" s="146" t="s">
        <v>6</v>
      </c>
      <c r="D22" s="146" t="s">
        <v>28</v>
      </c>
      <c r="E22" s="146" t="s">
        <v>8</v>
      </c>
      <c r="F22" s="146" t="s">
        <v>29</v>
      </c>
      <c r="G22" s="141" t="s">
        <v>30</v>
      </c>
      <c r="H22" s="125"/>
      <c r="I22" s="255" t="s">
        <v>26</v>
      </c>
      <c r="J22" s="237" t="s">
        <v>27</v>
      </c>
      <c r="K22" s="236" t="s">
        <v>6</v>
      </c>
      <c r="L22" s="236" t="s">
        <v>28</v>
      </c>
      <c r="M22" s="236" t="s">
        <v>8</v>
      </c>
      <c r="N22" s="236" t="s">
        <v>29</v>
      </c>
      <c r="O22" s="256" t="s">
        <v>30</v>
      </c>
      <c r="Q22" s="646"/>
      <c r="R22" s="249" t="s">
        <v>26</v>
      </c>
      <c r="S22" s="250" t="s">
        <v>27</v>
      </c>
      <c r="T22" s="251" t="s">
        <v>6</v>
      </c>
      <c r="U22" s="251" t="s">
        <v>28</v>
      </c>
      <c r="V22" s="251" t="s">
        <v>8</v>
      </c>
      <c r="W22" s="251" t="s">
        <v>29</v>
      </c>
      <c r="X22" s="252" t="s">
        <v>30</v>
      </c>
      <c r="Y22" s="72"/>
      <c r="Z22" s="255" t="s">
        <v>26</v>
      </c>
      <c r="AA22" s="237" t="s">
        <v>27</v>
      </c>
      <c r="AB22" s="236" t="s">
        <v>6</v>
      </c>
      <c r="AC22" s="236" t="s">
        <v>28</v>
      </c>
      <c r="AD22" s="236" t="s">
        <v>8</v>
      </c>
      <c r="AE22" s="236" t="s">
        <v>29</v>
      </c>
      <c r="AF22" s="256" t="s">
        <v>30</v>
      </c>
    </row>
    <row r="23" spans="1:32">
      <c r="A23" s="346" t="s">
        <v>77</v>
      </c>
      <c r="B23" s="347" t="s">
        <v>328</v>
      </c>
      <c r="C23" s="347">
        <v>3</v>
      </c>
      <c r="D23" s="347">
        <v>2</v>
      </c>
      <c r="E23" s="347">
        <v>0</v>
      </c>
      <c r="F23" s="347">
        <v>4</v>
      </c>
      <c r="G23" s="433">
        <v>6</v>
      </c>
      <c r="H23" s="104"/>
      <c r="I23" s="281" t="s">
        <v>76</v>
      </c>
      <c r="J23" s="31" t="s">
        <v>330</v>
      </c>
      <c r="K23" s="27">
        <v>3</v>
      </c>
      <c r="L23" s="27">
        <v>0</v>
      </c>
      <c r="M23" s="27">
        <v>2</v>
      </c>
      <c r="N23" s="27">
        <v>4</v>
      </c>
      <c r="O23" s="229">
        <v>6</v>
      </c>
      <c r="Q23" s="608" t="s">
        <v>382</v>
      </c>
      <c r="R23" s="362" t="s">
        <v>200</v>
      </c>
      <c r="S23" s="363" t="s">
        <v>354</v>
      </c>
      <c r="T23" s="364">
        <v>2</v>
      </c>
      <c r="U23" s="364">
        <v>0</v>
      </c>
      <c r="V23" s="364">
        <v>2</v>
      </c>
      <c r="W23" s="364">
        <v>3</v>
      </c>
      <c r="X23" s="449">
        <v>4</v>
      </c>
      <c r="Y23" s="97"/>
      <c r="Z23" s="362" t="s">
        <v>200</v>
      </c>
      <c r="AA23" s="363" t="s">
        <v>354</v>
      </c>
      <c r="AB23" s="364">
        <v>2</v>
      </c>
      <c r="AC23" s="364">
        <v>0</v>
      </c>
      <c r="AD23" s="364">
        <v>2</v>
      </c>
      <c r="AE23" s="364">
        <v>3</v>
      </c>
      <c r="AF23" s="449">
        <v>4</v>
      </c>
    </row>
    <row r="24" spans="1:32">
      <c r="A24" s="346" t="s">
        <v>76</v>
      </c>
      <c r="B24" s="347" t="s">
        <v>411</v>
      </c>
      <c r="C24" s="347">
        <v>3</v>
      </c>
      <c r="D24" s="347">
        <v>0</v>
      </c>
      <c r="E24" s="347">
        <v>2</v>
      </c>
      <c r="F24" s="347">
        <v>4</v>
      </c>
      <c r="G24" s="433">
        <v>6</v>
      </c>
      <c r="H24" s="104"/>
      <c r="I24" s="281" t="s">
        <v>77</v>
      </c>
      <c r="J24" s="31" t="s">
        <v>328</v>
      </c>
      <c r="K24" s="27">
        <v>3</v>
      </c>
      <c r="L24" s="27">
        <v>2</v>
      </c>
      <c r="M24" s="27">
        <v>0</v>
      </c>
      <c r="N24" s="27">
        <v>4</v>
      </c>
      <c r="O24" s="229">
        <v>6</v>
      </c>
      <c r="Q24" s="608" t="s">
        <v>382</v>
      </c>
      <c r="R24" s="253" t="s">
        <v>80</v>
      </c>
      <c r="S24" s="241" t="s">
        <v>31</v>
      </c>
      <c r="T24" s="230">
        <v>2</v>
      </c>
      <c r="U24" s="230">
        <v>0</v>
      </c>
      <c r="V24" s="230">
        <v>0</v>
      </c>
      <c r="W24" s="230">
        <v>2</v>
      </c>
      <c r="X24" s="88">
        <v>3</v>
      </c>
      <c r="Y24" s="73"/>
      <c r="Z24" s="3"/>
      <c r="AA24" s="38"/>
      <c r="AB24" s="314"/>
      <c r="AC24" s="314"/>
      <c r="AD24" s="314"/>
      <c r="AE24" s="314"/>
      <c r="AF24" s="228"/>
    </row>
    <row r="25" spans="1:32">
      <c r="A25" s="346" t="s">
        <v>223</v>
      </c>
      <c r="B25" s="347" t="s">
        <v>66</v>
      </c>
      <c r="C25" s="347">
        <v>3</v>
      </c>
      <c r="D25" s="347">
        <v>0</v>
      </c>
      <c r="E25" s="347">
        <v>0</v>
      </c>
      <c r="F25" s="347">
        <v>3</v>
      </c>
      <c r="G25" s="433">
        <v>3</v>
      </c>
      <c r="H25" s="104"/>
      <c r="I25" s="510" t="s">
        <v>78</v>
      </c>
      <c r="J25" s="111" t="s">
        <v>353</v>
      </c>
      <c r="K25" s="392">
        <v>3</v>
      </c>
      <c r="L25" s="392">
        <v>0</v>
      </c>
      <c r="M25" s="392">
        <v>2</v>
      </c>
      <c r="N25" s="392">
        <v>4</v>
      </c>
      <c r="O25" s="511">
        <v>6</v>
      </c>
      <c r="Q25" s="608" t="s">
        <v>382</v>
      </c>
      <c r="R25" s="7" t="s">
        <v>78</v>
      </c>
      <c r="S25" s="8" t="s">
        <v>353</v>
      </c>
      <c r="T25" s="9">
        <v>3</v>
      </c>
      <c r="U25" s="9">
        <v>0</v>
      </c>
      <c r="V25" s="9">
        <v>2</v>
      </c>
      <c r="W25" s="9">
        <v>4</v>
      </c>
      <c r="X25" s="10">
        <v>6</v>
      </c>
      <c r="Y25" s="73"/>
      <c r="Z25" s="3"/>
      <c r="AA25" s="38"/>
      <c r="AB25" s="314"/>
      <c r="AC25" s="314"/>
      <c r="AD25" s="314"/>
      <c r="AE25" s="314"/>
      <c r="AF25" s="228"/>
    </row>
    <row r="26" spans="1:32">
      <c r="A26" s="346" t="s">
        <v>81</v>
      </c>
      <c r="B26" s="347" t="s">
        <v>120</v>
      </c>
      <c r="C26" s="347">
        <v>3</v>
      </c>
      <c r="D26" s="347">
        <v>0</v>
      </c>
      <c r="E26" s="347">
        <v>0</v>
      </c>
      <c r="F26" s="347">
        <v>3</v>
      </c>
      <c r="G26" s="433">
        <v>3</v>
      </c>
      <c r="H26" s="104"/>
      <c r="I26" s="510" t="s">
        <v>79</v>
      </c>
      <c r="J26" s="31" t="s">
        <v>127</v>
      </c>
      <c r="K26" s="392">
        <v>2</v>
      </c>
      <c r="L26" s="392">
        <v>0</v>
      </c>
      <c r="M26" s="392">
        <v>0</v>
      </c>
      <c r="N26" s="392">
        <v>2</v>
      </c>
      <c r="O26" s="511">
        <v>3</v>
      </c>
      <c r="Q26" s="644"/>
      <c r="R26" s="714" t="s">
        <v>385</v>
      </c>
      <c r="S26" s="715"/>
      <c r="T26" s="51">
        <f>SUM(T23:T25)</f>
        <v>7</v>
      </c>
      <c r="U26" s="51">
        <f t="shared" ref="U26:X26" si="2">SUM(U23:U25)</f>
        <v>0</v>
      </c>
      <c r="V26" s="51">
        <f t="shared" si="2"/>
        <v>4</v>
      </c>
      <c r="W26" s="51">
        <f t="shared" si="2"/>
        <v>9</v>
      </c>
      <c r="X26" s="40">
        <f t="shared" si="2"/>
        <v>13</v>
      </c>
      <c r="Y26" s="73"/>
      <c r="Z26" s="3"/>
      <c r="AA26" s="38"/>
      <c r="AB26" s="314"/>
      <c r="AC26" s="314"/>
      <c r="AD26" s="314"/>
      <c r="AE26" s="314"/>
      <c r="AF26" s="228"/>
    </row>
    <row r="27" spans="1:32">
      <c r="A27" s="346" t="s">
        <v>89</v>
      </c>
      <c r="B27" s="347" t="s">
        <v>121</v>
      </c>
      <c r="C27" s="347">
        <v>2</v>
      </c>
      <c r="D27" s="347">
        <v>0</v>
      </c>
      <c r="E27" s="347">
        <v>0</v>
      </c>
      <c r="F27" s="347">
        <v>2</v>
      </c>
      <c r="G27" s="433">
        <v>3</v>
      </c>
      <c r="H27" s="104"/>
      <c r="I27" s="281" t="s">
        <v>80</v>
      </c>
      <c r="J27" s="567" t="s">
        <v>31</v>
      </c>
      <c r="K27" s="568">
        <v>2</v>
      </c>
      <c r="L27" s="568">
        <v>0</v>
      </c>
      <c r="M27" s="568">
        <v>0</v>
      </c>
      <c r="N27" s="568">
        <v>2</v>
      </c>
      <c r="O27" s="448">
        <v>3</v>
      </c>
      <c r="Q27" s="608" t="s">
        <v>383</v>
      </c>
      <c r="R27" s="281" t="s">
        <v>77</v>
      </c>
      <c r="S27" s="31" t="s">
        <v>328</v>
      </c>
      <c r="T27" s="27">
        <v>3</v>
      </c>
      <c r="U27" s="27">
        <v>2</v>
      </c>
      <c r="V27" s="27">
        <v>0</v>
      </c>
      <c r="W27" s="27">
        <v>4</v>
      </c>
      <c r="X27" s="229">
        <v>6</v>
      </c>
      <c r="Y27" s="72"/>
      <c r="Z27" s="3"/>
      <c r="AA27" s="38"/>
      <c r="AB27" s="314"/>
      <c r="AC27" s="314"/>
      <c r="AD27" s="314"/>
      <c r="AE27" s="314"/>
      <c r="AF27" s="228"/>
    </row>
    <row r="28" spans="1:32" ht="16.5" customHeight="1">
      <c r="A28" s="346" t="s">
        <v>55</v>
      </c>
      <c r="B28" s="347" t="s">
        <v>412</v>
      </c>
      <c r="C28" s="347">
        <v>2</v>
      </c>
      <c r="D28" s="347">
        <v>0</v>
      </c>
      <c r="E28" s="347">
        <v>2</v>
      </c>
      <c r="F28" s="347">
        <v>3</v>
      </c>
      <c r="G28" s="433">
        <v>4</v>
      </c>
      <c r="H28" s="104"/>
      <c r="I28" s="76" t="s">
        <v>200</v>
      </c>
      <c r="J28" s="77" t="s">
        <v>354</v>
      </c>
      <c r="K28" s="78">
        <v>2</v>
      </c>
      <c r="L28" s="78">
        <v>0</v>
      </c>
      <c r="M28" s="78">
        <v>2</v>
      </c>
      <c r="N28" s="78">
        <v>3</v>
      </c>
      <c r="O28" s="79">
        <v>4</v>
      </c>
      <c r="Q28" s="608" t="s">
        <v>383</v>
      </c>
      <c r="R28" s="281" t="s">
        <v>76</v>
      </c>
      <c r="S28" s="31" t="s">
        <v>330</v>
      </c>
      <c r="T28" s="27">
        <v>3</v>
      </c>
      <c r="U28" s="27">
        <v>0</v>
      </c>
      <c r="V28" s="27">
        <v>2</v>
      </c>
      <c r="W28" s="27">
        <v>4</v>
      </c>
      <c r="X28" s="229">
        <v>6</v>
      </c>
      <c r="Y28" s="72"/>
      <c r="Z28" s="3"/>
      <c r="AA28" s="38"/>
      <c r="AB28" s="314"/>
      <c r="AC28" s="314"/>
      <c r="AD28" s="314"/>
      <c r="AE28" s="314"/>
      <c r="AF28" s="228"/>
    </row>
    <row r="29" spans="1:32" ht="20.25" customHeight="1">
      <c r="A29" s="346" t="s">
        <v>211</v>
      </c>
      <c r="B29" s="347" t="s">
        <v>413</v>
      </c>
      <c r="C29" s="347">
        <v>2</v>
      </c>
      <c r="D29" s="347">
        <v>2</v>
      </c>
      <c r="E29" s="347">
        <v>0</v>
      </c>
      <c r="F29" s="347">
        <v>3</v>
      </c>
      <c r="G29" s="433">
        <v>5</v>
      </c>
      <c r="H29" s="104"/>
      <c r="I29" s="26" t="s">
        <v>81</v>
      </c>
      <c r="J29" s="30" t="s">
        <v>120</v>
      </c>
      <c r="K29" s="27">
        <v>3</v>
      </c>
      <c r="L29" s="27">
        <v>0</v>
      </c>
      <c r="M29" s="27">
        <v>0</v>
      </c>
      <c r="N29" s="27">
        <v>3</v>
      </c>
      <c r="O29" s="229">
        <v>3</v>
      </c>
      <c r="Q29" s="608" t="s">
        <v>383</v>
      </c>
      <c r="R29" s="26" t="s">
        <v>81</v>
      </c>
      <c r="S29" s="29" t="s">
        <v>120</v>
      </c>
      <c r="T29" s="27">
        <v>3</v>
      </c>
      <c r="U29" s="27">
        <v>0</v>
      </c>
      <c r="V29" s="27">
        <v>0</v>
      </c>
      <c r="W29" s="27">
        <v>3</v>
      </c>
      <c r="X29" s="229">
        <v>3</v>
      </c>
      <c r="Y29" s="72"/>
      <c r="Z29" s="3"/>
      <c r="AA29" s="38"/>
      <c r="AB29" s="314"/>
      <c r="AC29" s="314"/>
      <c r="AD29" s="314"/>
      <c r="AE29" s="314"/>
      <c r="AF29" s="228"/>
    </row>
    <row r="30" spans="1:32" ht="15.75" thickBot="1">
      <c r="A30" s="346" t="s">
        <v>56</v>
      </c>
      <c r="B30" s="347" t="s">
        <v>414</v>
      </c>
      <c r="C30" s="347">
        <v>0</v>
      </c>
      <c r="D30" s="347">
        <v>2</v>
      </c>
      <c r="E30" s="347">
        <v>0</v>
      </c>
      <c r="F30" s="347">
        <v>1</v>
      </c>
      <c r="G30" s="433">
        <v>1</v>
      </c>
      <c r="H30" s="104"/>
      <c r="I30" s="569" t="s">
        <v>56</v>
      </c>
      <c r="J30" s="570" t="s">
        <v>331</v>
      </c>
      <c r="K30" s="571">
        <v>0</v>
      </c>
      <c r="L30" s="571">
        <v>2</v>
      </c>
      <c r="M30" s="571">
        <v>0</v>
      </c>
      <c r="N30" s="571">
        <v>1</v>
      </c>
      <c r="O30" s="445">
        <v>1</v>
      </c>
      <c r="Q30" s="608" t="s">
        <v>383</v>
      </c>
      <c r="R30" s="7" t="s">
        <v>79</v>
      </c>
      <c r="S30" s="31" t="s">
        <v>127</v>
      </c>
      <c r="T30" s="9">
        <v>2</v>
      </c>
      <c r="U30" s="9">
        <v>0</v>
      </c>
      <c r="V30" s="9">
        <v>0</v>
      </c>
      <c r="W30" s="9">
        <v>2</v>
      </c>
      <c r="X30" s="10">
        <v>3</v>
      </c>
      <c r="Y30" s="72"/>
      <c r="Z30" s="3"/>
      <c r="AA30" s="38"/>
      <c r="AB30" s="314"/>
      <c r="AC30" s="314"/>
      <c r="AD30" s="314"/>
      <c r="AE30" s="314"/>
      <c r="AF30" s="228"/>
    </row>
    <row r="31" spans="1:32" ht="15.75" customHeight="1" thickBot="1">
      <c r="A31" s="716" t="s">
        <v>33</v>
      </c>
      <c r="B31" s="717"/>
      <c r="C31" s="591">
        <f>SUM(C23:C30)</f>
        <v>18</v>
      </c>
      <c r="D31" s="591">
        <f t="shared" ref="D31:F31" si="3">SUM(D23:D30)</f>
        <v>6</v>
      </c>
      <c r="E31" s="591">
        <f t="shared" si="3"/>
        <v>4</v>
      </c>
      <c r="F31" s="591">
        <f t="shared" si="3"/>
        <v>23</v>
      </c>
      <c r="G31" s="592">
        <f>SUM(G23:G30)</f>
        <v>31</v>
      </c>
      <c r="H31" s="104"/>
      <c r="I31" s="706" t="s">
        <v>33</v>
      </c>
      <c r="J31" s="707"/>
      <c r="K31" s="572">
        <f>SUM(K23:K30)</f>
        <v>18</v>
      </c>
      <c r="L31" s="572">
        <f>SUM(L23:L30)</f>
        <v>4</v>
      </c>
      <c r="M31" s="572">
        <f>SUM(M23:M30)</f>
        <v>6</v>
      </c>
      <c r="N31" s="572">
        <f>SUM(N23:N30)</f>
        <v>23</v>
      </c>
      <c r="O31" s="580">
        <f>SUM(O23:O30)</f>
        <v>32</v>
      </c>
      <c r="Q31" s="608" t="s">
        <v>383</v>
      </c>
      <c r="R31" s="7" t="s">
        <v>56</v>
      </c>
      <c r="S31" s="109" t="s">
        <v>331</v>
      </c>
      <c r="T31" s="27">
        <v>0</v>
      </c>
      <c r="U31" s="27">
        <v>2</v>
      </c>
      <c r="V31" s="27">
        <v>0</v>
      </c>
      <c r="W31" s="27">
        <v>1</v>
      </c>
      <c r="X31" s="229">
        <v>1</v>
      </c>
      <c r="Y31" s="72"/>
      <c r="Z31" s="3"/>
      <c r="AA31" s="38"/>
      <c r="AB31" s="314"/>
      <c r="AC31" s="314"/>
      <c r="AD31" s="314"/>
      <c r="AE31" s="314"/>
      <c r="AF31" s="228"/>
    </row>
    <row r="32" spans="1:32" ht="15" customHeight="1">
      <c r="A32" s="322"/>
      <c r="B32" s="323"/>
      <c r="C32" s="318"/>
      <c r="D32" s="318"/>
      <c r="E32" s="318"/>
      <c r="F32" s="318"/>
      <c r="G32" s="319"/>
      <c r="H32" s="104"/>
      <c r="I32" s="559"/>
      <c r="J32" s="560"/>
      <c r="K32" s="563"/>
      <c r="L32" s="563"/>
      <c r="M32" s="563"/>
      <c r="N32" s="563"/>
      <c r="O32" s="564"/>
      <c r="Q32" s="645"/>
      <c r="R32" s="714" t="s">
        <v>386</v>
      </c>
      <c r="S32" s="715"/>
      <c r="T32" s="51">
        <f>SUM(T27:T31)</f>
        <v>11</v>
      </c>
      <c r="U32" s="51">
        <f t="shared" ref="U32:X32" si="4">SUM(U27:U31)</f>
        <v>4</v>
      </c>
      <c r="V32" s="51">
        <f t="shared" si="4"/>
        <v>2</v>
      </c>
      <c r="W32" s="51">
        <f t="shared" si="4"/>
        <v>14</v>
      </c>
      <c r="X32" s="40">
        <f t="shared" si="4"/>
        <v>19</v>
      </c>
      <c r="Y32" s="72"/>
      <c r="Z32" s="3"/>
      <c r="AA32" s="38"/>
      <c r="AB32" s="314"/>
      <c r="AC32" s="314"/>
      <c r="AD32" s="314"/>
      <c r="AE32" s="314"/>
      <c r="AF32" s="228"/>
    </row>
    <row r="33" spans="1:32" ht="15.75" thickBot="1">
      <c r="A33" s="322"/>
      <c r="B33" s="323"/>
      <c r="C33" s="318"/>
      <c r="D33" s="318"/>
      <c r="E33" s="318"/>
      <c r="F33" s="318"/>
      <c r="G33" s="319"/>
      <c r="H33" s="104"/>
      <c r="I33" s="559"/>
      <c r="J33" s="560"/>
      <c r="K33" s="563"/>
      <c r="L33" s="563"/>
      <c r="M33" s="563"/>
      <c r="N33" s="563"/>
      <c r="O33" s="564"/>
      <c r="Q33" s="645"/>
      <c r="R33" s="298" t="s">
        <v>384</v>
      </c>
      <c r="S33" s="299"/>
      <c r="T33" s="300">
        <f>SUM(T32,T26)</f>
        <v>18</v>
      </c>
      <c r="U33" s="300">
        <f t="shared" ref="U33:X33" si="5">SUM(U32,U26)</f>
        <v>4</v>
      </c>
      <c r="V33" s="300">
        <f t="shared" si="5"/>
        <v>6</v>
      </c>
      <c r="W33" s="300">
        <f t="shared" si="5"/>
        <v>23</v>
      </c>
      <c r="X33" s="301">
        <f t="shared" si="5"/>
        <v>32</v>
      </c>
      <c r="Y33" s="72"/>
      <c r="Z33" s="329" t="s">
        <v>384</v>
      </c>
      <c r="AA33" s="326"/>
      <c r="AB33" s="5">
        <f>SUM(AB23:AB32)</f>
        <v>2</v>
      </c>
      <c r="AC33" s="5">
        <f t="shared" ref="AC33:AF33" si="6">SUM(AC23:AC32)</f>
        <v>0</v>
      </c>
      <c r="AD33" s="5">
        <f t="shared" si="6"/>
        <v>2</v>
      </c>
      <c r="AE33" s="5">
        <f t="shared" si="6"/>
        <v>3</v>
      </c>
      <c r="AF33" s="6">
        <f t="shared" si="6"/>
        <v>4</v>
      </c>
    </row>
    <row r="34" spans="1:32">
      <c r="A34" s="322"/>
      <c r="B34" s="323"/>
      <c r="C34" s="318"/>
      <c r="D34" s="318"/>
      <c r="E34" s="318"/>
      <c r="F34" s="318"/>
      <c r="G34" s="319"/>
      <c r="H34" s="104"/>
      <c r="I34" s="559"/>
      <c r="J34" s="560"/>
      <c r="K34" s="563"/>
      <c r="L34" s="563"/>
      <c r="M34" s="563"/>
      <c r="N34" s="563"/>
      <c r="O34" s="564"/>
      <c r="Q34" s="60"/>
      <c r="R34" s="323"/>
      <c r="S34" s="323"/>
      <c r="T34" s="318"/>
      <c r="U34" s="318"/>
      <c r="V34" s="318"/>
      <c r="W34" s="318"/>
      <c r="X34" s="319"/>
      <c r="Y34" s="72"/>
      <c r="Z34" s="322"/>
      <c r="AA34" s="323"/>
      <c r="AB34" s="318"/>
      <c r="AC34" s="318"/>
      <c r="AD34" s="318"/>
      <c r="AE34" s="318"/>
      <c r="AF34" s="52"/>
    </row>
    <row r="35" spans="1:32" ht="15.75" thickBot="1">
      <c r="A35" s="731" t="s">
        <v>371</v>
      </c>
      <c r="B35" s="732"/>
      <c r="C35" s="732"/>
      <c r="D35" s="732"/>
      <c r="E35" s="732"/>
      <c r="F35" s="732"/>
      <c r="G35" s="733"/>
      <c r="H35" s="104"/>
      <c r="I35" s="730" t="s">
        <v>371</v>
      </c>
      <c r="J35" s="718"/>
      <c r="K35" s="718"/>
      <c r="L35" s="718"/>
      <c r="M35" s="718"/>
      <c r="N35" s="718"/>
      <c r="O35" s="719"/>
      <c r="Q35" s="703" t="s">
        <v>371</v>
      </c>
      <c r="R35" s="704"/>
      <c r="S35" s="704"/>
      <c r="T35" s="704"/>
      <c r="U35" s="704"/>
      <c r="V35" s="704"/>
      <c r="W35" s="704"/>
      <c r="X35" s="319"/>
      <c r="Y35" s="72"/>
      <c r="Z35" s="694" t="s">
        <v>371</v>
      </c>
      <c r="AA35" s="695"/>
      <c r="AB35" s="695"/>
      <c r="AC35" s="695"/>
      <c r="AD35" s="695"/>
      <c r="AE35" s="695"/>
      <c r="AF35" s="696"/>
    </row>
    <row r="36" spans="1:32">
      <c r="A36" s="274" t="s">
        <v>26</v>
      </c>
      <c r="B36" s="145" t="s">
        <v>27</v>
      </c>
      <c r="C36" s="146" t="s">
        <v>6</v>
      </c>
      <c r="D36" s="146" t="s">
        <v>28</v>
      </c>
      <c r="E36" s="146" t="s">
        <v>8</v>
      </c>
      <c r="F36" s="146" t="s">
        <v>29</v>
      </c>
      <c r="G36" s="141" t="s">
        <v>57</v>
      </c>
      <c r="H36" s="104"/>
      <c r="I36" s="249" t="s">
        <v>26</v>
      </c>
      <c r="J36" s="250" t="s">
        <v>27</v>
      </c>
      <c r="K36" s="251" t="s">
        <v>6</v>
      </c>
      <c r="L36" s="251" t="s">
        <v>28</v>
      </c>
      <c r="M36" s="251" t="s">
        <v>8</v>
      </c>
      <c r="N36" s="251" t="s">
        <v>29</v>
      </c>
      <c r="O36" s="252" t="s">
        <v>30</v>
      </c>
      <c r="P36" s="104"/>
      <c r="Q36" s="61"/>
      <c r="R36" s="249" t="s">
        <v>26</v>
      </c>
      <c r="S36" s="250" t="s">
        <v>27</v>
      </c>
      <c r="T36" s="251" t="s">
        <v>6</v>
      </c>
      <c r="U36" s="251" t="s">
        <v>28</v>
      </c>
      <c r="V36" s="251" t="s">
        <v>8</v>
      </c>
      <c r="W36" s="251" t="s">
        <v>29</v>
      </c>
      <c r="X36" s="252" t="s">
        <v>30</v>
      </c>
      <c r="Y36" s="72"/>
      <c r="Z36" s="255" t="s">
        <v>26</v>
      </c>
      <c r="AA36" s="237" t="s">
        <v>27</v>
      </c>
      <c r="AB36" s="236" t="s">
        <v>6</v>
      </c>
      <c r="AC36" s="236" t="s">
        <v>28</v>
      </c>
      <c r="AD36" s="236" t="s">
        <v>8</v>
      </c>
      <c r="AE36" s="236" t="s">
        <v>29</v>
      </c>
      <c r="AF36" s="256" t="s">
        <v>30</v>
      </c>
    </row>
    <row r="37" spans="1:32">
      <c r="A37" s="346" t="s">
        <v>224</v>
      </c>
      <c r="B37" s="347" t="s">
        <v>415</v>
      </c>
      <c r="C37" s="347">
        <v>2</v>
      </c>
      <c r="D37" s="347">
        <v>2</v>
      </c>
      <c r="E37" s="347">
        <v>0</v>
      </c>
      <c r="F37" s="347">
        <v>3</v>
      </c>
      <c r="G37" s="433">
        <v>4</v>
      </c>
      <c r="H37" s="104"/>
      <c r="I37" s="369" t="s">
        <v>82</v>
      </c>
      <c r="J37" s="358" t="s">
        <v>43</v>
      </c>
      <c r="K37" s="370">
        <v>3</v>
      </c>
      <c r="L37" s="370">
        <v>0</v>
      </c>
      <c r="M37" s="370">
        <v>0</v>
      </c>
      <c r="N37" s="370">
        <v>3</v>
      </c>
      <c r="O37" s="450">
        <v>4</v>
      </c>
      <c r="Q37" s="608" t="s">
        <v>382</v>
      </c>
      <c r="R37" s="369" t="s">
        <v>82</v>
      </c>
      <c r="S37" s="358" t="s">
        <v>43</v>
      </c>
      <c r="T37" s="370">
        <v>3</v>
      </c>
      <c r="U37" s="370">
        <v>0</v>
      </c>
      <c r="V37" s="370">
        <v>0</v>
      </c>
      <c r="W37" s="370">
        <v>3</v>
      </c>
      <c r="X37" s="450">
        <v>4</v>
      </c>
      <c r="Y37" s="97"/>
      <c r="Z37" s="369" t="s">
        <v>82</v>
      </c>
      <c r="AA37" s="358" t="s">
        <v>43</v>
      </c>
      <c r="AB37" s="370">
        <v>3</v>
      </c>
      <c r="AC37" s="370">
        <v>0</v>
      </c>
      <c r="AD37" s="370">
        <v>0</v>
      </c>
      <c r="AE37" s="370">
        <v>3</v>
      </c>
      <c r="AF37" s="450">
        <v>4</v>
      </c>
    </row>
    <row r="38" spans="1:32">
      <c r="A38" s="346" t="s">
        <v>109</v>
      </c>
      <c r="B38" s="347" t="s">
        <v>416</v>
      </c>
      <c r="C38" s="347">
        <v>2</v>
      </c>
      <c r="D38" s="347">
        <v>2</v>
      </c>
      <c r="E38" s="347">
        <v>0</v>
      </c>
      <c r="F38" s="347">
        <v>3</v>
      </c>
      <c r="G38" s="433">
        <v>5</v>
      </c>
      <c r="H38" s="104"/>
      <c r="I38" s="346" t="s">
        <v>84</v>
      </c>
      <c r="J38" s="347" t="s">
        <v>36</v>
      </c>
      <c r="K38" s="349">
        <v>3</v>
      </c>
      <c r="L38" s="349">
        <v>0</v>
      </c>
      <c r="M38" s="349">
        <v>0</v>
      </c>
      <c r="N38" s="349">
        <v>3</v>
      </c>
      <c r="O38" s="444">
        <v>4</v>
      </c>
      <c r="Q38" s="608" t="s">
        <v>382</v>
      </c>
      <c r="R38" s="346" t="s">
        <v>84</v>
      </c>
      <c r="S38" s="347" t="s">
        <v>36</v>
      </c>
      <c r="T38" s="349">
        <v>3</v>
      </c>
      <c r="U38" s="349">
        <v>0</v>
      </c>
      <c r="V38" s="349">
        <v>0</v>
      </c>
      <c r="W38" s="349">
        <v>3</v>
      </c>
      <c r="X38" s="444">
        <v>4</v>
      </c>
      <c r="Y38" s="73"/>
      <c r="Z38" s="243"/>
      <c r="AA38" s="240"/>
      <c r="AB38" s="28"/>
      <c r="AC38" s="28"/>
      <c r="AD38" s="28"/>
      <c r="AE38" s="28"/>
      <c r="AF38" s="122"/>
    </row>
    <row r="39" spans="1:32">
      <c r="A39" s="346" t="s">
        <v>225</v>
      </c>
      <c r="B39" s="347" t="s">
        <v>417</v>
      </c>
      <c r="C39" s="347">
        <v>3</v>
      </c>
      <c r="D39" s="347">
        <v>0</v>
      </c>
      <c r="E39" s="347">
        <v>2</v>
      </c>
      <c r="F39" s="347">
        <v>4</v>
      </c>
      <c r="G39" s="433">
        <v>6</v>
      </c>
      <c r="H39" s="104"/>
      <c r="I39" s="346" t="s">
        <v>85</v>
      </c>
      <c r="J39" s="347" t="s">
        <v>355</v>
      </c>
      <c r="K39" s="349">
        <v>1</v>
      </c>
      <c r="L39" s="349">
        <v>0</v>
      </c>
      <c r="M39" s="349">
        <v>2</v>
      </c>
      <c r="N39" s="349">
        <v>2</v>
      </c>
      <c r="O39" s="444">
        <v>3</v>
      </c>
      <c r="Q39" s="608" t="s">
        <v>382</v>
      </c>
      <c r="R39" s="346" t="s">
        <v>85</v>
      </c>
      <c r="S39" s="347" t="s">
        <v>355</v>
      </c>
      <c r="T39" s="349">
        <v>1</v>
      </c>
      <c r="U39" s="349">
        <v>0</v>
      </c>
      <c r="V39" s="349">
        <v>2</v>
      </c>
      <c r="W39" s="349">
        <v>2</v>
      </c>
      <c r="X39" s="444">
        <v>3</v>
      </c>
      <c r="Y39" s="73"/>
      <c r="Z39" s="3"/>
      <c r="AA39" s="38"/>
      <c r="AB39" s="314"/>
      <c r="AC39" s="314"/>
      <c r="AD39" s="314"/>
      <c r="AE39" s="314"/>
      <c r="AF39" s="228"/>
    </row>
    <row r="40" spans="1:32">
      <c r="A40" s="346" t="s">
        <v>226</v>
      </c>
      <c r="B40" s="347" t="s">
        <v>418</v>
      </c>
      <c r="C40" s="347">
        <v>2</v>
      </c>
      <c r="D40" s="347">
        <v>0</v>
      </c>
      <c r="E40" s="347">
        <v>2</v>
      </c>
      <c r="F40" s="347">
        <v>3</v>
      </c>
      <c r="G40" s="433">
        <v>4</v>
      </c>
      <c r="H40" s="104"/>
      <c r="I40" s="365" t="s">
        <v>108</v>
      </c>
      <c r="J40" s="366" t="s">
        <v>356</v>
      </c>
      <c r="K40" s="348">
        <v>3</v>
      </c>
      <c r="L40" s="348">
        <v>0</v>
      </c>
      <c r="M40" s="348">
        <v>2</v>
      </c>
      <c r="N40" s="348">
        <v>4</v>
      </c>
      <c r="O40" s="451">
        <v>5</v>
      </c>
      <c r="Q40" s="608" t="s">
        <v>382</v>
      </c>
      <c r="R40" s="365" t="s">
        <v>108</v>
      </c>
      <c r="S40" s="366" t="s">
        <v>356</v>
      </c>
      <c r="T40" s="348">
        <v>3</v>
      </c>
      <c r="U40" s="348">
        <v>0</v>
      </c>
      <c r="V40" s="348">
        <v>2</v>
      </c>
      <c r="W40" s="348">
        <v>4</v>
      </c>
      <c r="X40" s="451">
        <v>5</v>
      </c>
      <c r="Y40" s="73"/>
      <c r="Z40" s="3"/>
      <c r="AA40" s="38"/>
      <c r="AB40" s="314"/>
      <c r="AC40" s="314"/>
      <c r="AD40" s="314"/>
      <c r="AE40" s="314"/>
      <c r="AF40" s="228"/>
    </row>
    <row r="41" spans="1:32">
      <c r="A41" s="346" t="s">
        <v>227</v>
      </c>
      <c r="B41" s="347" t="s">
        <v>122</v>
      </c>
      <c r="C41" s="347">
        <v>3</v>
      </c>
      <c r="D41" s="347">
        <v>0</v>
      </c>
      <c r="E41" s="347">
        <v>0</v>
      </c>
      <c r="F41" s="347">
        <v>3</v>
      </c>
      <c r="G41" s="433">
        <v>4</v>
      </c>
      <c r="H41" s="104"/>
      <c r="I41" s="346" t="s">
        <v>109</v>
      </c>
      <c r="J41" s="347" t="s">
        <v>335</v>
      </c>
      <c r="K41" s="349">
        <v>2</v>
      </c>
      <c r="L41" s="349">
        <v>2</v>
      </c>
      <c r="M41" s="349">
        <v>0</v>
      </c>
      <c r="N41" s="349">
        <v>3</v>
      </c>
      <c r="O41" s="444">
        <v>5</v>
      </c>
      <c r="Q41" s="608"/>
      <c r="R41" s="714" t="s">
        <v>385</v>
      </c>
      <c r="S41" s="715"/>
      <c r="T41" s="51">
        <f>SUM(T37:T40)</f>
        <v>10</v>
      </c>
      <c r="U41" s="51">
        <f t="shared" ref="U41:X41" si="7">SUM(U37:U40)</f>
        <v>0</v>
      </c>
      <c r="V41" s="51">
        <f t="shared" si="7"/>
        <v>4</v>
      </c>
      <c r="W41" s="51">
        <f t="shared" si="7"/>
        <v>12</v>
      </c>
      <c r="X41" s="40">
        <f t="shared" si="7"/>
        <v>16</v>
      </c>
      <c r="Y41" s="73"/>
      <c r="Z41" s="3"/>
      <c r="AA41" s="38"/>
      <c r="AB41" s="314"/>
      <c r="AC41" s="314"/>
      <c r="AD41" s="314"/>
      <c r="AE41" s="314"/>
      <c r="AF41" s="228"/>
    </row>
    <row r="42" spans="1:32">
      <c r="A42" s="346" t="s">
        <v>72</v>
      </c>
      <c r="B42" s="347" t="s">
        <v>123</v>
      </c>
      <c r="C42" s="347">
        <v>2</v>
      </c>
      <c r="D42" s="347">
        <v>0</v>
      </c>
      <c r="E42" s="347">
        <v>0</v>
      </c>
      <c r="F42" s="347">
        <v>2</v>
      </c>
      <c r="G42" s="433">
        <v>3</v>
      </c>
      <c r="H42" s="104"/>
      <c r="I42" s="346" t="s">
        <v>18</v>
      </c>
      <c r="J42" s="347" t="s">
        <v>132</v>
      </c>
      <c r="K42" s="349">
        <v>3</v>
      </c>
      <c r="L42" s="349">
        <v>0</v>
      </c>
      <c r="M42" s="349">
        <v>0</v>
      </c>
      <c r="N42" s="349">
        <v>3</v>
      </c>
      <c r="O42" s="444">
        <v>5</v>
      </c>
      <c r="Q42" s="608" t="s">
        <v>383</v>
      </c>
      <c r="R42" s="346" t="s">
        <v>18</v>
      </c>
      <c r="S42" s="347" t="s">
        <v>132</v>
      </c>
      <c r="T42" s="349">
        <v>3</v>
      </c>
      <c r="U42" s="349">
        <v>0</v>
      </c>
      <c r="V42" s="349">
        <v>0</v>
      </c>
      <c r="W42" s="349">
        <v>3</v>
      </c>
      <c r="X42" s="444">
        <v>5</v>
      </c>
      <c r="Y42" s="72"/>
      <c r="Z42" s="3"/>
      <c r="AA42" s="38"/>
      <c r="AB42" s="314"/>
      <c r="AC42" s="314"/>
      <c r="AD42" s="314"/>
      <c r="AE42" s="314"/>
      <c r="AF42" s="228"/>
    </row>
    <row r="43" spans="1:32">
      <c r="A43" s="346" t="s">
        <v>150</v>
      </c>
      <c r="B43" s="347" t="s">
        <v>124</v>
      </c>
      <c r="C43" s="347">
        <v>3</v>
      </c>
      <c r="D43" s="347">
        <v>0</v>
      </c>
      <c r="E43" s="347">
        <v>0</v>
      </c>
      <c r="F43" s="347">
        <v>3</v>
      </c>
      <c r="G43" s="433">
        <v>4</v>
      </c>
      <c r="H43" s="104"/>
      <c r="I43" s="371" t="s">
        <v>86</v>
      </c>
      <c r="J43" s="354" t="s">
        <v>337</v>
      </c>
      <c r="K43" s="372">
        <v>2</v>
      </c>
      <c r="L43" s="372">
        <v>0</v>
      </c>
      <c r="M43" s="372">
        <v>0</v>
      </c>
      <c r="N43" s="372">
        <v>2</v>
      </c>
      <c r="O43" s="452">
        <v>3</v>
      </c>
      <c r="Q43" s="608" t="s">
        <v>383</v>
      </c>
      <c r="R43" s="346" t="s">
        <v>109</v>
      </c>
      <c r="S43" s="347" t="s">
        <v>335</v>
      </c>
      <c r="T43" s="349">
        <v>2</v>
      </c>
      <c r="U43" s="349">
        <v>2</v>
      </c>
      <c r="V43" s="349">
        <v>0</v>
      </c>
      <c r="W43" s="349">
        <v>3</v>
      </c>
      <c r="X43" s="444">
        <v>5</v>
      </c>
      <c r="Y43" s="72"/>
      <c r="Z43" s="3"/>
      <c r="AA43" s="38"/>
      <c r="AB43" s="314"/>
      <c r="AC43" s="314"/>
      <c r="AD43" s="314"/>
      <c r="AE43" s="314"/>
      <c r="AF43" s="228"/>
    </row>
    <row r="44" spans="1:32" ht="18" customHeight="1">
      <c r="A44" s="716" t="s">
        <v>33</v>
      </c>
      <c r="B44" s="717"/>
      <c r="C44" s="591">
        <f>SUM(C37:C43)</f>
        <v>17</v>
      </c>
      <c r="D44" s="591">
        <f t="shared" ref="D44:G44" si="8">SUM(D37:D43)</f>
        <v>4</v>
      </c>
      <c r="E44" s="591">
        <f t="shared" si="8"/>
        <v>4</v>
      </c>
      <c r="F44" s="591">
        <f t="shared" si="8"/>
        <v>21</v>
      </c>
      <c r="G44" s="592">
        <f t="shared" si="8"/>
        <v>30</v>
      </c>
      <c r="H44" s="104"/>
      <c r="I44" s="699" t="s">
        <v>33</v>
      </c>
      <c r="J44" s="700"/>
      <c r="K44" s="464">
        <f>SUM(K37:K43)</f>
        <v>17</v>
      </c>
      <c r="L44" s="464">
        <f t="shared" ref="L44:O44" si="9">SUM(L37:L43)</f>
        <v>2</v>
      </c>
      <c r="M44" s="464">
        <f t="shared" si="9"/>
        <v>4</v>
      </c>
      <c r="N44" s="464">
        <f t="shared" si="9"/>
        <v>20</v>
      </c>
      <c r="O44" s="584">
        <f t="shared" si="9"/>
        <v>29</v>
      </c>
      <c r="Q44" s="608" t="s">
        <v>383</v>
      </c>
      <c r="R44" s="281" t="s">
        <v>11</v>
      </c>
      <c r="S44" s="354" t="s">
        <v>337</v>
      </c>
      <c r="T44" s="314">
        <v>2</v>
      </c>
      <c r="U44" s="314">
        <v>0</v>
      </c>
      <c r="V44" s="314">
        <v>0</v>
      </c>
      <c r="W44" s="314">
        <v>2</v>
      </c>
      <c r="X44" s="228">
        <v>3</v>
      </c>
      <c r="Y44" s="72"/>
      <c r="Z44" s="3"/>
      <c r="AA44" s="38"/>
      <c r="AB44" s="314"/>
      <c r="AC44" s="314"/>
      <c r="AD44" s="314"/>
      <c r="AE44" s="314"/>
      <c r="AF44" s="228"/>
    </row>
    <row r="45" spans="1:32" ht="15" customHeight="1">
      <c r="A45" s="692"/>
      <c r="B45" s="693"/>
      <c r="C45" s="318"/>
      <c r="D45" s="318"/>
      <c r="E45" s="318"/>
      <c r="F45" s="318"/>
      <c r="G45" s="319"/>
      <c r="H45" s="104"/>
      <c r="I45" s="427"/>
      <c r="J45" s="428"/>
      <c r="K45" s="429"/>
      <c r="L45" s="429"/>
      <c r="M45" s="429"/>
      <c r="N45" s="429"/>
      <c r="O45" s="453"/>
      <c r="Q45" s="646"/>
      <c r="R45" s="714" t="s">
        <v>386</v>
      </c>
      <c r="S45" s="715"/>
      <c r="T45" s="51">
        <f>SUM(T42:T44)</f>
        <v>7</v>
      </c>
      <c r="U45" s="51">
        <f t="shared" ref="U45:X45" si="10">SUM(U42:U44)</f>
        <v>2</v>
      </c>
      <c r="V45" s="51">
        <f t="shared" si="10"/>
        <v>0</v>
      </c>
      <c r="W45" s="51">
        <f t="shared" si="10"/>
        <v>8</v>
      </c>
      <c r="X45" s="40">
        <f t="shared" si="10"/>
        <v>13</v>
      </c>
      <c r="Y45" s="72"/>
      <c r="Z45" s="3"/>
      <c r="AA45" s="38"/>
      <c r="AB45" s="314"/>
      <c r="AC45" s="314"/>
      <c r="AD45" s="314"/>
      <c r="AE45" s="314"/>
      <c r="AF45" s="228"/>
    </row>
    <row r="46" spans="1:32" ht="15.75" customHeight="1" thickBot="1">
      <c r="A46" s="322"/>
      <c r="B46" s="323"/>
      <c r="C46" s="318"/>
      <c r="D46" s="318"/>
      <c r="E46" s="318"/>
      <c r="F46" s="318"/>
      <c r="G46" s="319"/>
      <c r="H46" s="104"/>
      <c r="I46" s="559"/>
      <c r="J46" s="560"/>
      <c r="K46" s="563"/>
      <c r="L46" s="563"/>
      <c r="M46" s="563"/>
      <c r="N46" s="563"/>
      <c r="O46" s="564"/>
      <c r="Q46" s="645"/>
      <c r="R46" s="298" t="s">
        <v>384</v>
      </c>
      <c r="S46" s="299"/>
      <c r="T46" s="300">
        <f>SUM(T45,T41)</f>
        <v>17</v>
      </c>
      <c r="U46" s="300">
        <f t="shared" ref="U46:X46" si="11">SUM(U45,U41)</f>
        <v>2</v>
      </c>
      <c r="V46" s="300">
        <f t="shared" si="11"/>
        <v>4</v>
      </c>
      <c r="W46" s="300">
        <f t="shared" si="11"/>
        <v>20</v>
      </c>
      <c r="X46" s="301">
        <f t="shared" si="11"/>
        <v>29</v>
      </c>
      <c r="Y46" s="72"/>
      <c r="Z46" s="329" t="s">
        <v>384</v>
      </c>
      <c r="AA46" s="41"/>
      <c r="AB46" s="105">
        <f>SUM(AB37:AB45)</f>
        <v>3</v>
      </c>
      <c r="AC46" s="105">
        <f t="shared" ref="AC46:AF46" si="12">SUM(AC37:AC45)</f>
        <v>0</v>
      </c>
      <c r="AD46" s="105">
        <f t="shared" si="12"/>
        <v>0</v>
      </c>
      <c r="AE46" s="105">
        <f t="shared" si="12"/>
        <v>3</v>
      </c>
      <c r="AF46" s="106">
        <f t="shared" si="12"/>
        <v>4</v>
      </c>
    </row>
    <row r="47" spans="1:32" ht="15.75" customHeight="1">
      <c r="A47" s="322"/>
      <c r="B47" s="323"/>
      <c r="C47" s="318"/>
      <c r="D47" s="318"/>
      <c r="E47" s="318"/>
      <c r="F47" s="318"/>
      <c r="G47" s="319"/>
      <c r="H47" s="104"/>
      <c r="I47" s="694" t="s">
        <v>372</v>
      </c>
      <c r="J47" s="695"/>
      <c r="K47" s="695"/>
      <c r="L47" s="695"/>
      <c r="M47" s="695"/>
      <c r="N47" s="695"/>
      <c r="O47" s="696"/>
      <c r="Q47" s="645"/>
      <c r="R47" s="477"/>
      <c r="S47" s="477"/>
      <c r="T47" s="315"/>
      <c r="U47" s="315"/>
      <c r="V47" s="315"/>
      <c r="W47" s="315"/>
      <c r="X47" s="316"/>
      <c r="Y47" s="72"/>
      <c r="Z47" s="322"/>
      <c r="AA47" s="53"/>
      <c r="AB47" s="466"/>
      <c r="AC47" s="466"/>
      <c r="AD47" s="466"/>
      <c r="AE47" s="466"/>
      <c r="AF47" s="475"/>
    </row>
    <row r="48" spans="1:32" ht="15" customHeight="1" thickBot="1">
      <c r="A48" s="694" t="s">
        <v>372</v>
      </c>
      <c r="B48" s="695"/>
      <c r="C48" s="695"/>
      <c r="D48" s="695"/>
      <c r="E48" s="695"/>
      <c r="F48" s="695"/>
      <c r="G48" s="696"/>
      <c r="H48" s="104"/>
      <c r="I48" s="259" t="s">
        <v>26</v>
      </c>
      <c r="J48" s="257" t="s">
        <v>27</v>
      </c>
      <c r="K48" s="258" t="s">
        <v>6</v>
      </c>
      <c r="L48" s="258" t="s">
        <v>28</v>
      </c>
      <c r="M48" s="258" t="s">
        <v>8</v>
      </c>
      <c r="N48" s="258" t="s">
        <v>29</v>
      </c>
      <c r="O48" s="260" t="s">
        <v>30</v>
      </c>
      <c r="Q48" s="608"/>
      <c r="R48" s="694" t="s">
        <v>372</v>
      </c>
      <c r="S48" s="695"/>
      <c r="T48" s="695"/>
      <c r="U48" s="695"/>
      <c r="V48" s="695"/>
      <c r="W48" s="695"/>
      <c r="X48" s="696"/>
      <c r="Y48" s="72"/>
      <c r="Z48" s="694" t="s">
        <v>372</v>
      </c>
      <c r="AA48" s="695"/>
      <c r="AB48" s="695"/>
      <c r="AC48" s="695"/>
      <c r="AD48" s="695"/>
      <c r="AE48" s="695"/>
      <c r="AF48" s="696"/>
    </row>
    <row r="49" spans="1:32" ht="15" customHeight="1">
      <c r="A49" s="274" t="s">
        <v>26</v>
      </c>
      <c r="B49" s="145" t="s">
        <v>27</v>
      </c>
      <c r="C49" s="146" t="s">
        <v>6</v>
      </c>
      <c r="D49" s="146" t="s">
        <v>28</v>
      </c>
      <c r="E49" s="146" t="s">
        <v>8</v>
      </c>
      <c r="F49" s="146" t="s">
        <v>29</v>
      </c>
      <c r="G49" s="141" t="s">
        <v>30</v>
      </c>
      <c r="H49" s="104"/>
      <c r="I49" s="346" t="s">
        <v>110</v>
      </c>
      <c r="J49" s="347" t="s">
        <v>35</v>
      </c>
      <c r="K49" s="349">
        <v>3</v>
      </c>
      <c r="L49" s="349">
        <v>0</v>
      </c>
      <c r="M49" s="349">
        <v>0</v>
      </c>
      <c r="N49" s="349">
        <v>3</v>
      </c>
      <c r="O49" s="444">
        <v>4</v>
      </c>
      <c r="Q49" s="608"/>
      <c r="R49" s="249" t="s">
        <v>26</v>
      </c>
      <c r="S49" s="250" t="s">
        <v>27</v>
      </c>
      <c r="T49" s="251" t="s">
        <v>6</v>
      </c>
      <c r="U49" s="251" t="s">
        <v>28</v>
      </c>
      <c r="V49" s="251" t="s">
        <v>8</v>
      </c>
      <c r="W49" s="251" t="s">
        <v>29</v>
      </c>
      <c r="X49" s="252" t="s">
        <v>30</v>
      </c>
      <c r="Y49" s="72"/>
      <c r="Z49" s="255" t="s">
        <v>26</v>
      </c>
      <c r="AA49" s="237" t="s">
        <v>27</v>
      </c>
      <c r="AB49" s="236" t="s">
        <v>6</v>
      </c>
      <c r="AC49" s="236" t="s">
        <v>28</v>
      </c>
      <c r="AD49" s="236" t="s">
        <v>8</v>
      </c>
      <c r="AE49" s="236" t="s">
        <v>29</v>
      </c>
      <c r="AF49" s="256" t="s">
        <v>30</v>
      </c>
    </row>
    <row r="50" spans="1:32" ht="15" customHeight="1">
      <c r="A50" s="346" t="s">
        <v>156</v>
      </c>
      <c r="B50" s="347" t="s">
        <v>125</v>
      </c>
      <c r="C50" s="347">
        <v>3</v>
      </c>
      <c r="D50" s="347">
        <v>0</v>
      </c>
      <c r="E50" s="347">
        <v>0</v>
      </c>
      <c r="F50" s="347">
        <v>3</v>
      </c>
      <c r="G50" s="433">
        <v>5</v>
      </c>
      <c r="H50" s="104"/>
      <c r="I50" s="350" t="s">
        <v>207</v>
      </c>
      <c r="J50" s="358" t="s">
        <v>112</v>
      </c>
      <c r="K50" s="370">
        <v>2</v>
      </c>
      <c r="L50" s="370">
        <v>0</v>
      </c>
      <c r="M50" s="370">
        <v>0</v>
      </c>
      <c r="N50" s="370">
        <v>2</v>
      </c>
      <c r="O50" s="450">
        <v>3</v>
      </c>
      <c r="Q50" s="608" t="s">
        <v>382</v>
      </c>
      <c r="R50" s="346" t="s">
        <v>110</v>
      </c>
      <c r="S50" s="347" t="s">
        <v>35</v>
      </c>
      <c r="T50" s="349">
        <v>3</v>
      </c>
      <c r="U50" s="349">
        <v>0</v>
      </c>
      <c r="V50" s="349">
        <v>0</v>
      </c>
      <c r="W50" s="349">
        <v>3</v>
      </c>
      <c r="X50" s="444">
        <v>4</v>
      </c>
      <c r="Y50" s="72"/>
      <c r="Z50" s="346" t="s">
        <v>110</v>
      </c>
      <c r="AA50" s="347" t="s">
        <v>35</v>
      </c>
      <c r="AB50" s="349">
        <v>3</v>
      </c>
      <c r="AC50" s="349">
        <v>0</v>
      </c>
      <c r="AD50" s="349">
        <v>0</v>
      </c>
      <c r="AE50" s="349">
        <v>3</v>
      </c>
      <c r="AF50" s="444">
        <v>4</v>
      </c>
    </row>
    <row r="51" spans="1:32">
      <c r="A51" s="346" t="s">
        <v>219</v>
      </c>
      <c r="B51" s="347" t="s">
        <v>51</v>
      </c>
      <c r="C51" s="347">
        <v>3</v>
      </c>
      <c r="D51" s="347">
        <v>0</v>
      </c>
      <c r="E51" s="347">
        <v>0</v>
      </c>
      <c r="F51" s="347">
        <v>3</v>
      </c>
      <c r="G51" s="433">
        <v>6</v>
      </c>
      <c r="H51" s="104"/>
      <c r="I51" s="374" t="s">
        <v>113</v>
      </c>
      <c r="J51" s="358" t="s">
        <v>357</v>
      </c>
      <c r="K51" s="359">
        <v>0</v>
      </c>
      <c r="L51" s="359">
        <v>0</v>
      </c>
      <c r="M51" s="359">
        <v>4</v>
      </c>
      <c r="N51" s="359">
        <v>2</v>
      </c>
      <c r="O51" s="447">
        <v>3</v>
      </c>
      <c r="Q51" s="608" t="s">
        <v>382</v>
      </c>
      <c r="R51" s="374" t="s">
        <v>113</v>
      </c>
      <c r="S51" s="358" t="s">
        <v>357</v>
      </c>
      <c r="T51" s="359">
        <v>0</v>
      </c>
      <c r="U51" s="359">
        <v>0</v>
      </c>
      <c r="V51" s="359">
        <v>4</v>
      </c>
      <c r="W51" s="359">
        <v>2</v>
      </c>
      <c r="X51" s="447">
        <v>3</v>
      </c>
      <c r="Y51" s="73"/>
      <c r="Z51" s="357" t="s">
        <v>203</v>
      </c>
      <c r="AA51" s="358" t="s">
        <v>44</v>
      </c>
      <c r="AB51" s="370">
        <v>3</v>
      </c>
      <c r="AC51" s="370">
        <v>0</v>
      </c>
      <c r="AD51" s="370">
        <v>0</v>
      </c>
      <c r="AE51" s="370">
        <v>3</v>
      </c>
      <c r="AF51" s="450">
        <v>5</v>
      </c>
    </row>
    <row r="52" spans="1:32">
      <c r="A52" s="346" t="s">
        <v>91</v>
      </c>
      <c r="B52" s="347" t="s">
        <v>58</v>
      </c>
      <c r="C52" s="347">
        <v>2</v>
      </c>
      <c r="D52" s="347">
        <v>0</v>
      </c>
      <c r="E52" s="347">
        <v>0</v>
      </c>
      <c r="F52" s="347">
        <v>2</v>
      </c>
      <c r="G52" s="433">
        <v>3</v>
      </c>
      <c r="I52" s="357" t="s">
        <v>203</v>
      </c>
      <c r="J52" s="358" t="s">
        <v>44</v>
      </c>
      <c r="K52" s="370">
        <v>3</v>
      </c>
      <c r="L52" s="370">
        <v>0</v>
      </c>
      <c r="M52" s="370">
        <v>0</v>
      </c>
      <c r="N52" s="370">
        <v>3</v>
      </c>
      <c r="O52" s="450">
        <v>5</v>
      </c>
      <c r="Q52" s="608" t="s">
        <v>382</v>
      </c>
      <c r="R52" s="357" t="s">
        <v>203</v>
      </c>
      <c r="S52" s="358" t="s">
        <v>44</v>
      </c>
      <c r="T52" s="370">
        <v>3</v>
      </c>
      <c r="U52" s="370">
        <v>0</v>
      </c>
      <c r="V52" s="370">
        <v>0</v>
      </c>
      <c r="W52" s="370">
        <v>3</v>
      </c>
      <c r="X52" s="450">
        <v>5</v>
      </c>
      <c r="Y52" s="97"/>
      <c r="Z52" s="3"/>
      <c r="AA52" s="38"/>
      <c r="AB52" s="314"/>
      <c r="AC52" s="314"/>
      <c r="AD52" s="314"/>
      <c r="AE52" s="314"/>
      <c r="AF52" s="228"/>
    </row>
    <row r="53" spans="1:32">
      <c r="A53" s="346" t="s">
        <v>228</v>
      </c>
      <c r="B53" s="347" t="s">
        <v>419</v>
      </c>
      <c r="C53" s="347">
        <v>3</v>
      </c>
      <c r="D53" s="347">
        <v>0</v>
      </c>
      <c r="E53" s="347">
        <v>2</v>
      </c>
      <c r="F53" s="347">
        <v>4</v>
      </c>
      <c r="G53" s="433">
        <v>6</v>
      </c>
      <c r="I53" s="375" t="s">
        <v>89</v>
      </c>
      <c r="J53" s="347" t="s">
        <v>121</v>
      </c>
      <c r="K53" s="370">
        <v>2</v>
      </c>
      <c r="L53" s="370">
        <v>0</v>
      </c>
      <c r="M53" s="370">
        <v>0</v>
      </c>
      <c r="N53" s="370">
        <v>2</v>
      </c>
      <c r="O53" s="450">
        <v>3</v>
      </c>
      <c r="Q53" s="608" t="s">
        <v>382</v>
      </c>
      <c r="R53" s="346" t="s">
        <v>208</v>
      </c>
      <c r="S53" s="347" t="s">
        <v>114</v>
      </c>
      <c r="T53" s="349">
        <v>3</v>
      </c>
      <c r="U53" s="349">
        <v>0</v>
      </c>
      <c r="V53" s="349">
        <v>0</v>
      </c>
      <c r="W53" s="349">
        <v>3</v>
      </c>
      <c r="X53" s="444">
        <v>5</v>
      </c>
      <c r="Y53" s="73"/>
      <c r="Z53" s="3"/>
      <c r="AA53" s="38"/>
      <c r="AB53" s="314"/>
      <c r="AC53" s="314"/>
      <c r="AD53" s="314"/>
      <c r="AE53" s="314"/>
      <c r="AF53" s="228"/>
    </row>
    <row r="54" spans="1:32">
      <c r="A54" s="346" t="s">
        <v>229</v>
      </c>
      <c r="B54" s="347" t="s">
        <v>126</v>
      </c>
      <c r="C54" s="347">
        <v>3</v>
      </c>
      <c r="D54" s="347">
        <v>0</v>
      </c>
      <c r="E54" s="347">
        <v>0</v>
      </c>
      <c r="F54" s="347">
        <v>3</v>
      </c>
      <c r="G54" s="433">
        <v>5</v>
      </c>
      <c r="H54" s="104"/>
      <c r="I54" s="346" t="s">
        <v>208</v>
      </c>
      <c r="J54" s="347" t="s">
        <v>114</v>
      </c>
      <c r="K54" s="349">
        <v>3</v>
      </c>
      <c r="L54" s="349">
        <v>0</v>
      </c>
      <c r="M54" s="349">
        <v>0</v>
      </c>
      <c r="N54" s="349">
        <v>3</v>
      </c>
      <c r="O54" s="444">
        <v>5</v>
      </c>
      <c r="Q54" s="608" t="s">
        <v>382</v>
      </c>
      <c r="R54" s="378" t="s">
        <v>90</v>
      </c>
      <c r="S54" s="347" t="s">
        <v>341</v>
      </c>
      <c r="T54" s="373">
        <v>0</v>
      </c>
      <c r="U54" s="373">
        <v>0</v>
      </c>
      <c r="V54" s="373">
        <v>0</v>
      </c>
      <c r="W54" s="373">
        <v>0</v>
      </c>
      <c r="X54" s="455">
        <v>5</v>
      </c>
      <c r="Y54" s="73"/>
      <c r="Z54" s="3"/>
      <c r="AA54" s="38"/>
      <c r="AB54" s="314"/>
      <c r="AC54" s="314"/>
      <c r="AD54" s="314"/>
      <c r="AE54" s="314"/>
      <c r="AF54" s="228"/>
    </row>
    <row r="55" spans="1:32">
      <c r="A55" s="346" t="s">
        <v>79</v>
      </c>
      <c r="B55" s="347" t="s">
        <v>127</v>
      </c>
      <c r="C55" s="347">
        <v>2</v>
      </c>
      <c r="D55" s="347">
        <v>0</v>
      </c>
      <c r="E55" s="347">
        <v>0</v>
      </c>
      <c r="F55" s="347">
        <v>2</v>
      </c>
      <c r="G55" s="433">
        <v>3</v>
      </c>
      <c r="I55" s="376" t="s">
        <v>91</v>
      </c>
      <c r="J55" s="354" t="s">
        <v>47</v>
      </c>
      <c r="K55" s="377">
        <v>2</v>
      </c>
      <c r="L55" s="377">
        <v>0</v>
      </c>
      <c r="M55" s="377">
        <v>0</v>
      </c>
      <c r="N55" s="377">
        <v>2</v>
      </c>
      <c r="O55" s="454">
        <v>3</v>
      </c>
      <c r="Q55" s="608"/>
      <c r="R55" s="302"/>
      <c r="S55" s="328" t="s">
        <v>385</v>
      </c>
      <c r="T55" s="51">
        <f>SUM(T50:T54)</f>
        <v>9</v>
      </c>
      <c r="U55" s="51">
        <f>SUM(U50:U54)</f>
        <v>0</v>
      </c>
      <c r="V55" s="51">
        <f>SUM(V50:V54)</f>
        <v>4</v>
      </c>
      <c r="W55" s="51">
        <f>SUM(W50:W54)</f>
        <v>11</v>
      </c>
      <c r="X55" s="40">
        <f>SUM(X50:X54)</f>
        <v>22</v>
      </c>
      <c r="Y55" s="73"/>
      <c r="Z55" s="3"/>
      <c r="AA55" s="38"/>
      <c r="AB55" s="314"/>
      <c r="AC55" s="314"/>
      <c r="AD55" s="314"/>
      <c r="AE55" s="314"/>
      <c r="AF55" s="228"/>
    </row>
    <row r="56" spans="1:32">
      <c r="A56" s="346" t="s">
        <v>420</v>
      </c>
      <c r="B56" s="347" t="s">
        <v>421</v>
      </c>
      <c r="C56" s="347">
        <v>0</v>
      </c>
      <c r="D56" s="347">
        <v>0</v>
      </c>
      <c r="E56" s="347">
        <v>0</v>
      </c>
      <c r="F56" s="347">
        <v>0</v>
      </c>
      <c r="G56" s="433">
        <v>5</v>
      </c>
      <c r="I56" s="378" t="s">
        <v>358</v>
      </c>
      <c r="J56" s="347" t="s">
        <v>341</v>
      </c>
      <c r="K56" s="373">
        <v>0</v>
      </c>
      <c r="L56" s="373">
        <v>0</v>
      </c>
      <c r="M56" s="373">
        <v>0</v>
      </c>
      <c r="N56" s="373">
        <v>0</v>
      </c>
      <c r="O56" s="455">
        <v>5</v>
      </c>
      <c r="Q56" s="608" t="s">
        <v>383</v>
      </c>
      <c r="R56" s="152" t="s">
        <v>89</v>
      </c>
      <c r="S56" s="110" t="s">
        <v>121</v>
      </c>
      <c r="T56" s="114">
        <v>2</v>
      </c>
      <c r="U56" s="114">
        <v>0</v>
      </c>
      <c r="V56" s="114">
        <v>0</v>
      </c>
      <c r="W56" s="114">
        <v>2</v>
      </c>
      <c r="X56" s="124">
        <v>3</v>
      </c>
      <c r="Y56" s="73"/>
      <c r="Z56" s="3"/>
      <c r="AA56" s="38"/>
      <c r="AB56" s="314"/>
      <c r="AC56" s="314"/>
      <c r="AD56" s="314"/>
      <c r="AE56" s="314"/>
      <c r="AF56" s="228"/>
    </row>
    <row r="57" spans="1:32" ht="15" customHeight="1">
      <c r="A57" s="716" t="s">
        <v>33</v>
      </c>
      <c r="B57" s="717"/>
      <c r="C57" s="591">
        <f>SUM(C50:C56)</f>
        <v>16</v>
      </c>
      <c r="D57" s="591">
        <f>SUM(D50:D56)</f>
        <v>0</v>
      </c>
      <c r="E57" s="591">
        <f>SUM(E50:E56)</f>
        <v>2</v>
      </c>
      <c r="F57" s="591">
        <f>SUM(F50:F56)</f>
        <v>17</v>
      </c>
      <c r="G57" s="592">
        <f>SUM(G50:G56)</f>
        <v>33</v>
      </c>
      <c r="I57" s="699" t="s">
        <v>33</v>
      </c>
      <c r="J57" s="700"/>
      <c r="K57" s="465">
        <f>SUM(K49:K56)</f>
        <v>15</v>
      </c>
      <c r="L57" s="465">
        <f>SUM(L49:L56)</f>
        <v>0</v>
      </c>
      <c r="M57" s="465">
        <f>SUM(M49:M56)</f>
        <v>4</v>
      </c>
      <c r="N57" s="465">
        <f>SUM(N49:N56)</f>
        <v>17</v>
      </c>
      <c r="O57" s="585">
        <f>SUM(O49:O56)</f>
        <v>31</v>
      </c>
      <c r="Q57" s="608" t="s">
        <v>383</v>
      </c>
      <c r="R57" s="376" t="s">
        <v>91</v>
      </c>
      <c r="S57" s="354" t="s">
        <v>47</v>
      </c>
      <c r="T57" s="377">
        <v>2</v>
      </c>
      <c r="U57" s="377">
        <v>0</v>
      </c>
      <c r="V57" s="377">
        <v>0</v>
      </c>
      <c r="W57" s="377">
        <v>2</v>
      </c>
      <c r="X57" s="454">
        <v>3</v>
      </c>
      <c r="Y57" s="73"/>
      <c r="Z57" s="3"/>
      <c r="AA57" s="38"/>
      <c r="AB57" s="314"/>
      <c r="AC57" s="314"/>
      <c r="AD57" s="314"/>
      <c r="AE57" s="314"/>
      <c r="AF57" s="228"/>
    </row>
    <row r="58" spans="1:32" ht="15.75" customHeight="1">
      <c r="A58" s="322"/>
      <c r="B58" s="323"/>
      <c r="C58" s="16"/>
      <c r="D58" s="16"/>
      <c r="E58" s="16"/>
      <c r="F58" s="16"/>
      <c r="G58" s="17"/>
      <c r="I58" s="427"/>
      <c r="J58" s="428"/>
      <c r="K58" s="432"/>
      <c r="L58" s="432"/>
      <c r="M58" s="432"/>
      <c r="N58" s="432"/>
      <c r="O58" s="456"/>
      <c r="Q58" s="608" t="s">
        <v>383</v>
      </c>
      <c r="R58" s="350" t="s">
        <v>207</v>
      </c>
      <c r="S58" s="358" t="s">
        <v>112</v>
      </c>
      <c r="T58" s="370">
        <v>2</v>
      </c>
      <c r="U58" s="370">
        <v>0</v>
      </c>
      <c r="V58" s="370">
        <v>0</v>
      </c>
      <c r="W58" s="370">
        <v>2</v>
      </c>
      <c r="X58" s="450">
        <v>3</v>
      </c>
      <c r="Y58" s="73"/>
      <c r="Z58" s="3"/>
      <c r="AA58" s="38"/>
      <c r="AB58" s="314"/>
      <c r="AC58" s="314"/>
      <c r="AD58" s="314"/>
      <c r="AE58" s="314"/>
      <c r="AF58" s="228"/>
    </row>
    <row r="59" spans="1:32" ht="15" customHeight="1">
      <c r="A59" s="322"/>
      <c r="B59" s="323"/>
      <c r="C59" s="16"/>
      <c r="D59" s="16"/>
      <c r="E59" s="16"/>
      <c r="F59" s="16"/>
      <c r="G59" s="17"/>
      <c r="I59" s="13"/>
      <c r="J59" s="14"/>
      <c r="K59" s="14"/>
      <c r="L59" s="14"/>
      <c r="M59" s="14"/>
      <c r="N59" s="14"/>
      <c r="O59" s="15"/>
      <c r="Q59" s="647"/>
      <c r="R59" s="320"/>
      <c r="S59" s="321" t="s">
        <v>386</v>
      </c>
      <c r="T59" s="51">
        <f>SUM(T56:T58)</f>
        <v>6</v>
      </c>
      <c r="U59" s="51">
        <f>SUM(U56:U58)</f>
        <v>0</v>
      </c>
      <c r="V59" s="51">
        <f>SUM(V56:V58)</f>
        <v>0</v>
      </c>
      <c r="W59" s="51">
        <f>SUM(W56:W58)</f>
        <v>6</v>
      </c>
      <c r="X59" s="40">
        <f>SUM(X56:X58)</f>
        <v>9</v>
      </c>
      <c r="Y59" s="73"/>
      <c r="Z59" s="329" t="s">
        <v>384</v>
      </c>
      <c r="AA59" s="41"/>
      <c r="AB59" s="5">
        <f>SUM(AB50:AB58)</f>
        <v>6</v>
      </c>
      <c r="AC59" s="5">
        <f>SUM(AC50:AC58)</f>
        <v>0</v>
      </c>
      <c r="AD59" s="5">
        <f>SUM(AD50:AD58)</f>
        <v>0</v>
      </c>
      <c r="AE59" s="5">
        <f>SUM(AE50:AE58)</f>
        <v>6</v>
      </c>
      <c r="AF59" s="6">
        <f>SUM(AF50:AF58)</f>
        <v>9</v>
      </c>
    </row>
    <row r="60" spans="1:32" ht="15.75" thickBot="1">
      <c r="A60" s="322"/>
      <c r="B60" s="323"/>
      <c r="C60" s="16"/>
      <c r="D60" s="16"/>
      <c r="E60" s="16"/>
      <c r="F60" s="16"/>
      <c r="G60" s="17"/>
      <c r="I60" s="13"/>
      <c r="J60" s="14"/>
      <c r="K60" s="14"/>
      <c r="L60" s="14"/>
      <c r="M60" s="14"/>
      <c r="N60" s="14"/>
      <c r="O60" s="15"/>
      <c r="Q60" s="644"/>
      <c r="R60" s="298" t="s">
        <v>384</v>
      </c>
      <c r="S60" s="299"/>
      <c r="T60" s="300">
        <f>SUM(T59,T55)</f>
        <v>15</v>
      </c>
      <c r="U60" s="300">
        <f>SUM(U59,U55)</f>
        <v>0</v>
      </c>
      <c r="V60" s="300">
        <f>SUM(V59,V55)</f>
        <v>4</v>
      </c>
      <c r="W60" s="300">
        <f>SUM(W59,W55)</f>
        <v>17</v>
      </c>
      <c r="X60" s="301">
        <f>SUM(X59,X55)</f>
        <v>31</v>
      </c>
      <c r="Y60" s="72"/>
      <c r="Z60" s="322"/>
      <c r="AA60" s="53"/>
      <c r="AB60" s="318"/>
      <c r="AC60" s="318"/>
      <c r="AD60" s="318"/>
      <c r="AE60" s="318"/>
      <c r="AF60" s="319"/>
    </row>
    <row r="61" spans="1:32" ht="15.75" customHeight="1">
      <c r="A61" s="322"/>
      <c r="B61" s="323"/>
      <c r="C61" s="16"/>
      <c r="D61" s="16"/>
      <c r="E61" s="16"/>
      <c r="F61" s="16"/>
      <c r="G61" s="17"/>
      <c r="I61" s="559"/>
      <c r="J61" s="560"/>
      <c r="K61" s="16"/>
      <c r="L61" s="16"/>
      <c r="M61" s="16"/>
      <c r="N61" s="16"/>
      <c r="O61" s="17"/>
      <c r="Q61" s="644"/>
      <c r="R61" s="323"/>
      <c r="S61" s="323"/>
      <c r="T61" s="318"/>
      <c r="U61" s="318"/>
      <c r="V61" s="318"/>
      <c r="W61" s="318"/>
      <c r="X61" s="319"/>
      <c r="Y61" s="72"/>
      <c r="Z61" s="128"/>
      <c r="AA61" s="104"/>
      <c r="AB61" s="104"/>
      <c r="AC61" s="104"/>
      <c r="AD61" s="104"/>
      <c r="AE61" s="104"/>
      <c r="AF61" s="80"/>
    </row>
    <row r="62" spans="1:32" ht="15" customHeight="1" thickBot="1">
      <c r="A62" s="322"/>
      <c r="B62" s="323"/>
      <c r="C62" s="16"/>
      <c r="D62" s="16"/>
      <c r="E62" s="16"/>
      <c r="F62" s="16"/>
      <c r="G62" s="17"/>
      <c r="I62" s="694" t="s">
        <v>373</v>
      </c>
      <c r="J62" s="695"/>
      <c r="K62" s="695"/>
      <c r="L62" s="695"/>
      <c r="M62" s="695"/>
      <c r="N62" s="695"/>
      <c r="O62" s="696"/>
      <c r="Q62" s="644"/>
      <c r="R62" s="729" t="s">
        <v>373</v>
      </c>
      <c r="S62" s="729"/>
      <c r="T62" s="729"/>
      <c r="U62" s="729"/>
      <c r="V62" s="729"/>
      <c r="W62" s="729"/>
      <c r="X62" s="729"/>
      <c r="Y62" s="72"/>
      <c r="Z62" s="694" t="s">
        <v>373</v>
      </c>
      <c r="AA62" s="695"/>
      <c r="AB62" s="695"/>
      <c r="AC62" s="695"/>
      <c r="AD62" s="695"/>
      <c r="AE62" s="695"/>
      <c r="AF62" s="696"/>
    </row>
    <row r="63" spans="1:32">
      <c r="A63" s="694" t="s">
        <v>373</v>
      </c>
      <c r="B63" s="695"/>
      <c r="C63" s="695"/>
      <c r="D63" s="695"/>
      <c r="E63" s="695"/>
      <c r="F63" s="695"/>
      <c r="G63" s="696"/>
      <c r="I63" s="249" t="s">
        <v>26</v>
      </c>
      <c r="J63" s="250" t="s">
        <v>27</v>
      </c>
      <c r="K63" s="251" t="s">
        <v>6</v>
      </c>
      <c r="L63" s="251" t="s">
        <v>28</v>
      </c>
      <c r="M63" s="251" t="s">
        <v>8</v>
      </c>
      <c r="N63" s="251" t="s">
        <v>29</v>
      </c>
      <c r="O63" s="252" t="s">
        <v>30</v>
      </c>
      <c r="Q63" s="608"/>
      <c r="R63" s="249" t="s">
        <v>26</v>
      </c>
      <c r="S63" s="250" t="s">
        <v>27</v>
      </c>
      <c r="T63" s="251" t="s">
        <v>6</v>
      </c>
      <c r="U63" s="251" t="s">
        <v>28</v>
      </c>
      <c r="V63" s="251" t="s">
        <v>8</v>
      </c>
      <c r="W63" s="251" t="s">
        <v>29</v>
      </c>
      <c r="X63" s="252" t="s">
        <v>30</v>
      </c>
      <c r="Y63" s="72"/>
      <c r="Z63" s="255" t="s">
        <v>26</v>
      </c>
      <c r="AA63" s="237" t="s">
        <v>27</v>
      </c>
      <c r="AB63" s="236" t="s">
        <v>6</v>
      </c>
      <c r="AC63" s="236" t="s">
        <v>28</v>
      </c>
      <c r="AD63" s="236" t="s">
        <v>8</v>
      </c>
      <c r="AE63" s="236" t="s">
        <v>29</v>
      </c>
      <c r="AF63" s="256" t="s">
        <v>30</v>
      </c>
    </row>
    <row r="64" spans="1:32">
      <c r="A64" s="274" t="s">
        <v>26</v>
      </c>
      <c r="B64" s="145" t="s">
        <v>27</v>
      </c>
      <c r="C64" s="146" t="s">
        <v>6</v>
      </c>
      <c r="D64" s="146" t="s">
        <v>28</v>
      </c>
      <c r="E64" s="146" t="s">
        <v>8</v>
      </c>
      <c r="F64" s="146" t="s">
        <v>29</v>
      </c>
      <c r="G64" s="141" t="s">
        <v>30</v>
      </c>
      <c r="I64" s="379" t="s">
        <v>115</v>
      </c>
      <c r="J64" s="358" t="s">
        <v>50</v>
      </c>
      <c r="K64" s="370">
        <v>3</v>
      </c>
      <c r="L64" s="370">
        <v>0</v>
      </c>
      <c r="M64" s="370">
        <v>0</v>
      </c>
      <c r="N64" s="370">
        <v>3</v>
      </c>
      <c r="O64" s="450">
        <v>5</v>
      </c>
      <c r="Q64" s="608" t="s">
        <v>382</v>
      </c>
      <c r="R64" s="379" t="s">
        <v>115</v>
      </c>
      <c r="S64" s="358" t="s">
        <v>50</v>
      </c>
      <c r="T64" s="370">
        <v>3</v>
      </c>
      <c r="U64" s="370">
        <v>0</v>
      </c>
      <c r="V64" s="370">
        <v>0</v>
      </c>
      <c r="W64" s="370">
        <v>3</v>
      </c>
      <c r="X64" s="450">
        <v>5</v>
      </c>
      <c r="Y64" s="72"/>
      <c r="Z64" s="379" t="s">
        <v>115</v>
      </c>
      <c r="AA64" s="358" t="s">
        <v>50</v>
      </c>
      <c r="AB64" s="370">
        <v>3</v>
      </c>
      <c r="AC64" s="370">
        <v>0</v>
      </c>
      <c r="AD64" s="370">
        <v>0</v>
      </c>
      <c r="AE64" s="370">
        <v>3</v>
      </c>
      <c r="AF64" s="450">
        <v>5</v>
      </c>
    </row>
    <row r="65" spans="1:32">
      <c r="A65" s="362" t="s">
        <v>230</v>
      </c>
      <c r="B65" s="363" t="s">
        <v>422</v>
      </c>
      <c r="C65" s="363">
        <v>2</v>
      </c>
      <c r="D65" s="363">
        <v>0</v>
      </c>
      <c r="E65" s="363">
        <v>2</v>
      </c>
      <c r="F65" s="363">
        <v>3</v>
      </c>
      <c r="G65" s="472">
        <v>5</v>
      </c>
      <c r="I65" s="346" t="s">
        <v>104</v>
      </c>
      <c r="J65" s="347" t="s">
        <v>359</v>
      </c>
      <c r="K65" s="349">
        <v>3</v>
      </c>
      <c r="L65" s="349">
        <v>0</v>
      </c>
      <c r="M65" s="349">
        <v>0</v>
      </c>
      <c r="N65" s="349">
        <v>3</v>
      </c>
      <c r="O65" s="444">
        <v>5</v>
      </c>
      <c r="Q65" s="608" t="s">
        <v>382</v>
      </c>
      <c r="R65" s="346" t="s">
        <v>104</v>
      </c>
      <c r="S65" s="347" t="s">
        <v>359</v>
      </c>
      <c r="T65" s="349">
        <v>3</v>
      </c>
      <c r="U65" s="349">
        <v>0</v>
      </c>
      <c r="V65" s="349">
        <v>0</v>
      </c>
      <c r="W65" s="349">
        <v>3</v>
      </c>
      <c r="X65" s="444">
        <v>5</v>
      </c>
      <c r="Y65" s="72"/>
      <c r="Z65" s="85"/>
      <c r="AA65" s="86"/>
      <c r="AB65" s="74"/>
      <c r="AC65" s="74"/>
      <c r="AD65" s="74"/>
      <c r="AE65" s="74"/>
      <c r="AF65" s="75"/>
    </row>
    <row r="66" spans="1:32">
      <c r="A66" s="362" t="s">
        <v>231</v>
      </c>
      <c r="B66" s="363" t="s">
        <v>128</v>
      </c>
      <c r="C66" s="363">
        <v>3</v>
      </c>
      <c r="D66" s="363">
        <v>0</v>
      </c>
      <c r="E66" s="363">
        <v>0</v>
      </c>
      <c r="F66" s="363">
        <v>3</v>
      </c>
      <c r="G66" s="472">
        <v>5</v>
      </c>
      <c r="I66" s="362" t="s">
        <v>206</v>
      </c>
      <c r="J66" s="363" t="s">
        <v>116</v>
      </c>
      <c r="K66" s="364">
        <v>2</v>
      </c>
      <c r="L66" s="364">
        <v>0</v>
      </c>
      <c r="M66" s="364">
        <v>0</v>
      </c>
      <c r="N66" s="364">
        <v>2</v>
      </c>
      <c r="O66" s="449">
        <v>3</v>
      </c>
      <c r="Q66" s="608" t="s">
        <v>382</v>
      </c>
      <c r="R66" s="362" t="s">
        <v>206</v>
      </c>
      <c r="S66" s="363" t="s">
        <v>116</v>
      </c>
      <c r="T66" s="364">
        <v>2</v>
      </c>
      <c r="U66" s="364">
        <v>0</v>
      </c>
      <c r="V66" s="364">
        <v>0</v>
      </c>
      <c r="W66" s="364">
        <v>2</v>
      </c>
      <c r="X66" s="449">
        <v>3</v>
      </c>
      <c r="Y66" s="72"/>
      <c r="Z66" s="3"/>
      <c r="AA66" s="38"/>
      <c r="AB66" s="314"/>
      <c r="AC66" s="314"/>
      <c r="AD66" s="314"/>
      <c r="AE66" s="314"/>
      <c r="AF66" s="228"/>
    </row>
    <row r="67" spans="1:32" ht="15" customHeight="1">
      <c r="A67" s="362" t="s">
        <v>232</v>
      </c>
      <c r="B67" s="363" t="s">
        <v>129</v>
      </c>
      <c r="C67" s="363">
        <v>3</v>
      </c>
      <c r="D67" s="363">
        <v>0</v>
      </c>
      <c r="E67" s="363">
        <v>0</v>
      </c>
      <c r="F67" s="363">
        <v>3</v>
      </c>
      <c r="G67" s="472">
        <v>5</v>
      </c>
      <c r="H67" s="104"/>
      <c r="I67" s="362" t="s">
        <v>205</v>
      </c>
      <c r="J67" s="363" t="s">
        <v>360</v>
      </c>
      <c r="K67" s="364">
        <v>2</v>
      </c>
      <c r="L67" s="364">
        <v>0</v>
      </c>
      <c r="M67" s="364">
        <v>2</v>
      </c>
      <c r="N67" s="364">
        <v>3</v>
      </c>
      <c r="O67" s="449">
        <v>5</v>
      </c>
      <c r="Q67" s="608" t="s">
        <v>382</v>
      </c>
      <c r="R67" s="362" t="s">
        <v>205</v>
      </c>
      <c r="S67" s="363" t="s">
        <v>360</v>
      </c>
      <c r="T67" s="364">
        <v>2</v>
      </c>
      <c r="U67" s="364">
        <v>0</v>
      </c>
      <c r="V67" s="364">
        <v>2</v>
      </c>
      <c r="W67" s="364">
        <v>3</v>
      </c>
      <c r="X67" s="449">
        <v>5</v>
      </c>
      <c r="Y67" s="72"/>
      <c r="Z67" s="3"/>
      <c r="AA67" s="38"/>
      <c r="AB67" s="314"/>
      <c r="AC67" s="314"/>
      <c r="AD67" s="314"/>
      <c r="AE67" s="314"/>
      <c r="AF67" s="228"/>
    </row>
    <row r="68" spans="1:32">
      <c r="A68" s="362" t="s">
        <v>233</v>
      </c>
      <c r="B68" s="363" t="s">
        <v>130</v>
      </c>
      <c r="C68" s="363">
        <v>3</v>
      </c>
      <c r="D68" s="363">
        <v>0</v>
      </c>
      <c r="E68" s="363">
        <v>0</v>
      </c>
      <c r="F68" s="363">
        <v>3</v>
      </c>
      <c r="G68" s="472">
        <v>5</v>
      </c>
      <c r="H68" s="104"/>
      <c r="I68" s="362" t="s">
        <v>83</v>
      </c>
      <c r="J68" s="366" t="s">
        <v>130</v>
      </c>
      <c r="K68" s="380">
        <v>3</v>
      </c>
      <c r="L68" s="380">
        <v>0</v>
      </c>
      <c r="M68" s="380">
        <v>0</v>
      </c>
      <c r="N68" s="380">
        <v>3</v>
      </c>
      <c r="O68" s="457">
        <v>5</v>
      </c>
      <c r="P68" s="104"/>
      <c r="Q68" s="608" t="s">
        <v>382</v>
      </c>
      <c r="R68" s="362" t="s">
        <v>83</v>
      </c>
      <c r="S68" s="366" t="s">
        <v>130</v>
      </c>
      <c r="T68" s="380">
        <v>3</v>
      </c>
      <c r="U68" s="380">
        <v>0</v>
      </c>
      <c r="V68" s="380">
        <v>0</v>
      </c>
      <c r="W68" s="380">
        <v>3</v>
      </c>
      <c r="X68" s="457">
        <v>5</v>
      </c>
      <c r="Y68" s="97"/>
      <c r="Z68" s="3"/>
      <c r="AA68" s="38"/>
      <c r="AB68" s="314"/>
      <c r="AC68" s="314"/>
      <c r="AD68" s="314"/>
      <c r="AE68" s="314"/>
      <c r="AF68" s="228"/>
    </row>
    <row r="69" spans="1:32" ht="15" customHeight="1">
      <c r="A69" s="362" t="s">
        <v>18</v>
      </c>
      <c r="B69" s="363" t="s">
        <v>131</v>
      </c>
      <c r="C69" s="363">
        <v>3</v>
      </c>
      <c r="D69" s="363">
        <v>0</v>
      </c>
      <c r="E69" s="363">
        <v>0</v>
      </c>
      <c r="F69" s="363">
        <v>3</v>
      </c>
      <c r="G69" s="472">
        <v>5</v>
      </c>
      <c r="H69" s="104"/>
      <c r="I69" s="381" t="s">
        <v>18</v>
      </c>
      <c r="J69" s="382" t="s">
        <v>131</v>
      </c>
      <c r="K69" s="380">
        <v>3</v>
      </c>
      <c r="L69" s="380">
        <v>0</v>
      </c>
      <c r="M69" s="380">
        <v>0</v>
      </c>
      <c r="N69" s="380">
        <v>3</v>
      </c>
      <c r="O69" s="457">
        <v>5</v>
      </c>
      <c r="P69" s="104"/>
      <c r="Q69" s="645"/>
      <c r="R69" s="302"/>
      <c r="S69" s="328" t="s">
        <v>385</v>
      </c>
      <c r="T69" s="51">
        <f>SUM(T64:T68)</f>
        <v>13</v>
      </c>
      <c r="U69" s="51">
        <f t="shared" ref="U69:X69" si="13">SUM(U64:U68)</f>
        <v>0</v>
      </c>
      <c r="V69" s="51">
        <f t="shared" si="13"/>
        <v>2</v>
      </c>
      <c r="W69" s="51">
        <f t="shared" si="13"/>
        <v>14</v>
      </c>
      <c r="X69" s="40">
        <f t="shared" si="13"/>
        <v>23</v>
      </c>
      <c r="Y69" s="97"/>
      <c r="Z69" s="3"/>
      <c r="AA69" s="38"/>
      <c r="AB69" s="314"/>
      <c r="AC69" s="314"/>
      <c r="AD69" s="314"/>
      <c r="AE69" s="314"/>
      <c r="AF69" s="228"/>
    </row>
    <row r="70" spans="1:32" ht="15" customHeight="1">
      <c r="A70" s="362" t="s">
        <v>18</v>
      </c>
      <c r="B70" s="363" t="s">
        <v>132</v>
      </c>
      <c r="C70" s="363">
        <v>3</v>
      </c>
      <c r="D70" s="363">
        <v>0</v>
      </c>
      <c r="E70" s="363">
        <v>0</v>
      </c>
      <c r="F70" s="363">
        <v>3</v>
      </c>
      <c r="G70" s="472">
        <v>5</v>
      </c>
      <c r="H70" s="104"/>
      <c r="I70" s="383" t="s">
        <v>18</v>
      </c>
      <c r="J70" s="354" t="s">
        <v>46</v>
      </c>
      <c r="K70" s="384">
        <v>3</v>
      </c>
      <c r="L70" s="384">
        <v>0</v>
      </c>
      <c r="M70" s="384">
        <v>0</v>
      </c>
      <c r="N70" s="384">
        <v>3</v>
      </c>
      <c r="O70" s="458">
        <v>5</v>
      </c>
      <c r="P70" s="104"/>
      <c r="Q70" s="608" t="s">
        <v>383</v>
      </c>
      <c r="R70" s="381" t="s">
        <v>18</v>
      </c>
      <c r="S70" s="382" t="s">
        <v>131</v>
      </c>
      <c r="T70" s="380">
        <v>3</v>
      </c>
      <c r="U70" s="380">
        <v>0</v>
      </c>
      <c r="V70" s="380">
        <v>0</v>
      </c>
      <c r="W70" s="380">
        <v>3</v>
      </c>
      <c r="X70" s="457">
        <v>5</v>
      </c>
      <c r="Y70" s="97"/>
      <c r="Z70" s="3"/>
      <c r="AA70" s="38"/>
      <c r="AB70" s="314"/>
      <c r="AC70" s="314"/>
      <c r="AD70" s="314"/>
      <c r="AE70" s="314"/>
      <c r="AF70" s="228"/>
    </row>
    <row r="71" spans="1:32" ht="15.75" customHeight="1">
      <c r="A71" s="633" t="s">
        <v>33</v>
      </c>
      <c r="B71" s="634"/>
      <c r="C71" s="634">
        <f>SUM(C65:C70)</f>
        <v>17</v>
      </c>
      <c r="D71" s="634">
        <f t="shared" ref="D71:G71" si="14">SUM(D65:D70)</f>
        <v>0</v>
      </c>
      <c r="E71" s="634">
        <f t="shared" si="14"/>
        <v>2</v>
      </c>
      <c r="F71" s="634">
        <f t="shared" si="14"/>
        <v>18</v>
      </c>
      <c r="G71" s="635">
        <f t="shared" si="14"/>
        <v>30</v>
      </c>
      <c r="I71" s="699" t="s">
        <v>33</v>
      </c>
      <c r="J71" s="700"/>
      <c r="K71" s="464">
        <f>SUM(K64:K70)</f>
        <v>19</v>
      </c>
      <c r="L71" s="464">
        <f t="shared" ref="L71:O71" si="15">SUM(L64:L70)</f>
        <v>0</v>
      </c>
      <c r="M71" s="464">
        <f t="shared" si="15"/>
        <v>2</v>
      </c>
      <c r="N71" s="464">
        <f t="shared" si="15"/>
        <v>20</v>
      </c>
      <c r="O71" s="584">
        <f t="shared" si="15"/>
        <v>33</v>
      </c>
      <c r="P71" s="104"/>
      <c r="Q71" s="608" t="s">
        <v>383</v>
      </c>
      <c r="R71" s="383" t="s">
        <v>18</v>
      </c>
      <c r="S71" s="354" t="s">
        <v>46</v>
      </c>
      <c r="T71" s="384">
        <v>3</v>
      </c>
      <c r="U71" s="384">
        <v>0</v>
      </c>
      <c r="V71" s="384">
        <v>0</v>
      </c>
      <c r="W71" s="384">
        <v>3</v>
      </c>
      <c r="X71" s="458">
        <v>5</v>
      </c>
      <c r="Y71" s="97"/>
      <c r="Z71" s="3"/>
      <c r="AA71" s="38"/>
      <c r="AB71" s="314"/>
      <c r="AC71" s="314"/>
      <c r="AD71" s="314"/>
      <c r="AE71" s="314"/>
      <c r="AF71" s="228"/>
    </row>
    <row r="72" spans="1:32">
      <c r="A72" s="3"/>
      <c r="B72" s="4"/>
      <c r="C72" s="314"/>
      <c r="D72" s="314"/>
      <c r="E72" s="314"/>
      <c r="F72" s="314"/>
      <c r="G72" s="228"/>
      <c r="I72" s="701"/>
      <c r="J72" s="702"/>
      <c r="K72" s="462"/>
      <c r="L72" s="462"/>
      <c r="M72" s="462"/>
      <c r="N72" s="462"/>
      <c r="O72" s="463"/>
      <c r="P72" s="104"/>
      <c r="Q72" s="645"/>
      <c r="R72" s="302"/>
      <c r="S72" s="328" t="s">
        <v>386</v>
      </c>
      <c r="T72" s="51">
        <f>SUM(T70:T71)</f>
        <v>6</v>
      </c>
      <c r="U72" s="51">
        <f t="shared" ref="U72:X72" si="16">SUM(U70:U71)</f>
        <v>0</v>
      </c>
      <c r="V72" s="51">
        <f t="shared" si="16"/>
        <v>0</v>
      </c>
      <c r="W72" s="51">
        <f t="shared" si="16"/>
        <v>6</v>
      </c>
      <c r="X72" s="40">
        <f t="shared" si="16"/>
        <v>10</v>
      </c>
      <c r="Y72" s="97"/>
      <c r="Z72" s="3"/>
      <c r="AA72" s="38"/>
      <c r="AB72" s="314"/>
      <c r="AC72" s="314"/>
      <c r="AD72" s="314"/>
      <c r="AE72" s="314"/>
      <c r="AF72" s="228"/>
    </row>
    <row r="73" spans="1:32" ht="15.75" thickBot="1">
      <c r="A73" s="692"/>
      <c r="B73" s="693"/>
      <c r="C73" s="318"/>
      <c r="D73" s="318"/>
      <c r="E73" s="318"/>
      <c r="F73" s="318"/>
      <c r="G73" s="319"/>
      <c r="I73" s="559"/>
      <c r="J73" s="560"/>
      <c r="K73" s="563"/>
      <c r="L73" s="563"/>
      <c r="M73" s="563"/>
      <c r="N73" s="563"/>
      <c r="O73" s="565"/>
      <c r="P73" s="104"/>
      <c r="Q73" s="608"/>
      <c r="R73" s="298" t="s">
        <v>384</v>
      </c>
      <c r="S73" s="299"/>
      <c r="T73" s="300">
        <f>SUM(T72,T69)</f>
        <v>19</v>
      </c>
      <c r="U73" s="300">
        <f t="shared" ref="U73:X73" si="17">SUM(U72,U69)</f>
        <v>0</v>
      </c>
      <c r="V73" s="300">
        <f t="shared" si="17"/>
        <v>2</v>
      </c>
      <c r="W73" s="300">
        <f t="shared" si="17"/>
        <v>20</v>
      </c>
      <c r="X73" s="301">
        <f t="shared" si="17"/>
        <v>33</v>
      </c>
      <c r="Y73" s="73"/>
      <c r="Z73" s="329" t="s">
        <v>384</v>
      </c>
      <c r="AA73" s="41"/>
      <c r="AB73" s="5">
        <f>SUM(AB64:AB72)</f>
        <v>3</v>
      </c>
      <c r="AC73" s="5">
        <f t="shared" ref="AC73:AF73" si="18">SUM(AC64:AC72)</f>
        <v>0</v>
      </c>
      <c r="AD73" s="5">
        <f t="shared" si="18"/>
        <v>0</v>
      </c>
      <c r="AE73" s="5">
        <f t="shared" si="18"/>
        <v>3</v>
      </c>
      <c r="AF73" s="6">
        <f t="shared" si="18"/>
        <v>5</v>
      </c>
    </row>
    <row r="74" spans="1:32">
      <c r="A74" s="322"/>
      <c r="B74" s="323"/>
      <c r="C74" s="318"/>
      <c r="D74" s="318"/>
      <c r="E74" s="318"/>
      <c r="F74" s="318"/>
      <c r="G74" s="319"/>
      <c r="I74" s="559"/>
      <c r="J74" s="560"/>
      <c r="K74" s="563"/>
      <c r="L74" s="563"/>
      <c r="M74" s="563"/>
      <c r="N74" s="563"/>
      <c r="O74" s="564"/>
      <c r="P74" s="104"/>
      <c r="Q74" s="608"/>
      <c r="R74" s="323"/>
      <c r="S74" s="323"/>
      <c r="T74" s="318"/>
      <c r="U74" s="318"/>
      <c r="V74" s="318"/>
      <c r="W74" s="318"/>
      <c r="X74" s="319"/>
      <c r="Y74" s="142"/>
      <c r="Z74" s="128"/>
      <c r="AA74" s="104"/>
      <c r="AB74" s="104"/>
      <c r="AC74" s="104"/>
      <c r="AD74" s="104"/>
      <c r="AE74" s="104"/>
      <c r="AF74" s="96"/>
    </row>
    <row r="75" spans="1:32" ht="15.75" customHeight="1" thickBot="1">
      <c r="A75" s="322"/>
      <c r="B75" s="323"/>
      <c r="C75" s="318"/>
      <c r="D75" s="318"/>
      <c r="E75" s="318"/>
      <c r="F75" s="318"/>
      <c r="G75" s="319"/>
      <c r="I75" s="730" t="s">
        <v>374</v>
      </c>
      <c r="J75" s="718"/>
      <c r="K75" s="718"/>
      <c r="L75" s="718"/>
      <c r="M75" s="718"/>
      <c r="N75" s="718"/>
      <c r="O75" s="719"/>
      <c r="Q75" s="644"/>
      <c r="R75" s="718" t="s">
        <v>374</v>
      </c>
      <c r="S75" s="718"/>
      <c r="T75" s="718"/>
      <c r="U75" s="718"/>
      <c r="V75" s="718"/>
      <c r="W75" s="718"/>
      <c r="X75" s="719"/>
      <c r="Y75" s="73"/>
      <c r="Z75" s="730" t="s">
        <v>374</v>
      </c>
      <c r="AA75" s="718"/>
      <c r="AB75" s="718"/>
      <c r="AC75" s="718"/>
      <c r="AD75" s="718"/>
      <c r="AE75" s="718"/>
      <c r="AF75" s="719"/>
    </row>
    <row r="76" spans="1:32">
      <c r="A76" s="731" t="s">
        <v>374</v>
      </c>
      <c r="B76" s="732"/>
      <c r="C76" s="732"/>
      <c r="D76" s="732"/>
      <c r="E76" s="732"/>
      <c r="F76" s="732"/>
      <c r="G76" s="733"/>
      <c r="I76" s="249" t="s">
        <v>26</v>
      </c>
      <c r="J76" s="250" t="s">
        <v>27</v>
      </c>
      <c r="K76" s="251" t="s">
        <v>6</v>
      </c>
      <c r="L76" s="251" t="s">
        <v>28</v>
      </c>
      <c r="M76" s="251" t="s">
        <v>8</v>
      </c>
      <c r="N76" s="251" t="s">
        <v>29</v>
      </c>
      <c r="O76" s="252" t="s">
        <v>30</v>
      </c>
      <c r="Q76" s="608"/>
      <c r="R76" s="249" t="s">
        <v>26</v>
      </c>
      <c r="S76" s="250" t="s">
        <v>27</v>
      </c>
      <c r="T76" s="251" t="s">
        <v>6</v>
      </c>
      <c r="U76" s="251" t="s">
        <v>28</v>
      </c>
      <c r="V76" s="251" t="s">
        <v>8</v>
      </c>
      <c r="W76" s="251" t="s">
        <v>29</v>
      </c>
      <c r="X76" s="252" t="s">
        <v>30</v>
      </c>
      <c r="Y76" s="73"/>
      <c r="Z76" s="249" t="s">
        <v>26</v>
      </c>
      <c r="AA76" s="250" t="s">
        <v>27</v>
      </c>
      <c r="AB76" s="251" t="s">
        <v>6</v>
      </c>
      <c r="AC76" s="251" t="s">
        <v>28</v>
      </c>
      <c r="AD76" s="251" t="s">
        <v>8</v>
      </c>
      <c r="AE76" s="251" t="s">
        <v>29</v>
      </c>
      <c r="AF76" s="252" t="s">
        <v>30</v>
      </c>
    </row>
    <row r="77" spans="1:32" ht="15.75" customHeight="1">
      <c r="A77" s="467" t="s">
        <v>26</v>
      </c>
      <c r="B77" s="468" t="s">
        <v>27</v>
      </c>
      <c r="C77" s="469" t="s">
        <v>6</v>
      </c>
      <c r="D77" s="469" t="s">
        <v>28</v>
      </c>
      <c r="E77" s="469" t="s">
        <v>8</v>
      </c>
      <c r="F77" s="469" t="s">
        <v>29</v>
      </c>
      <c r="G77" s="470" t="s">
        <v>30</v>
      </c>
      <c r="H77" s="104"/>
      <c r="I77" s="357" t="s">
        <v>92</v>
      </c>
      <c r="J77" s="358" t="s">
        <v>361</v>
      </c>
      <c r="K77" s="370">
        <v>0</v>
      </c>
      <c r="L77" s="370">
        <v>0</v>
      </c>
      <c r="M77" s="370">
        <v>4</v>
      </c>
      <c r="N77" s="370">
        <v>2</v>
      </c>
      <c r="O77" s="450">
        <v>3</v>
      </c>
      <c r="Q77" s="608" t="s">
        <v>382</v>
      </c>
      <c r="R77" s="357" t="s">
        <v>92</v>
      </c>
      <c r="S77" s="358" t="s">
        <v>361</v>
      </c>
      <c r="T77" s="370">
        <v>0</v>
      </c>
      <c r="U77" s="370">
        <v>0</v>
      </c>
      <c r="V77" s="370">
        <v>4</v>
      </c>
      <c r="W77" s="370">
        <v>2</v>
      </c>
      <c r="X77" s="450">
        <v>3</v>
      </c>
      <c r="Y77" s="73"/>
      <c r="Z77" s="385" t="s">
        <v>204</v>
      </c>
      <c r="AA77" s="366" t="s">
        <v>117</v>
      </c>
      <c r="AB77" s="348">
        <v>3</v>
      </c>
      <c r="AC77" s="348">
        <v>0</v>
      </c>
      <c r="AD77" s="348">
        <v>0</v>
      </c>
      <c r="AE77" s="348">
        <v>3</v>
      </c>
      <c r="AF77" s="451">
        <v>4</v>
      </c>
    </row>
    <row r="78" spans="1:32">
      <c r="A78" s="385" t="s">
        <v>234</v>
      </c>
      <c r="B78" s="471" t="s">
        <v>133</v>
      </c>
      <c r="C78" s="471">
        <v>3</v>
      </c>
      <c r="D78" s="471">
        <v>0</v>
      </c>
      <c r="E78" s="471">
        <v>0</v>
      </c>
      <c r="F78" s="471">
        <v>3</v>
      </c>
      <c r="G78" s="473">
        <v>5</v>
      </c>
      <c r="H78" s="104"/>
      <c r="I78" s="385" t="s">
        <v>204</v>
      </c>
      <c r="J78" s="366" t="s">
        <v>117</v>
      </c>
      <c r="K78" s="348">
        <v>3</v>
      </c>
      <c r="L78" s="348">
        <v>0</v>
      </c>
      <c r="M78" s="348">
        <v>0</v>
      </c>
      <c r="N78" s="348">
        <v>3</v>
      </c>
      <c r="O78" s="451">
        <v>4</v>
      </c>
      <c r="Q78" s="608" t="s">
        <v>382</v>
      </c>
      <c r="R78" s="385" t="s">
        <v>204</v>
      </c>
      <c r="S78" s="366" t="s">
        <v>117</v>
      </c>
      <c r="T78" s="348">
        <v>3</v>
      </c>
      <c r="U78" s="348">
        <v>0</v>
      </c>
      <c r="V78" s="348">
        <v>0</v>
      </c>
      <c r="W78" s="348">
        <v>3</v>
      </c>
      <c r="X78" s="451">
        <v>4</v>
      </c>
      <c r="Y78" s="72"/>
      <c r="Z78" s="76"/>
      <c r="AA78" s="77"/>
      <c r="AB78" s="74"/>
      <c r="AC78" s="74"/>
      <c r="AD78" s="74"/>
      <c r="AE78" s="74"/>
      <c r="AF78" s="75"/>
    </row>
    <row r="79" spans="1:32">
      <c r="A79" s="385" t="s">
        <v>235</v>
      </c>
      <c r="B79" s="471" t="s">
        <v>134</v>
      </c>
      <c r="C79" s="471">
        <v>2</v>
      </c>
      <c r="D79" s="471">
        <v>0</v>
      </c>
      <c r="E79" s="471">
        <v>0</v>
      </c>
      <c r="F79" s="471">
        <v>2</v>
      </c>
      <c r="G79" s="473">
        <v>3</v>
      </c>
      <c r="H79" s="104"/>
      <c r="I79" s="385" t="s">
        <v>83</v>
      </c>
      <c r="J79" s="366" t="s">
        <v>135</v>
      </c>
      <c r="K79" s="380">
        <v>3</v>
      </c>
      <c r="L79" s="380">
        <v>0</v>
      </c>
      <c r="M79" s="380">
        <v>0</v>
      </c>
      <c r="N79" s="380">
        <v>3</v>
      </c>
      <c r="O79" s="457">
        <v>5</v>
      </c>
      <c r="Q79" s="608" t="s">
        <v>382</v>
      </c>
      <c r="R79" s="385" t="s">
        <v>83</v>
      </c>
      <c r="S79" s="366" t="s">
        <v>135</v>
      </c>
      <c r="T79" s="380">
        <v>3</v>
      </c>
      <c r="U79" s="380">
        <v>0</v>
      </c>
      <c r="V79" s="380">
        <v>0</v>
      </c>
      <c r="W79" s="380">
        <v>3</v>
      </c>
      <c r="X79" s="457">
        <v>5</v>
      </c>
      <c r="Y79" s="72"/>
      <c r="Z79" s="3"/>
      <c r="AA79" s="38"/>
      <c r="AB79" s="314"/>
      <c r="AC79" s="314"/>
      <c r="AD79" s="314"/>
      <c r="AE79" s="314"/>
      <c r="AF79" s="228"/>
    </row>
    <row r="80" spans="1:32">
      <c r="A80" s="385" t="s">
        <v>233</v>
      </c>
      <c r="B80" s="471" t="s">
        <v>135</v>
      </c>
      <c r="C80" s="471">
        <v>3</v>
      </c>
      <c r="D80" s="471">
        <v>0</v>
      </c>
      <c r="E80" s="471">
        <v>0</v>
      </c>
      <c r="F80" s="471">
        <v>3</v>
      </c>
      <c r="G80" s="473">
        <v>5</v>
      </c>
      <c r="H80" s="104"/>
      <c r="I80" s="362" t="s">
        <v>118</v>
      </c>
      <c r="J80" s="363" t="s">
        <v>41</v>
      </c>
      <c r="K80" s="380">
        <v>3</v>
      </c>
      <c r="L80" s="380">
        <v>0</v>
      </c>
      <c r="M80" s="380">
        <v>0</v>
      </c>
      <c r="N80" s="380">
        <v>3</v>
      </c>
      <c r="O80" s="457">
        <v>5</v>
      </c>
      <c r="Q80" s="608" t="s">
        <v>382</v>
      </c>
      <c r="R80" s="385" t="s">
        <v>83</v>
      </c>
      <c r="S80" s="366" t="s">
        <v>138</v>
      </c>
      <c r="T80" s="380">
        <v>3</v>
      </c>
      <c r="U80" s="380">
        <v>0</v>
      </c>
      <c r="V80" s="380">
        <v>0</v>
      </c>
      <c r="W80" s="380">
        <v>3</v>
      </c>
      <c r="X80" s="457">
        <v>5</v>
      </c>
      <c r="Y80" s="72"/>
      <c r="Z80" s="3"/>
      <c r="AA80" s="38"/>
      <c r="AB80" s="314"/>
      <c r="AC80" s="314"/>
      <c r="AD80" s="314"/>
      <c r="AE80" s="314"/>
      <c r="AF80" s="228"/>
    </row>
    <row r="81" spans="1:32">
      <c r="A81" s="385" t="s">
        <v>18</v>
      </c>
      <c r="B81" s="471" t="s">
        <v>136</v>
      </c>
      <c r="C81" s="471">
        <v>3</v>
      </c>
      <c r="D81" s="471">
        <v>0</v>
      </c>
      <c r="E81" s="471">
        <v>0</v>
      </c>
      <c r="F81" s="471">
        <v>3</v>
      </c>
      <c r="G81" s="473">
        <v>5</v>
      </c>
      <c r="H81" s="104"/>
      <c r="I81" s="362" t="s">
        <v>241</v>
      </c>
      <c r="J81" s="363" t="s">
        <v>362</v>
      </c>
      <c r="K81" s="380">
        <v>3</v>
      </c>
      <c r="L81" s="380">
        <v>0</v>
      </c>
      <c r="M81" s="380">
        <v>2</v>
      </c>
      <c r="N81" s="380">
        <v>4</v>
      </c>
      <c r="O81" s="457">
        <v>5</v>
      </c>
      <c r="Q81" s="608" t="s">
        <v>382</v>
      </c>
      <c r="R81" s="362" t="s">
        <v>118</v>
      </c>
      <c r="S81" s="363" t="s">
        <v>41</v>
      </c>
      <c r="T81" s="380">
        <v>3</v>
      </c>
      <c r="U81" s="380">
        <v>0</v>
      </c>
      <c r="V81" s="380">
        <v>0</v>
      </c>
      <c r="W81" s="380">
        <v>3</v>
      </c>
      <c r="X81" s="457">
        <v>5</v>
      </c>
      <c r="Y81" s="72"/>
      <c r="Z81" s="3"/>
      <c r="AA81" s="38"/>
      <c r="AB81" s="314"/>
      <c r="AC81" s="314"/>
      <c r="AD81" s="314"/>
      <c r="AE81" s="314"/>
      <c r="AF81" s="228"/>
    </row>
    <row r="82" spans="1:32">
      <c r="A82" s="385" t="s">
        <v>18</v>
      </c>
      <c r="B82" s="471" t="s">
        <v>137</v>
      </c>
      <c r="C82" s="471">
        <v>3</v>
      </c>
      <c r="D82" s="471">
        <v>0</v>
      </c>
      <c r="E82" s="471">
        <v>0</v>
      </c>
      <c r="F82" s="471">
        <v>3</v>
      </c>
      <c r="G82" s="473">
        <v>5</v>
      </c>
      <c r="H82" s="104"/>
      <c r="I82" s="386" t="s">
        <v>363</v>
      </c>
      <c r="J82" s="347" t="s">
        <v>347</v>
      </c>
      <c r="K82" s="349">
        <v>0</v>
      </c>
      <c r="L82" s="349">
        <v>0</v>
      </c>
      <c r="M82" s="349">
        <v>0</v>
      </c>
      <c r="N82" s="349">
        <v>0</v>
      </c>
      <c r="O82" s="444">
        <v>5</v>
      </c>
      <c r="Q82" s="608" t="s">
        <v>382</v>
      </c>
      <c r="R82" s="362" t="s">
        <v>241</v>
      </c>
      <c r="S82" s="363" t="s">
        <v>362</v>
      </c>
      <c r="T82" s="380">
        <v>3</v>
      </c>
      <c r="U82" s="380">
        <v>0</v>
      </c>
      <c r="V82" s="380">
        <v>2</v>
      </c>
      <c r="W82" s="380">
        <v>4</v>
      </c>
      <c r="X82" s="457">
        <v>5</v>
      </c>
      <c r="Y82" s="72"/>
      <c r="Z82" s="3"/>
      <c r="AA82" s="38"/>
      <c r="AB82" s="314"/>
      <c r="AC82" s="314"/>
      <c r="AD82" s="314"/>
      <c r="AE82" s="314"/>
      <c r="AF82" s="228"/>
    </row>
    <row r="83" spans="1:32" ht="15" customHeight="1">
      <c r="A83" s="385" t="s">
        <v>423</v>
      </c>
      <c r="B83" s="471" t="s">
        <v>347</v>
      </c>
      <c r="C83" s="471">
        <v>0</v>
      </c>
      <c r="D83" s="471">
        <v>0</v>
      </c>
      <c r="E83" s="471">
        <v>0</v>
      </c>
      <c r="F83" s="471">
        <v>0</v>
      </c>
      <c r="G83" s="473">
        <v>5</v>
      </c>
      <c r="H83" s="104"/>
      <c r="I83" s="397" t="s">
        <v>83</v>
      </c>
      <c r="J83" s="389" t="s">
        <v>138</v>
      </c>
      <c r="K83" s="390">
        <v>3</v>
      </c>
      <c r="L83" s="390">
        <v>0</v>
      </c>
      <c r="M83" s="390">
        <v>0</v>
      </c>
      <c r="N83" s="390">
        <v>3</v>
      </c>
      <c r="O83" s="452">
        <v>5</v>
      </c>
      <c r="Q83" s="608" t="s">
        <v>382</v>
      </c>
      <c r="R83" s="386" t="s">
        <v>93</v>
      </c>
      <c r="S83" s="347" t="s">
        <v>347</v>
      </c>
      <c r="T83" s="349">
        <v>0</v>
      </c>
      <c r="U83" s="349">
        <v>0</v>
      </c>
      <c r="V83" s="349">
        <v>0</v>
      </c>
      <c r="W83" s="349">
        <v>0</v>
      </c>
      <c r="X83" s="444">
        <v>5</v>
      </c>
      <c r="Y83" s="72"/>
      <c r="Z83" s="3"/>
      <c r="AA83" s="38"/>
      <c r="AB83" s="314"/>
      <c r="AC83" s="314"/>
      <c r="AD83" s="314"/>
      <c r="AE83" s="314"/>
      <c r="AF83" s="228"/>
    </row>
    <row r="84" spans="1:32" ht="16.5" customHeight="1">
      <c r="A84" s="636" t="s">
        <v>33</v>
      </c>
      <c r="B84" s="637"/>
      <c r="C84" s="637">
        <f>SUM(C78:C83)</f>
        <v>14</v>
      </c>
      <c r="D84" s="637">
        <f>SUM(D78:D83)</f>
        <v>0</v>
      </c>
      <c r="E84" s="637">
        <f>SUM(E78:E83)</f>
        <v>0</v>
      </c>
      <c r="F84" s="637">
        <f>SUM(F78:F83)</f>
        <v>14</v>
      </c>
      <c r="G84" s="638">
        <f>SUM(G78:G83)</f>
        <v>28</v>
      </c>
      <c r="H84" s="104"/>
      <c r="I84" s="699" t="s">
        <v>33</v>
      </c>
      <c r="J84" s="700"/>
      <c r="K84" s="464">
        <f>SUM(K77:K83)</f>
        <v>15</v>
      </c>
      <c r="L84" s="464">
        <f t="shared" ref="L84:O84" si="19">SUM(L77:L83)</f>
        <v>0</v>
      </c>
      <c r="M84" s="464">
        <f t="shared" si="19"/>
        <v>6</v>
      </c>
      <c r="N84" s="464">
        <f t="shared" si="19"/>
        <v>18</v>
      </c>
      <c r="O84" s="584">
        <f t="shared" si="19"/>
        <v>32</v>
      </c>
      <c r="Q84" s="608"/>
      <c r="R84" s="302"/>
      <c r="S84" s="328" t="s">
        <v>385</v>
      </c>
      <c r="T84" s="51">
        <f>SUM(T77:T83)</f>
        <v>15</v>
      </c>
      <c r="U84" s="51">
        <f>SUM(U77:U83)</f>
        <v>0</v>
      </c>
      <c r="V84" s="51">
        <f>SUM(V77:V83)</f>
        <v>6</v>
      </c>
      <c r="W84" s="51">
        <f>SUM(W77:W83)</f>
        <v>18</v>
      </c>
      <c r="X84" s="40">
        <f>SUM(X77:X83)</f>
        <v>32</v>
      </c>
      <c r="Y84" s="72"/>
      <c r="Z84" s="3"/>
      <c r="AA84" s="38"/>
      <c r="AB84" s="314"/>
      <c r="AC84" s="314"/>
      <c r="AD84" s="314"/>
      <c r="AE84" s="314"/>
      <c r="AF84" s="228"/>
    </row>
    <row r="85" spans="1:32" ht="15.75" customHeight="1">
      <c r="A85" s="3"/>
      <c r="B85" s="30"/>
      <c r="C85" s="29"/>
      <c r="D85" s="314"/>
      <c r="E85" s="314"/>
      <c r="F85" s="314"/>
      <c r="G85" s="2"/>
      <c r="H85" s="104"/>
      <c r="I85" s="559"/>
      <c r="J85" s="560"/>
      <c r="K85" s="16"/>
      <c r="L85" s="16"/>
      <c r="M85" s="16"/>
      <c r="N85" s="16"/>
      <c r="O85" s="17"/>
      <c r="Q85" s="608"/>
      <c r="R85" s="346"/>
      <c r="S85" s="347"/>
      <c r="T85" s="349"/>
      <c r="U85" s="349"/>
      <c r="V85" s="349"/>
      <c r="W85" s="349"/>
      <c r="X85" s="228"/>
      <c r="Y85" s="72"/>
      <c r="Z85" s="3"/>
      <c r="AA85" s="38"/>
      <c r="AB85" s="314"/>
      <c r="AC85" s="314"/>
      <c r="AD85" s="314"/>
      <c r="AE85" s="314"/>
      <c r="AF85" s="228"/>
    </row>
    <row r="86" spans="1:32" ht="15.75">
      <c r="A86" s="280"/>
      <c r="B86" s="115"/>
      <c r="C86" s="116"/>
      <c r="D86" s="116"/>
      <c r="E86" s="116"/>
      <c r="F86" s="116"/>
      <c r="G86" s="121"/>
      <c r="H86" s="104"/>
      <c r="I86" s="559"/>
      <c r="J86" s="560"/>
      <c r="K86" s="16"/>
      <c r="L86" s="16"/>
      <c r="M86" s="16"/>
      <c r="N86" s="16"/>
      <c r="O86" s="17"/>
      <c r="Q86" s="644"/>
      <c r="R86" s="714" t="s">
        <v>386</v>
      </c>
      <c r="S86" s="715"/>
      <c r="T86" s="51">
        <f>SUM(T85)</f>
        <v>0</v>
      </c>
      <c r="U86" s="51">
        <f t="shared" ref="U86:X86" si="20">SUM(U85)</f>
        <v>0</v>
      </c>
      <c r="V86" s="51">
        <f t="shared" si="20"/>
        <v>0</v>
      </c>
      <c r="W86" s="51">
        <f t="shared" si="20"/>
        <v>0</v>
      </c>
      <c r="X86" s="40">
        <f t="shared" si="20"/>
        <v>0</v>
      </c>
      <c r="Y86" s="72"/>
      <c r="Z86" s="329" t="s">
        <v>384</v>
      </c>
      <c r="AA86" s="41"/>
      <c r="AB86" s="74">
        <f>SUM(AB77:AB85)</f>
        <v>3</v>
      </c>
      <c r="AC86" s="74">
        <f t="shared" ref="AC86:AF86" si="21">SUM(AC77:AC85)</f>
        <v>0</v>
      </c>
      <c r="AD86" s="74">
        <f t="shared" si="21"/>
        <v>0</v>
      </c>
      <c r="AE86" s="74">
        <f t="shared" si="21"/>
        <v>3</v>
      </c>
      <c r="AF86" s="75">
        <f t="shared" si="21"/>
        <v>4</v>
      </c>
    </row>
    <row r="87" spans="1:32" ht="15.75" thickBot="1">
      <c r="A87" s="692"/>
      <c r="B87" s="693"/>
      <c r="C87" s="16"/>
      <c r="D87" s="16"/>
      <c r="E87" s="16"/>
      <c r="F87" s="16"/>
      <c r="G87" s="17"/>
      <c r="H87" s="104"/>
      <c r="I87" s="13"/>
      <c r="J87" s="14"/>
      <c r="K87" s="14"/>
      <c r="L87" s="14"/>
      <c r="M87" s="14"/>
      <c r="N87" s="14"/>
      <c r="O87" s="15"/>
      <c r="Q87" s="644"/>
      <c r="R87" s="298" t="s">
        <v>384</v>
      </c>
      <c r="S87" s="299"/>
      <c r="T87" s="300">
        <f>T86+T84</f>
        <v>15</v>
      </c>
      <c r="U87" s="300">
        <f>U86+U84</f>
        <v>0</v>
      </c>
      <c r="V87" s="300">
        <f>V86+V84</f>
        <v>6</v>
      </c>
      <c r="W87" s="300">
        <f>W86+W84</f>
        <v>18</v>
      </c>
      <c r="X87" s="301">
        <f>X86+X84</f>
        <v>32</v>
      </c>
      <c r="Y87" s="97"/>
      <c r="Z87" s="322"/>
      <c r="AA87" s="53"/>
      <c r="AB87" s="117"/>
      <c r="AC87" s="117"/>
      <c r="AD87" s="117"/>
      <c r="AE87" s="117"/>
      <c r="AF87" s="118"/>
    </row>
    <row r="88" spans="1:32" ht="15.75" thickBot="1">
      <c r="A88" s="694" t="s">
        <v>375</v>
      </c>
      <c r="B88" s="695"/>
      <c r="C88" s="695"/>
      <c r="D88" s="695"/>
      <c r="E88" s="695"/>
      <c r="F88" s="695"/>
      <c r="G88" s="696"/>
      <c r="H88" s="104"/>
      <c r="I88" s="694" t="s">
        <v>375</v>
      </c>
      <c r="J88" s="695"/>
      <c r="K88" s="695"/>
      <c r="L88" s="695"/>
      <c r="M88" s="695"/>
      <c r="N88" s="695"/>
      <c r="O88" s="696"/>
      <c r="Q88" s="644"/>
      <c r="R88" s="323"/>
      <c r="S88" s="323"/>
      <c r="T88" s="318"/>
      <c r="U88" s="318"/>
      <c r="V88" s="318"/>
      <c r="W88" s="318"/>
      <c r="X88" s="319"/>
      <c r="Y88" s="73"/>
      <c r="Z88" s="694" t="s">
        <v>375</v>
      </c>
      <c r="AA88" s="695"/>
      <c r="AB88" s="695"/>
      <c r="AC88" s="695"/>
      <c r="AD88" s="695"/>
      <c r="AE88" s="695"/>
      <c r="AF88" s="696"/>
    </row>
    <row r="89" spans="1:32" ht="15.75" customHeight="1" thickBot="1">
      <c r="A89" s="274" t="s">
        <v>26</v>
      </c>
      <c r="B89" s="145" t="s">
        <v>27</v>
      </c>
      <c r="C89" s="146" t="s">
        <v>6</v>
      </c>
      <c r="D89" s="146" t="s">
        <v>28</v>
      </c>
      <c r="E89" s="146" t="s">
        <v>8</v>
      </c>
      <c r="F89" s="146" t="s">
        <v>29</v>
      </c>
      <c r="G89" s="141" t="s">
        <v>30</v>
      </c>
      <c r="I89" s="249" t="s">
        <v>26</v>
      </c>
      <c r="J89" s="250" t="s">
        <v>27</v>
      </c>
      <c r="K89" s="251" t="s">
        <v>6</v>
      </c>
      <c r="L89" s="251" t="s">
        <v>28</v>
      </c>
      <c r="M89" s="251" t="s">
        <v>8</v>
      </c>
      <c r="N89" s="251" t="s">
        <v>29</v>
      </c>
      <c r="O89" s="252" t="s">
        <v>30</v>
      </c>
      <c r="P89" s="104"/>
      <c r="Q89" s="644"/>
      <c r="R89" s="694" t="s">
        <v>375</v>
      </c>
      <c r="S89" s="695"/>
      <c r="T89" s="695"/>
      <c r="U89" s="695"/>
      <c r="V89" s="695"/>
      <c r="W89" s="695"/>
      <c r="X89" s="696"/>
      <c r="Y89" s="119"/>
      <c r="Z89" s="249" t="s">
        <v>26</v>
      </c>
      <c r="AA89" s="250" t="s">
        <v>27</v>
      </c>
      <c r="AB89" s="251" t="s">
        <v>6</v>
      </c>
      <c r="AC89" s="251" t="s">
        <v>28</v>
      </c>
      <c r="AD89" s="251" t="s">
        <v>8</v>
      </c>
      <c r="AE89" s="251" t="s">
        <v>29</v>
      </c>
      <c r="AF89" s="252" t="s">
        <v>30</v>
      </c>
    </row>
    <row r="90" spans="1:32">
      <c r="A90" s="381" t="s">
        <v>236</v>
      </c>
      <c r="B90" s="382" t="s">
        <v>424</v>
      </c>
      <c r="C90" s="364">
        <v>2</v>
      </c>
      <c r="D90" s="364">
        <v>0</v>
      </c>
      <c r="E90" s="364">
        <v>4</v>
      </c>
      <c r="F90" s="364">
        <v>4</v>
      </c>
      <c r="G90" s="449">
        <v>5</v>
      </c>
      <c r="I90" s="381" t="s">
        <v>201</v>
      </c>
      <c r="J90" s="366" t="s">
        <v>364</v>
      </c>
      <c r="K90" s="380">
        <v>2</v>
      </c>
      <c r="L90" s="380">
        <v>2</v>
      </c>
      <c r="M90" s="380">
        <v>0</v>
      </c>
      <c r="N90" s="380">
        <v>3</v>
      </c>
      <c r="O90" s="457">
        <v>5</v>
      </c>
      <c r="P90" s="104"/>
      <c r="Q90" s="608"/>
      <c r="R90" s="249" t="s">
        <v>26</v>
      </c>
      <c r="S90" s="250" t="s">
        <v>27</v>
      </c>
      <c r="T90" s="251" t="s">
        <v>6</v>
      </c>
      <c r="U90" s="251" t="s">
        <v>28</v>
      </c>
      <c r="V90" s="251" t="s">
        <v>8</v>
      </c>
      <c r="W90" s="251" t="s">
        <v>29</v>
      </c>
      <c r="X90" s="252" t="s">
        <v>30</v>
      </c>
      <c r="Y90" s="73"/>
      <c r="Z90" s="362" t="s">
        <v>202</v>
      </c>
      <c r="AA90" s="363" t="s">
        <v>53</v>
      </c>
      <c r="AB90" s="380">
        <v>3</v>
      </c>
      <c r="AC90" s="380">
        <v>0</v>
      </c>
      <c r="AD90" s="380">
        <v>0</v>
      </c>
      <c r="AE90" s="380">
        <v>3</v>
      </c>
      <c r="AF90" s="457">
        <v>5</v>
      </c>
    </row>
    <row r="91" spans="1:32">
      <c r="A91" s="381" t="s">
        <v>237</v>
      </c>
      <c r="B91" s="382" t="s">
        <v>59</v>
      </c>
      <c r="C91" s="364">
        <v>3</v>
      </c>
      <c r="D91" s="364">
        <v>0</v>
      </c>
      <c r="E91" s="364">
        <v>0</v>
      </c>
      <c r="F91" s="364">
        <v>3</v>
      </c>
      <c r="G91" s="449">
        <v>5</v>
      </c>
      <c r="I91" s="362" t="s">
        <v>202</v>
      </c>
      <c r="J91" s="363" t="s">
        <v>53</v>
      </c>
      <c r="K91" s="380">
        <v>3</v>
      </c>
      <c r="L91" s="380">
        <v>0</v>
      </c>
      <c r="M91" s="380">
        <v>0</v>
      </c>
      <c r="N91" s="380">
        <v>3</v>
      </c>
      <c r="O91" s="457">
        <v>5</v>
      </c>
      <c r="P91" s="104"/>
      <c r="Q91" s="608" t="s">
        <v>382</v>
      </c>
      <c r="R91" s="381" t="s">
        <v>201</v>
      </c>
      <c r="S91" s="366" t="s">
        <v>364</v>
      </c>
      <c r="T91" s="380">
        <v>2</v>
      </c>
      <c r="U91" s="380">
        <v>2</v>
      </c>
      <c r="V91" s="380">
        <v>0</v>
      </c>
      <c r="W91" s="380">
        <v>3</v>
      </c>
      <c r="X91" s="457">
        <v>5</v>
      </c>
      <c r="Y91" s="73"/>
      <c r="Z91" s="3"/>
      <c r="AA91" s="38"/>
      <c r="AB91" s="314"/>
      <c r="AC91" s="314"/>
      <c r="AD91" s="314"/>
      <c r="AE91" s="314"/>
      <c r="AF91" s="228"/>
    </row>
    <row r="92" spans="1:32" ht="15" customHeight="1">
      <c r="A92" s="381" t="s">
        <v>233</v>
      </c>
      <c r="B92" s="382" t="s">
        <v>138</v>
      </c>
      <c r="C92" s="364">
        <v>3</v>
      </c>
      <c r="D92" s="364">
        <v>0</v>
      </c>
      <c r="E92" s="364">
        <v>0</v>
      </c>
      <c r="F92" s="364">
        <v>3</v>
      </c>
      <c r="G92" s="449">
        <v>5</v>
      </c>
      <c r="I92" s="381" t="s">
        <v>87</v>
      </c>
      <c r="J92" s="382" t="s">
        <v>40</v>
      </c>
      <c r="K92" s="364">
        <v>2</v>
      </c>
      <c r="L92" s="364">
        <v>0</v>
      </c>
      <c r="M92" s="364">
        <v>0</v>
      </c>
      <c r="N92" s="364">
        <v>2</v>
      </c>
      <c r="O92" s="449">
        <v>3</v>
      </c>
      <c r="Q92" s="608" t="s">
        <v>382</v>
      </c>
      <c r="R92" s="362" t="s">
        <v>202</v>
      </c>
      <c r="S92" s="363" t="s">
        <v>53</v>
      </c>
      <c r="T92" s="380">
        <v>3</v>
      </c>
      <c r="U92" s="380">
        <v>0</v>
      </c>
      <c r="V92" s="380">
        <v>0</v>
      </c>
      <c r="W92" s="380">
        <v>3</v>
      </c>
      <c r="X92" s="457">
        <v>5</v>
      </c>
      <c r="Y92" s="73"/>
      <c r="Z92" s="3"/>
      <c r="AA92" s="38"/>
      <c r="AB92" s="314"/>
      <c r="AC92" s="314"/>
      <c r="AD92" s="314"/>
      <c r="AE92" s="314"/>
      <c r="AF92" s="228"/>
    </row>
    <row r="93" spans="1:32" ht="15.75" customHeight="1">
      <c r="A93" s="381" t="s">
        <v>233</v>
      </c>
      <c r="B93" s="382" t="s">
        <v>139</v>
      </c>
      <c r="C93" s="364">
        <v>3</v>
      </c>
      <c r="D93" s="364">
        <v>0</v>
      </c>
      <c r="E93" s="364">
        <v>0</v>
      </c>
      <c r="F93" s="364">
        <v>3</v>
      </c>
      <c r="G93" s="449">
        <v>5</v>
      </c>
      <c r="H93" s="104"/>
      <c r="I93" s="381" t="s">
        <v>18</v>
      </c>
      <c r="J93" s="382" t="s">
        <v>136</v>
      </c>
      <c r="K93" s="380">
        <v>3</v>
      </c>
      <c r="L93" s="380">
        <v>0</v>
      </c>
      <c r="M93" s="380">
        <v>0</v>
      </c>
      <c r="N93" s="380">
        <v>3</v>
      </c>
      <c r="O93" s="457">
        <v>5</v>
      </c>
      <c r="Q93" s="608" t="s">
        <v>382</v>
      </c>
      <c r="R93" s="381" t="s">
        <v>87</v>
      </c>
      <c r="S93" s="382" t="s">
        <v>40</v>
      </c>
      <c r="T93" s="364">
        <v>2</v>
      </c>
      <c r="U93" s="364">
        <v>0</v>
      </c>
      <c r="V93" s="364">
        <v>0</v>
      </c>
      <c r="W93" s="364">
        <v>2</v>
      </c>
      <c r="X93" s="449">
        <v>3</v>
      </c>
      <c r="Y93" s="73"/>
      <c r="Z93" s="3"/>
      <c r="AA93" s="38"/>
      <c r="AB93" s="314"/>
      <c r="AC93" s="314"/>
      <c r="AD93" s="314"/>
      <c r="AE93" s="314"/>
      <c r="AF93" s="228"/>
    </row>
    <row r="94" spans="1:32">
      <c r="A94" s="381" t="s">
        <v>60</v>
      </c>
      <c r="B94" s="382" t="s">
        <v>140</v>
      </c>
      <c r="C94" s="364">
        <v>3</v>
      </c>
      <c r="D94" s="364">
        <v>0</v>
      </c>
      <c r="E94" s="364">
        <v>0</v>
      </c>
      <c r="F94" s="364">
        <v>3</v>
      </c>
      <c r="G94" s="449">
        <v>5</v>
      </c>
      <c r="H94" s="104"/>
      <c r="I94" s="387" t="s">
        <v>18</v>
      </c>
      <c r="J94" s="363" t="s">
        <v>137</v>
      </c>
      <c r="K94" s="380">
        <v>3</v>
      </c>
      <c r="L94" s="380">
        <v>0</v>
      </c>
      <c r="M94" s="380">
        <v>0</v>
      </c>
      <c r="N94" s="380">
        <v>3</v>
      </c>
      <c r="O94" s="457">
        <v>5</v>
      </c>
      <c r="Q94" s="608" t="s">
        <v>382</v>
      </c>
      <c r="R94" s="381" t="s">
        <v>83</v>
      </c>
      <c r="S94" s="366" t="s">
        <v>139</v>
      </c>
      <c r="T94" s="380">
        <v>3</v>
      </c>
      <c r="U94" s="380">
        <v>0</v>
      </c>
      <c r="V94" s="380">
        <v>0</v>
      </c>
      <c r="W94" s="380">
        <v>3</v>
      </c>
      <c r="X94" s="457">
        <v>5</v>
      </c>
      <c r="Y94" s="73"/>
      <c r="Z94" s="3"/>
      <c r="AA94" s="38"/>
      <c r="AB94" s="314"/>
      <c r="AC94" s="314"/>
      <c r="AD94" s="314"/>
      <c r="AE94" s="314"/>
      <c r="AF94" s="228"/>
    </row>
    <row r="95" spans="1:32">
      <c r="A95" s="381" t="s">
        <v>94</v>
      </c>
      <c r="B95" s="382" t="s">
        <v>97</v>
      </c>
      <c r="C95" s="364">
        <v>2</v>
      </c>
      <c r="D95" s="364">
        <v>0</v>
      </c>
      <c r="E95" s="364">
        <v>0</v>
      </c>
      <c r="F95" s="364">
        <v>2</v>
      </c>
      <c r="G95" s="449">
        <v>2</v>
      </c>
      <c r="H95" s="104"/>
      <c r="I95" s="381" t="s">
        <v>83</v>
      </c>
      <c r="J95" s="366" t="s">
        <v>139</v>
      </c>
      <c r="K95" s="380">
        <v>3</v>
      </c>
      <c r="L95" s="380">
        <v>0</v>
      </c>
      <c r="M95" s="380">
        <v>0</v>
      </c>
      <c r="N95" s="380">
        <v>3</v>
      </c>
      <c r="O95" s="457">
        <v>5</v>
      </c>
      <c r="Q95" s="645"/>
      <c r="R95" s="714" t="s">
        <v>385</v>
      </c>
      <c r="S95" s="715"/>
      <c r="T95" s="51">
        <f>SUM(T91:T94)</f>
        <v>10</v>
      </c>
      <c r="U95" s="51">
        <f t="shared" ref="U95:X95" si="22">SUM(U91:U94)</f>
        <v>2</v>
      </c>
      <c r="V95" s="51">
        <f t="shared" si="22"/>
        <v>0</v>
      </c>
      <c r="W95" s="51">
        <f t="shared" si="22"/>
        <v>11</v>
      </c>
      <c r="X95" s="40">
        <f t="shared" si="22"/>
        <v>18</v>
      </c>
      <c r="Y95" s="72"/>
      <c r="Z95" s="3"/>
      <c r="AA95" s="38"/>
      <c r="AB95" s="314"/>
      <c r="AC95" s="314"/>
      <c r="AD95" s="314"/>
      <c r="AE95" s="314"/>
      <c r="AF95" s="228"/>
    </row>
    <row r="96" spans="1:32">
      <c r="A96" s="381" t="s">
        <v>60</v>
      </c>
      <c r="B96" s="382" t="s">
        <v>68</v>
      </c>
      <c r="C96" s="364">
        <v>3</v>
      </c>
      <c r="D96" s="364">
        <v>0</v>
      </c>
      <c r="E96" s="364">
        <v>0</v>
      </c>
      <c r="F96" s="364">
        <v>3</v>
      </c>
      <c r="G96" s="449">
        <v>5</v>
      </c>
      <c r="H96" s="104"/>
      <c r="I96" s="388" t="s">
        <v>94</v>
      </c>
      <c r="J96" s="389" t="s">
        <v>97</v>
      </c>
      <c r="K96" s="390">
        <v>2</v>
      </c>
      <c r="L96" s="390">
        <v>0</v>
      </c>
      <c r="M96" s="390">
        <v>0</v>
      </c>
      <c r="N96" s="390">
        <v>2</v>
      </c>
      <c r="O96" s="459">
        <v>2</v>
      </c>
      <c r="Q96" s="608" t="s">
        <v>383</v>
      </c>
      <c r="R96" s="381" t="s">
        <v>18</v>
      </c>
      <c r="S96" s="382" t="s">
        <v>136</v>
      </c>
      <c r="T96" s="380">
        <v>3</v>
      </c>
      <c r="U96" s="380">
        <v>0</v>
      </c>
      <c r="V96" s="380">
        <v>0</v>
      </c>
      <c r="W96" s="380">
        <v>3</v>
      </c>
      <c r="X96" s="457">
        <v>5</v>
      </c>
      <c r="Y96" s="72"/>
      <c r="Z96" s="3"/>
      <c r="AA96" s="38"/>
      <c r="AB96" s="314"/>
      <c r="AC96" s="314"/>
      <c r="AD96" s="314"/>
      <c r="AE96" s="314"/>
      <c r="AF96" s="228"/>
    </row>
    <row r="97" spans="1:32" ht="16.5" customHeight="1">
      <c r="A97" s="639" t="s">
        <v>33</v>
      </c>
      <c r="B97" s="640"/>
      <c r="C97" s="615">
        <f>SUM(C90:C96)</f>
        <v>19</v>
      </c>
      <c r="D97" s="615">
        <f t="shared" ref="D97:G97" si="23">SUM(D90:D96)</f>
        <v>0</v>
      </c>
      <c r="E97" s="615">
        <f t="shared" si="23"/>
        <v>4</v>
      </c>
      <c r="F97" s="615">
        <f t="shared" si="23"/>
        <v>21</v>
      </c>
      <c r="G97" s="616">
        <f t="shared" si="23"/>
        <v>32</v>
      </c>
      <c r="H97" s="104"/>
      <c r="I97" s="699" t="s">
        <v>33</v>
      </c>
      <c r="J97" s="700"/>
      <c r="K97" s="464">
        <f>SUM(K90:K96)</f>
        <v>18</v>
      </c>
      <c r="L97" s="464">
        <f t="shared" ref="L97:O97" si="24">SUM(L90:L96)</f>
        <v>2</v>
      </c>
      <c r="M97" s="464">
        <f t="shared" si="24"/>
        <v>0</v>
      </c>
      <c r="N97" s="464">
        <f t="shared" si="24"/>
        <v>19</v>
      </c>
      <c r="O97" s="584">
        <f t="shared" si="24"/>
        <v>30</v>
      </c>
      <c r="Q97" s="608" t="s">
        <v>383</v>
      </c>
      <c r="R97" s="387" t="s">
        <v>18</v>
      </c>
      <c r="S97" s="363" t="s">
        <v>137</v>
      </c>
      <c r="T97" s="380">
        <v>3</v>
      </c>
      <c r="U97" s="380">
        <v>0</v>
      </c>
      <c r="V97" s="380">
        <v>0</v>
      </c>
      <c r="W97" s="380">
        <v>3</v>
      </c>
      <c r="X97" s="457">
        <v>5</v>
      </c>
      <c r="Y97" s="72"/>
      <c r="Z97" s="3"/>
      <c r="AA97" s="38"/>
      <c r="AB97" s="314"/>
      <c r="AC97" s="314"/>
      <c r="AD97" s="314"/>
      <c r="AE97" s="314"/>
      <c r="AF97" s="228"/>
    </row>
    <row r="98" spans="1:32" ht="15" customHeight="1">
      <c r="A98" s="322"/>
      <c r="B98" s="323"/>
      <c r="C98" s="318"/>
      <c r="D98" s="318"/>
      <c r="E98" s="318"/>
      <c r="F98" s="318"/>
      <c r="G98" s="319"/>
      <c r="H98" s="104"/>
      <c r="I98" s="559"/>
      <c r="J98" s="560"/>
      <c r="K98" s="563"/>
      <c r="L98" s="563"/>
      <c r="M98" s="563"/>
      <c r="N98" s="563"/>
      <c r="O98" s="564"/>
      <c r="Q98" s="608" t="s">
        <v>383</v>
      </c>
      <c r="R98" s="388" t="s">
        <v>94</v>
      </c>
      <c r="S98" s="389" t="s">
        <v>97</v>
      </c>
      <c r="T98" s="390">
        <v>2</v>
      </c>
      <c r="U98" s="390">
        <v>0</v>
      </c>
      <c r="V98" s="390">
        <v>0</v>
      </c>
      <c r="W98" s="390">
        <v>2</v>
      </c>
      <c r="X98" s="459">
        <v>2</v>
      </c>
      <c r="Y98" s="45"/>
      <c r="Z98" s="329" t="s">
        <v>384</v>
      </c>
      <c r="AA98" s="41"/>
      <c r="AB98" s="74">
        <v>3</v>
      </c>
      <c r="AC98" s="74">
        <v>0</v>
      </c>
      <c r="AD98" s="74">
        <v>0</v>
      </c>
      <c r="AE98" s="74">
        <v>3</v>
      </c>
      <c r="AF98" s="75">
        <v>5</v>
      </c>
    </row>
    <row r="99" spans="1:32" ht="15" customHeight="1">
      <c r="A99" s="322"/>
      <c r="B99" s="323"/>
      <c r="C99" s="318"/>
      <c r="D99" s="318"/>
      <c r="E99" s="318"/>
      <c r="F99" s="318"/>
      <c r="G99" s="319"/>
      <c r="H99" s="104"/>
      <c r="I99" s="559"/>
      <c r="J99" s="560"/>
      <c r="K99" s="563"/>
      <c r="L99" s="563"/>
      <c r="M99" s="563"/>
      <c r="N99" s="563"/>
      <c r="O99" s="564"/>
      <c r="Q99" s="644"/>
      <c r="R99" s="714" t="s">
        <v>386</v>
      </c>
      <c r="S99" s="715"/>
      <c r="T99" s="51">
        <f>SUM(T96:T98)</f>
        <v>8</v>
      </c>
      <c r="U99" s="51">
        <f t="shared" ref="U99:X99" si="25">SUM(U96:U98)</f>
        <v>0</v>
      </c>
      <c r="V99" s="51">
        <f t="shared" si="25"/>
        <v>0</v>
      </c>
      <c r="W99" s="51">
        <f t="shared" si="25"/>
        <v>8</v>
      </c>
      <c r="X99" s="40">
        <f t="shared" si="25"/>
        <v>12</v>
      </c>
      <c r="Y99" s="72"/>
      <c r="Z99" s="322"/>
      <c r="AA99" s="53"/>
      <c r="AB99" s="117"/>
      <c r="AC99" s="117"/>
      <c r="AD99" s="117"/>
      <c r="AE99" s="117"/>
      <c r="AF99" s="118"/>
    </row>
    <row r="100" spans="1:32" ht="15" customHeight="1" thickBot="1">
      <c r="A100" s="322"/>
      <c r="B100" s="323"/>
      <c r="C100" s="318"/>
      <c r="D100" s="318"/>
      <c r="E100" s="318"/>
      <c r="F100" s="318"/>
      <c r="G100" s="319"/>
      <c r="H100" s="104"/>
      <c r="I100" s="559"/>
      <c r="J100" s="560"/>
      <c r="K100" s="563"/>
      <c r="L100" s="563"/>
      <c r="M100" s="563"/>
      <c r="N100" s="563"/>
      <c r="O100" s="564"/>
      <c r="Q100" s="644"/>
      <c r="R100" s="298" t="s">
        <v>384</v>
      </c>
      <c r="S100" s="299"/>
      <c r="T100" s="300">
        <f>SUM(T99,T95)</f>
        <v>18</v>
      </c>
      <c r="U100" s="300">
        <f t="shared" ref="U100:X100" si="26">SUM(U99,U95)</f>
        <v>2</v>
      </c>
      <c r="V100" s="300">
        <f t="shared" si="26"/>
        <v>0</v>
      </c>
      <c r="W100" s="300">
        <f t="shared" si="26"/>
        <v>19</v>
      </c>
      <c r="X100" s="301">
        <f t="shared" si="26"/>
        <v>30</v>
      </c>
      <c r="Y100" s="72"/>
      <c r="Z100" s="322"/>
      <c r="AA100" s="53"/>
      <c r="AB100" s="117"/>
      <c r="AC100" s="117"/>
      <c r="AD100" s="117"/>
      <c r="AE100" s="117"/>
      <c r="AF100" s="118"/>
    </row>
    <row r="101" spans="1:32" ht="15.75" thickBot="1">
      <c r="A101" s="694" t="s">
        <v>376</v>
      </c>
      <c r="B101" s="695"/>
      <c r="C101" s="695"/>
      <c r="D101" s="695"/>
      <c r="E101" s="695"/>
      <c r="F101" s="695"/>
      <c r="G101" s="696"/>
      <c r="H101" s="104"/>
      <c r="I101" s="694" t="s">
        <v>376</v>
      </c>
      <c r="J101" s="695"/>
      <c r="K101" s="695"/>
      <c r="L101" s="695"/>
      <c r="M101" s="695"/>
      <c r="N101" s="695"/>
      <c r="O101" s="696"/>
      <c r="Q101" s="644"/>
      <c r="R101" s="323"/>
      <c r="S101" s="323"/>
      <c r="T101" s="318"/>
      <c r="U101" s="318"/>
      <c r="V101" s="318"/>
      <c r="W101" s="318"/>
      <c r="X101" s="319"/>
      <c r="Y101" s="72"/>
      <c r="Z101" s="694" t="s">
        <v>376</v>
      </c>
      <c r="AA101" s="695"/>
      <c r="AB101" s="695"/>
      <c r="AC101" s="695"/>
      <c r="AD101" s="695"/>
      <c r="AE101" s="695"/>
      <c r="AF101" s="696"/>
    </row>
    <row r="102" spans="1:32" ht="15.75" customHeight="1" thickBot="1">
      <c r="A102" s="467" t="s">
        <v>26</v>
      </c>
      <c r="B102" s="468" t="s">
        <v>27</v>
      </c>
      <c r="C102" s="469" t="s">
        <v>6</v>
      </c>
      <c r="D102" s="469" t="s">
        <v>28</v>
      </c>
      <c r="E102" s="469" t="s">
        <v>8</v>
      </c>
      <c r="F102" s="469" t="s">
        <v>29</v>
      </c>
      <c r="G102" s="470" t="s">
        <v>30</v>
      </c>
      <c r="H102" s="104"/>
      <c r="I102" s="249" t="s">
        <v>26</v>
      </c>
      <c r="J102" s="250" t="s">
        <v>27</v>
      </c>
      <c r="K102" s="251" t="s">
        <v>6</v>
      </c>
      <c r="L102" s="251" t="s">
        <v>28</v>
      </c>
      <c r="M102" s="251" t="s">
        <v>8</v>
      </c>
      <c r="N102" s="251" t="s">
        <v>29</v>
      </c>
      <c r="O102" s="252" t="s">
        <v>30</v>
      </c>
      <c r="Q102" s="644"/>
      <c r="R102" s="694" t="s">
        <v>376</v>
      </c>
      <c r="S102" s="695"/>
      <c r="T102" s="695"/>
      <c r="U102" s="695"/>
      <c r="V102" s="695"/>
      <c r="W102" s="695"/>
      <c r="X102" s="696"/>
      <c r="Y102" s="72"/>
      <c r="Z102" s="249" t="s">
        <v>26</v>
      </c>
      <c r="AA102" s="250" t="s">
        <v>27</v>
      </c>
      <c r="AB102" s="251" t="s">
        <v>6</v>
      </c>
      <c r="AC102" s="251" t="s">
        <v>28</v>
      </c>
      <c r="AD102" s="251" t="s">
        <v>8</v>
      </c>
      <c r="AE102" s="251" t="s">
        <v>29</v>
      </c>
      <c r="AF102" s="252" t="s">
        <v>30</v>
      </c>
    </row>
    <row r="103" spans="1:32">
      <c r="A103" s="381" t="s">
        <v>238</v>
      </c>
      <c r="B103" s="382" t="s">
        <v>425</v>
      </c>
      <c r="C103" s="382">
        <v>2</v>
      </c>
      <c r="D103" s="382">
        <v>0</v>
      </c>
      <c r="E103" s="382">
        <v>6</v>
      </c>
      <c r="F103" s="382">
        <v>5</v>
      </c>
      <c r="G103" s="474">
        <v>8</v>
      </c>
      <c r="H103" s="104"/>
      <c r="I103" s="381" t="s">
        <v>95</v>
      </c>
      <c r="J103" s="363" t="s">
        <v>349</v>
      </c>
      <c r="K103" s="380">
        <v>1</v>
      </c>
      <c r="L103" s="380">
        <v>8</v>
      </c>
      <c r="M103" s="380">
        <v>0</v>
      </c>
      <c r="N103" s="380">
        <v>5</v>
      </c>
      <c r="O103" s="457">
        <v>8</v>
      </c>
      <c r="Q103" s="644"/>
      <c r="R103" s="249" t="s">
        <v>26</v>
      </c>
      <c r="S103" s="250" t="s">
        <v>27</v>
      </c>
      <c r="T103" s="251" t="s">
        <v>6</v>
      </c>
      <c r="U103" s="251" t="s">
        <v>28</v>
      </c>
      <c r="V103" s="251" t="s">
        <v>8</v>
      </c>
      <c r="W103" s="251" t="s">
        <v>29</v>
      </c>
      <c r="X103" s="252" t="s">
        <v>30</v>
      </c>
      <c r="Y103" s="72"/>
      <c r="Z103" s="3"/>
      <c r="AA103" s="38"/>
      <c r="AB103" s="314"/>
      <c r="AC103" s="314"/>
      <c r="AD103" s="314"/>
      <c r="AE103" s="314"/>
      <c r="AF103" s="228"/>
    </row>
    <row r="104" spans="1:32">
      <c r="A104" s="381" t="s">
        <v>239</v>
      </c>
      <c r="B104" s="382" t="s">
        <v>141</v>
      </c>
      <c r="C104" s="382">
        <v>3</v>
      </c>
      <c r="D104" s="382">
        <v>0</v>
      </c>
      <c r="E104" s="382">
        <v>0</v>
      </c>
      <c r="F104" s="382">
        <v>3</v>
      </c>
      <c r="G104" s="474">
        <v>5</v>
      </c>
      <c r="H104" s="104"/>
      <c r="I104" s="386" t="s">
        <v>83</v>
      </c>
      <c r="J104" s="366" t="s">
        <v>143</v>
      </c>
      <c r="K104" s="380">
        <v>3</v>
      </c>
      <c r="L104" s="380">
        <v>0</v>
      </c>
      <c r="M104" s="380">
        <v>0</v>
      </c>
      <c r="N104" s="380">
        <v>3</v>
      </c>
      <c r="O104" s="457">
        <v>5</v>
      </c>
      <c r="Q104" s="608" t="s">
        <v>382</v>
      </c>
      <c r="R104" s="381" t="s">
        <v>95</v>
      </c>
      <c r="S104" s="363" t="s">
        <v>425</v>
      </c>
      <c r="T104" s="380">
        <v>1</v>
      </c>
      <c r="U104" s="380">
        <v>8</v>
      </c>
      <c r="V104" s="380">
        <v>0</v>
      </c>
      <c r="W104" s="380">
        <v>5</v>
      </c>
      <c r="X104" s="457">
        <v>8</v>
      </c>
      <c r="Y104" s="72"/>
      <c r="Z104" s="3"/>
      <c r="AA104" s="38"/>
      <c r="AB104" s="314"/>
      <c r="AC104" s="314"/>
      <c r="AD104" s="314"/>
      <c r="AE104" s="314"/>
      <c r="AF104" s="228"/>
    </row>
    <row r="105" spans="1:32">
      <c r="A105" s="381" t="s">
        <v>240</v>
      </c>
      <c r="B105" s="382" t="s">
        <v>142</v>
      </c>
      <c r="C105" s="382">
        <v>3</v>
      </c>
      <c r="D105" s="382">
        <v>0</v>
      </c>
      <c r="E105" s="382">
        <v>0</v>
      </c>
      <c r="F105" s="382">
        <v>3</v>
      </c>
      <c r="G105" s="474">
        <v>5</v>
      </c>
      <c r="I105" s="386" t="s">
        <v>83</v>
      </c>
      <c r="J105" s="366" t="s">
        <v>144</v>
      </c>
      <c r="K105" s="380">
        <v>3</v>
      </c>
      <c r="L105" s="380">
        <v>0</v>
      </c>
      <c r="M105" s="380">
        <v>0</v>
      </c>
      <c r="N105" s="380">
        <v>3</v>
      </c>
      <c r="O105" s="457">
        <v>5</v>
      </c>
      <c r="Q105" s="608" t="s">
        <v>382</v>
      </c>
      <c r="R105" s="386" t="s">
        <v>83</v>
      </c>
      <c r="S105" s="366" t="s">
        <v>143</v>
      </c>
      <c r="T105" s="380">
        <v>3</v>
      </c>
      <c r="U105" s="380">
        <v>0</v>
      </c>
      <c r="V105" s="380">
        <v>0</v>
      </c>
      <c r="W105" s="380">
        <v>3</v>
      </c>
      <c r="X105" s="457">
        <v>5</v>
      </c>
      <c r="Y105" s="73"/>
      <c r="Z105" s="3"/>
      <c r="AA105" s="38"/>
      <c r="AB105" s="314"/>
      <c r="AC105" s="314"/>
      <c r="AD105" s="314"/>
      <c r="AE105" s="314"/>
      <c r="AF105" s="228"/>
    </row>
    <row r="106" spans="1:32">
      <c r="A106" s="381" t="s">
        <v>233</v>
      </c>
      <c r="B106" s="382" t="s">
        <v>143</v>
      </c>
      <c r="C106" s="382">
        <v>3</v>
      </c>
      <c r="D106" s="382">
        <v>0</v>
      </c>
      <c r="E106" s="382">
        <v>0</v>
      </c>
      <c r="F106" s="382">
        <v>3</v>
      </c>
      <c r="G106" s="474">
        <v>5</v>
      </c>
      <c r="I106" s="386" t="s">
        <v>18</v>
      </c>
      <c r="J106" s="382" t="s">
        <v>348</v>
      </c>
      <c r="K106" s="380">
        <v>3</v>
      </c>
      <c r="L106" s="380">
        <v>0</v>
      </c>
      <c r="M106" s="380">
        <v>0</v>
      </c>
      <c r="N106" s="380">
        <v>3</v>
      </c>
      <c r="O106" s="457">
        <v>5</v>
      </c>
      <c r="Q106" s="608" t="s">
        <v>382</v>
      </c>
      <c r="R106" s="386" t="s">
        <v>83</v>
      </c>
      <c r="S106" s="366" t="s">
        <v>144</v>
      </c>
      <c r="T106" s="380">
        <v>3</v>
      </c>
      <c r="U106" s="380">
        <v>0</v>
      </c>
      <c r="V106" s="380">
        <v>0</v>
      </c>
      <c r="W106" s="380">
        <v>3</v>
      </c>
      <c r="X106" s="457">
        <v>5</v>
      </c>
      <c r="Y106" s="73"/>
      <c r="Z106" s="3"/>
      <c r="AA106" s="38"/>
      <c r="AB106" s="314"/>
      <c r="AC106" s="314"/>
      <c r="AD106" s="314"/>
      <c r="AE106" s="314"/>
      <c r="AF106" s="228"/>
    </row>
    <row r="107" spans="1:32">
      <c r="A107" s="381" t="s">
        <v>233</v>
      </c>
      <c r="B107" s="382" t="s">
        <v>144</v>
      </c>
      <c r="C107" s="382">
        <v>3</v>
      </c>
      <c r="D107" s="382">
        <v>0</v>
      </c>
      <c r="E107" s="382">
        <v>0</v>
      </c>
      <c r="F107" s="382">
        <v>3</v>
      </c>
      <c r="G107" s="474">
        <v>5</v>
      </c>
      <c r="I107" s="386" t="s">
        <v>18</v>
      </c>
      <c r="J107" s="382" t="s">
        <v>350</v>
      </c>
      <c r="K107" s="380">
        <v>3</v>
      </c>
      <c r="L107" s="380">
        <v>0</v>
      </c>
      <c r="M107" s="380">
        <v>0</v>
      </c>
      <c r="N107" s="380">
        <v>3</v>
      </c>
      <c r="O107" s="457">
        <v>5</v>
      </c>
      <c r="Q107" s="644"/>
      <c r="R107" s="320"/>
      <c r="S107" s="321" t="s">
        <v>385</v>
      </c>
      <c r="T107" s="51">
        <f>SUM(T104:T106)</f>
        <v>7</v>
      </c>
      <c r="U107" s="51">
        <f t="shared" ref="U107:X107" si="27">SUM(U104:U106)</f>
        <v>8</v>
      </c>
      <c r="V107" s="51">
        <f t="shared" si="27"/>
        <v>0</v>
      </c>
      <c r="W107" s="51">
        <f t="shared" si="27"/>
        <v>11</v>
      </c>
      <c r="X107" s="40">
        <f t="shared" si="27"/>
        <v>18</v>
      </c>
      <c r="Y107" s="73"/>
      <c r="Z107" s="3"/>
      <c r="AA107" s="38"/>
      <c r="AB107" s="314"/>
      <c r="AC107" s="314"/>
      <c r="AD107" s="314"/>
      <c r="AE107" s="314"/>
      <c r="AF107" s="228"/>
    </row>
    <row r="108" spans="1:32">
      <c r="A108" s="381" t="s">
        <v>96</v>
      </c>
      <c r="B108" s="382" t="s">
        <v>145</v>
      </c>
      <c r="C108" s="382">
        <v>2</v>
      </c>
      <c r="D108" s="382">
        <v>0</v>
      </c>
      <c r="E108" s="382">
        <v>0</v>
      </c>
      <c r="F108" s="382">
        <v>2</v>
      </c>
      <c r="G108" s="474">
        <v>2</v>
      </c>
      <c r="I108" s="388" t="s">
        <v>96</v>
      </c>
      <c r="J108" s="389" t="s">
        <v>145</v>
      </c>
      <c r="K108" s="390">
        <v>2</v>
      </c>
      <c r="L108" s="390">
        <v>0</v>
      </c>
      <c r="M108" s="390">
        <v>0</v>
      </c>
      <c r="N108" s="390">
        <v>2</v>
      </c>
      <c r="O108" s="459">
        <v>2</v>
      </c>
      <c r="Q108" s="608" t="s">
        <v>383</v>
      </c>
      <c r="R108" s="386" t="s">
        <v>18</v>
      </c>
      <c r="S108" s="382" t="s">
        <v>348</v>
      </c>
      <c r="T108" s="380">
        <v>3</v>
      </c>
      <c r="U108" s="380">
        <v>0</v>
      </c>
      <c r="V108" s="380">
        <v>0</v>
      </c>
      <c r="W108" s="380">
        <v>3</v>
      </c>
      <c r="X108" s="457">
        <v>5</v>
      </c>
      <c r="Y108" s="73"/>
      <c r="Z108" s="3"/>
      <c r="AA108" s="38"/>
      <c r="AB108" s="314"/>
      <c r="AC108" s="314"/>
      <c r="AD108" s="314"/>
      <c r="AE108" s="314"/>
      <c r="AF108" s="228"/>
    </row>
    <row r="109" spans="1:32" ht="16.5" customHeight="1">
      <c r="A109" s="639" t="s">
        <v>33</v>
      </c>
      <c r="B109" s="640"/>
      <c r="C109" s="640">
        <f>SUM(C103:C108)</f>
        <v>16</v>
      </c>
      <c r="D109" s="640">
        <f t="shared" ref="D109:G109" si="28">SUM(D103:D108)</f>
        <v>0</v>
      </c>
      <c r="E109" s="640">
        <f t="shared" si="28"/>
        <v>6</v>
      </c>
      <c r="F109" s="640">
        <f t="shared" si="28"/>
        <v>19</v>
      </c>
      <c r="G109" s="641">
        <f t="shared" si="28"/>
        <v>30</v>
      </c>
      <c r="H109" s="104"/>
      <c r="I109" s="699" t="s">
        <v>33</v>
      </c>
      <c r="J109" s="700"/>
      <c r="K109" s="465">
        <f>SUM(K103:K108)</f>
        <v>15</v>
      </c>
      <c r="L109" s="465">
        <f>SUM(L103:L108)</f>
        <v>8</v>
      </c>
      <c r="M109" s="465">
        <f>SUM(M103:M108)</f>
        <v>0</v>
      </c>
      <c r="N109" s="465">
        <f>SUM(N103:N108)</f>
        <v>19</v>
      </c>
      <c r="O109" s="585">
        <f>SUM(O103:O108)</f>
        <v>30</v>
      </c>
      <c r="P109" s="104"/>
      <c r="Q109" s="608" t="s">
        <v>383</v>
      </c>
      <c r="R109" s="386" t="s">
        <v>18</v>
      </c>
      <c r="S109" s="382" t="s">
        <v>350</v>
      </c>
      <c r="T109" s="380">
        <v>3</v>
      </c>
      <c r="U109" s="380">
        <v>0</v>
      </c>
      <c r="V109" s="380">
        <v>0</v>
      </c>
      <c r="W109" s="380">
        <v>3</v>
      </c>
      <c r="X109" s="457">
        <v>5</v>
      </c>
      <c r="Y109" s="72"/>
      <c r="Z109" s="3"/>
      <c r="AA109" s="38"/>
      <c r="AB109" s="314"/>
      <c r="AC109" s="314"/>
      <c r="AD109" s="314"/>
      <c r="AE109" s="314"/>
      <c r="AF109" s="228"/>
    </row>
    <row r="110" spans="1:32">
      <c r="A110" s="18"/>
      <c r="B110" s="14"/>
      <c r="C110" s="14"/>
      <c r="D110" s="14"/>
      <c r="E110" s="14"/>
      <c r="F110" s="14"/>
      <c r="G110" s="15"/>
      <c r="H110" s="104"/>
      <c r="I110" s="13"/>
      <c r="J110" s="14"/>
      <c r="K110" s="14"/>
      <c r="L110" s="14"/>
      <c r="M110" s="14"/>
      <c r="N110" s="14"/>
      <c r="O110" s="15"/>
      <c r="P110" s="104"/>
      <c r="Q110" s="608" t="s">
        <v>383</v>
      </c>
      <c r="R110" s="388" t="s">
        <v>96</v>
      </c>
      <c r="S110" s="389" t="s">
        <v>145</v>
      </c>
      <c r="T110" s="390">
        <v>2</v>
      </c>
      <c r="U110" s="390">
        <v>0</v>
      </c>
      <c r="V110" s="390">
        <v>0</v>
      </c>
      <c r="W110" s="390">
        <v>2</v>
      </c>
      <c r="X110" s="459">
        <v>2</v>
      </c>
      <c r="Y110" s="72"/>
      <c r="Z110" s="3"/>
      <c r="AA110" s="38"/>
      <c r="AB110" s="314"/>
      <c r="AC110" s="314"/>
      <c r="AD110" s="314"/>
      <c r="AE110" s="314"/>
      <c r="AF110" s="228"/>
    </row>
    <row r="111" spans="1:32">
      <c r="A111" s="18"/>
      <c r="B111" s="14"/>
      <c r="C111" s="14"/>
      <c r="D111" s="14"/>
      <c r="E111" s="14"/>
      <c r="F111" s="14"/>
      <c r="G111" s="15"/>
      <c r="H111" s="104"/>
      <c r="I111" s="18"/>
      <c r="J111" s="14"/>
      <c r="K111" s="14"/>
      <c r="L111" s="14"/>
      <c r="M111" s="14"/>
      <c r="N111" s="14"/>
      <c r="O111" s="15"/>
      <c r="P111" s="104"/>
      <c r="Q111" s="644"/>
      <c r="R111" s="320"/>
      <c r="S111" s="321" t="s">
        <v>386</v>
      </c>
      <c r="T111" s="51">
        <f>SUM(T108:T110)</f>
        <v>8</v>
      </c>
      <c r="U111" s="51">
        <f t="shared" ref="U111:X111" si="29">SUM(U108:U110)</f>
        <v>0</v>
      </c>
      <c r="V111" s="51">
        <f t="shared" si="29"/>
        <v>0</v>
      </c>
      <c r="W111" s="51">
        <f t="shared" si="29"/>
        <v>8</v>
      </c>
      <c r="X111" s="40">
        <f t="shared" si="29"/>
        <v>12</v>
      </c>
      <c r="Y111" s="14"/>
      <c r="Z111" s="329" t="s">
        <v>384</v>
      </c>
      <c r="AA111" s="41"/>
      <c r="AB111" s="5"/>
      <c r="AC111" s="5"/>
      <c r="AD111" s="5"/>
      <c r="AE111" s="5"/>
      <c r="AF111" s="42"/>
    </row>
    <row r="112" spans="1:32" ht="15.75" thickBot="1">
      <c r="A112" s="13"/>
      <c r="B112" s="19" t="s">
        <v>377</v>
      </c>
      <c r="C112" s="688">
        <v>154</v>
      </c>
      <c r="D112" s="688"/>
      <c r="E112" s="688"/>
      <c r="F112" s="688"/>
      <c r="G112" s="20"/>
      <c r="H112" s="104"/>
      <c r="I112" s="18"/>
      <c r="J112" s="14"/>
      <c r="K112" s="14"/>
      <c r="L112" s="14"/>
      <c r="M112" s="14"/>
      <c r="N112" s="14"/>
      <c r="O112" s="15"/>
      <c r="P112" s="104"/>
      <c r="Q112" s="61"/>
      <c r="R112" s="298" t="s">
        <v>384</v>
      </c>
      <c r="S112" s="299"/>
      <c r="T112" s="300">
        <f>SUM(T111,T107)</f>
        <v>15</v>
      </c>
      <c r="U112" s="300">
        <f t="shared" ref="U112:X112" si="30">SUM(U111,U107)</f>
        <v>8</v>
      </c>
      <c r="V112" s="300">
        <f t="shared" si="30"/>
        <v>0</v>
      </c>
      <c r="W112" s="300">
        <f t="shared" si="30"/>
        <v>19</v>
      </c>
      <c r="X112" s="301">
        <f t="shared" si="30"/>
        <v>30</v>
      </c>
      <c r="Y112" s="14"/>
      <c r="Z112" s="43"/>
      <c r="AA112" s="44"/>
      <c r="AB112" s="45"/>
      <c r="AC112" s="46"/>
      <c r="AD112" s="46"/>
      <c r="AE112" s="46"/>
      <c r="AF112" s="47"/>
    </row>
    <row r="113" spans="1:32" ht="15" customHeight="1">
      <c r="A113" s="21"/>
      <c r="B113" s="581" t="s">
        <v>378</v>
      </c>
      <c r="C113" s="689">
        <v>244</v>
      </c>
      <c r="D113" s="689"/>
      <c r="E113" s="689"/>
      <c r="F113" s="689"/>
      <c r="G113" s="23"/>
      <c r="H113" s="104"/>
      <c r="I113" s="13"/>
      <c r="J113" s="19" t="s">
        <v>377</v>
      </c>
      <c r="K113" s="688">
        <f>SUM(N109,N97,N84,N71,N57,N44,N31,N17)</f>
        <v>157</v>
      </c>
      <c r="L113" s="688"/>
      <c r="M113" s="688"/>
      <c r="N113" s="688"/>
      <c r="O113" s="20"/>
      <c r="P113" s="104"/>
      <c r="Q113" s="61"/>
      <c r="R113" s="323"/>
      <c r="S113" s="323"/>
      <c r="T113" s="318"/>
      <c r="U113" s="318"/>
      <c r="V113" s="318"/>
      <c r="W113" s="318"/>
      <c r="X113" s="319"/>
      <c r="Y113" s="14"/>
      <c r="Z113" s="21"/>
      <c r="AA113" s="19" t="s">
        <v>379</v>
      </c>
      <c r="AB113" s="726">
        <f>SUM(AE98,AE86,AE73,AE59,AE46,AE33)</f>
        <v>21</v>
      </c>
      <c r="AC113" s="688"/>
      <c r="AD113" s="688"/>
      <c r="AE113" s="688"/>
      <c r="AF113" s="23"/>
    </row>
    <row r="114" spans="1:32" ht="15" customHeight="1">
      <c r="A114" s="13"/>
      <c r="B114" s="14"/>
      <c r="C114" s="14"/>
      <c r="D114" s="14"/>
      <c r="E114" s="14"/>
      <c r="F114" s="14"/>
      <c r="G114" s="15"/>
      <c r="H114" s="104"/>
      <c r="I114" s="21"/>
      <c r="J114" s="581" t="s">
        <v>378</v>
      </c>
      <c r="K114" s="689">
        <f>SUM(O109,O97,O84,O71,O57,O44,O31,O17)</f>
        <v>247</v>
      </c>
      <c r="L114" s="689"/>
      <c r="M114" s="689"/>
      <c r="N114" s="689"/>
      <c r="O114" s="23"/>
      <c r="P114" s="104"/>
      <c r="Q114" s="61"/>
      <c r="R114" s="323"/>
      <c r="S114" s="323"/>
      <c r="T114" s="318"/>
      <c r="U114" s="318"/>
      <c r="V114" s="318"/>
      <c r="W114" s="318"/>
      <c r="X114" s="319"/>
      <c r="Y114" s="15"/>
      <c r="Z114" s="21"/>
      <c r="AA114" s="19" t="s">
        <v>389</v>
      </c>
      <c r="AB114" s="688">
        <f>SUM(AF98,AF86,AF73,AF59,AF46,AF33)</f>
        <v>31</v>
      </c>
      <c r="AC114" s="688"/>
      <c r="AD114" s="688"/>
      <c r="AE114" s="688"/>
      <c r="AF114" s="23"/>
    </row>
    <row r="115" spans="1:32" ht="15.75" customHeight="1" thickBot="1">
      <c r="A115" s="48"/>
      <c r="B115" s="49"/>
      <c r="C115" s="49"/>
      <c r="D115" s="49"/>
      <c r="E115" s="49"/>
      <c r="F115" s="49"/>
      <c r="G115" s="50"/>
      <c r="H115" s="104"/>
      <c r="I115" s="13"/>
      <c r="J115" s="14"/>
      <c r="K115" s="14"/>
      <c r="L115" s="14"/>
      <c r="M115" s="14"/>
      <c r="N115" s="14"/>
      <c r="O115" s="15"/>
      <c r="P115" s="104"/>
      <c r="Q115" s="61"/>
      <c r="R115" s="323"/>
      <c r="S115" s="323"/>
      <c r="T115" s="318"/>
      <c r="U115" s="318"/>
      <c r="V115" s="318"/>
      <c r="W115" s="318"/>
      <c r="X115" s="319"/>
      <c r="Y115" s="15"/>
      <c r="Z115" s="126"/>
      <c r="AA115" s="127"/>
      <c r="AB115" s="127"/>
      <c r="AC115" s="127"/>
      <c r="AD115" s="127"/>
      <c r="AE115" s="127"/>
      <c r="AF115" s="270"/>
    </row>
    <row r="116" spans="1:32" ht="15.75" thickBot="1">
      <c r="H116" s="104"/>
      <c r="I116" s="48"/>
      <c r="J116" s="49"/>
      <c r="K116" s="49"/>
      <c r="L116" s="49"/>
      <c r="M116" s="49"/>
      <c r="N116" s="49"/>
      <c r="O116" s="50"/>
      <c r="P116" s="104"/>
      <c r="Q116" s="61"/>
      <c r="R116" s="323"/>
      <c r="S116" s="19" t="s">
        <v>379</v>
      </c>
      <c r="T116" s="688">
        <f>SUM(W26,W41,W55,W69,W84,W95,W107)</f>
        <v>86</v>
      </c>
      <c r="U116" s="688"/>
      <c r="V116" s="688"/>
      <c r="W116" s="688"/>
      <c r="X116" s="319"/>
      <c r="Y116" s="15"/>
      <c r="Z116" s="126"/>
      <c r="AA116" s="127"/>
      <c r="AB116" s="127"/>
      <c r="AC116" s="127"/>
      <c r="AD116" s="127"/>
      <c r="AE116" s="127"/>
      <c r="AF116" s="270"/>
    </row>
    <row r="117" spans="1:32">
      <c r="H117" s="104"/>
      <c r="P117" s="104"/>
      <c r="Q117" s="61"/>
      <c r="R117" s="323"/>
      <c r="S117" s="19" t="s">
        <v>377</v>
      </c>
      <c r="T117" s="688">
        <f>W112+W100+W87+W73+W60+W46+W33+W19</f>
        <v>157</v>
      </c>
      <c r="U117" s="688"/>
      <c r="V117" s="688"/>
      <c r="W117" s="688"/>
      <c r="X117" s="319"/>
      <c r="Y117" s="14"/>
      <c r="Z117" s="311"/>
      <c r="AA117" s="14"/>
      <c r="AB117" s="14"/>
      <c r="AC117" s="14"/>
      <c r="AD117" s="14"/>
      <c r="AE117" s="14"/>
      <c r="AF117" s="14"/>
    </row>
    <row r="118" spans="1:32">
      <c r="H118" s="104"/>
      <c r="P118" s="104"/>
      <c r="Q118" s="61"/>
      <c r="R118" s="14"/>
      <c r="S118" s="581" t="s">
        <v>378</v>
      </c>
      <c r="T118" s="689">
        <f>X112+X100+X87+X73+X60+X46+X33+X19</f>
        <v>247</v>
      </c>
      <c r="U118" s="689"/>
      <c r="V118" s="689"/>
      <c r="W118" s="689"/>
      <c r="X118" s="15"/>
      <c r="Y118" s="14"/>
      <c r="Z118" s="14"/>
      <c r="AA118" s="14"/>
      <c r="AB118" s="14"/>
      <c r="AC118" s="14"/>
      <c r="AD118" s="14"/>
      <c r="AE118" s="14"/>
      <c r="AF118" s="14"/>
    </row>
    <row r="119" spans="1:32" ht="15.75" thickBot="1">
      <c r="I119" s="14"/>
      <c r="P119" s="104"/>
      <c r="Q119" s="98"/>
      <c r="R119" s="49"/>
      <c r="S119" s="49"/>
      <c r="T119" s="49"/>
      <c r="U119" s="49"/>
      <c r="V119" s="49"/>
      <c r="W119" s="49"/>
      <c r="X119" s="50"/>
      <c r="Y119" s="14"/>
      <c r="Z119" s="104"/>
    </row>
    <row r="120" spans="1:32">
      <c r="P120" s="104"/>
      <c r="X120" s="480"/>
      <c r="Y120" s="14"/>
      <c r="Z120" s="104"/>
    </row>
    <row r="121" spans="1:32">
      <c r="P121" s="478"/>
      <c r="Q121" s="90"/>
      <c r="W121" s="104"/>
      <c r="X121" s="104"/>
      <c r="Y121" s="14"/>
    </row>
    <row r="122" spans="1:32">
      <c r="H122" s="104"/>
      <c r="I122" s="14"/>
      <c r="J122" s="14"/>
      <c r="P122" s="479"/>
      <c r="Q122" s="90"/>
      <c r="W122" s="104"/>
      <c r="X122" s="104"/>
      <c r="Y122" s="45"/>
    </row>
    <row r="123" spans="1:32">
      <c r="H123" s="104"/>
      <c r="I123" s="14"/>
      <c r="J123" s="14"/>
      <c r="P123" s="479"/>
      <c r="Q123" s="90"/>
      <c r="W123" s="104"/>
      <c r="X123" s="104"/>
      <c r="Y123" s="14"/>
    </row>
    <row r="124" spans="1:32">
      <c r="H124" s="104"/>
      <c r="I124" s="14"/>
      <c r="J124" s="14"/>
      <c r="P124" s="479"/>
      <c r="Q124" s="90"/>
      <c r="W124" s="104"/>
      <c r="X124" s="104"/>
      <c r="Y124" s="14"/>
    </row>
    <row r="125" spans="1:32">
      <c r="H125" s="104"/>
      <c r="I125" s="14"/>
      <c r="J125" s="14"/>
      <c r="P125" s="479"/>
      <c r="Q125" s="90"/>
      <c r="W125" s="104"/>
      <c r="X125" s="104"/>
      <c r="Y125" s="14"/>
    </row>
    <row r="126" spans="1:32" ht="15" customHeight="1">
      <c r="H126" s="104"/>
      <c r="I126" s="14"/>
      <c r="J126" s="14"/>
      <c r="P126" s="479"/>
      <c r="Q126" s="90"/>
      <c r="W126" s="104"/>
      <c r="X126" s="104"/>
      <c r="Y126" s="14"/>
    </row>
    <row r="127" spans="1:32" ht="15" customHeight="1">
      <c r="H127" s="104"/>
      <c r="I127" s="14"/>
      <c r="J127" s="14"/>
      <c r="P127" s="418"/>
      <c r="Q127" s="90"/>
      <c r="W127" s="104"/>
      <c r="X127" s="104"/>
      <c r="Y127" s="14"/>
    </row>
    <row r="128" spans="1:32">
      <c r="H128" s="104"/>
      <c r="I128" s="14"/>
      <c r="J128" s="14"/>
      <c r="P128" s="104"/>
      <c r="Q128" s="90"/>
      <c r="W128" s="104"/>
      <c r="X128" s="104"/>
      <c r="Y128" s="14"/>
    </row>
    <row r="129" spans="8:33">
      <c r="H129" s="104"/>
      <c r="I129" s="14"/>
      <c r="J129" s="14"/>
      <c r="P129" s="104"/>
      <c r="Q129" s="90"/>
      <c r="W129" s="104"/>
      <c r="X129" s="104"/>
      <c r="Y129" s="14"/>
      <c r="Z129" s="104"/>
      <c r="AA129" s="104"/>
    </row>
    <row r="130" spans="8:33">
      <c r="H130" s="104"/>
      <c r="I130" s="14"/>
      <c r="J130" s="14"/>
      <c r="Q130" s="90"/>
      <c r="W130" s="104"/>
      <c r="X130" s="104"/>
      <c r="Y130" s="14"/>
      <c r="Z130" s="104"/>
      <c r="AA130" s="104"/>
    </row>
    <row r="131" spans="8:33">
      <c r="H131" s="104"/>
      <c r="I131" s="14"/>
      <c r="J131" s="14"/>
      <c r="W131" s="104"/>
      <c r="X131" s="104"/>
      <c r="Y131" s="14"/>
      <c r="Z131" s="104"/>
      <c r="AA131" s="104"/>
    </row>
    <row r="132" spans="8:33">
      <c r="H132" s="104"/>
      <c r="I132" s="14"/>
      <c r="J132" s="14"/>
      <c r="P132" s="104"/>
      <c r="W132" s="104"/>
      <c r="X132" s="104"/>
      <c r="Y132" s="104"/>
      <c r="Z132" s="104"/>
      <c r="AA132" s="104"/>
    </row>
    <row r="133" spans="8:33">
      <c r="H133" s="104"/>
      <c r="I133" s="14"/>
      <c r="J133" s="14"/>
      <c r="P133" s="104"/>
      <c r="W133" s="104"/>
      <c r="X133" s="104"/>
      <c r="Y133" s="104"/>
      <c r="Z133" s="104"/>
      <c r="AA133" s="104"/>
    </row>
    <row r="134" spans="8:33">
      <c r="H134" s="104"/>
      <c r="I134" s="14"/>
      <c r="J134" s="14"/>
      <c r="P134" s="104"/>
      <c r="W134" s="104"/>
      <c r="X134" s="104"/>
      <c r="Y134" s="104"/>
      <c r="Z134" s="104"/>
      <c r="AA134" s="104"/>
      <c r="AG134" s="104"/>
    </row>
    <row r="135" spans="8:33">
      <c r="H135" s="104"/>
      <c r="I135" s="14"/>
      <c r="J135" s="14"/>
      <c r="P135" s="104"/>
      <c r="W135" s="104"/>
      <c r="X135" s="104"/>
      <c r="Y135" s="104"/>
      <c r="Z135" s="104"/>
      <c r="AA135" s="104"/>
    </row>
    <row r="136" spans="8:33">
      <c r="H136" s="104"/>
      <c r="I136" s="14"/>
      <c r="J136" s="14"/>
      <c r="P136" s="104"/>
      <c r="W136" s="104"/>
      <c r="X136" s="104"/>
      <c r="Y136" s="104"/>
      <c r="Z136" s="104"/>
      <c r="AA136" s="104"/>
    </row>
    <row r="137" spans="8:33">
      <c r="H137" s="104"/>
      <c r="I137" s="14"/>
      <c r="J137" s="14"/>
      <c r="W137" s="104"/>
      <c r="X137" s="104"/>
      <c r="Y137" s="104"/>
    </row>
    <row r="138" spans="8:33">
      <c r="H138" s="104"/>
      <c r="I138" s="14"/>
      <c r="J138" s="14"/>
      <c r="W138" s="104"/>
      <c r="X138" s="104"/>
      <c r="Y138" s="104"/>
    </row>
    <row r="139" spans="8:33">
      <c r="W139" s="104"/>
      <c r="X139" s="104"/>
      <c r="Y139" s="104"/>
    </row>
    <row r="140" spans="8:33">
      <c r="W140" s="104"/>
      <c r="X140" s="104"/>
      <c r="Y140" s="104"/>
    </row>
    <row r="141" spans="8:33">
      <c r="W141" s="104"/>
      <c r="X141" s="104"/>
      <c r="Y141" s="104"/>
    </row>
    <row r="142" spans="8:33">
      <c r="W142" s="104"/>
      <c r="X142" s="104"/>
      <c r="Y142" s="104"/>
    </row>
    <row r="143" spans="8:33">
      <c r="W143" s="104"/>
      <c r="X143" s="104"/>
      <c r="Y143" s="104"/>
    </row>
    <row r="144" spans="8:33">
      <c r="W144" s="104"/>
      <c r="X144" s="104"/>
      <c r="Y144" s="104"/>
    </row>
    <row r="145" spans="23:25">
      <c r="W145" s="104"/>
      <c r="X145" s="104"/>
      <c r="Y145" s="104"/>
    </row>
    <row r="146" spans="23:25">
      <c r="W146" s="104"/>
      <c r="X146" s="104"/>
      <c r="Y146" s="104"/>
    </row>
    <row r="147" spans="23:25">
      <c r="W147" s="104"/>
      <c r="X147" s="104"/>
      <c r="Y147" s="104"/>
    </row>
    <row r="148" spans="23:25">
      <c r="W148" s="104"/>
      <c r="X148" s="104"/>
      <c r="Y148" s="104"/>
    </row>
    <row r="149" spans="23:25">
      <c r="W149" s="104"/>
      <c r="X149" s="104"/>
      <c r="Y149" s="104"/>
    </row>
    <row r="150" spans="23:25">
      <c r="W150" s="104"/>
      <c r="X150" s="104"/>
      <c r="Y150" s="104"/>
    </row>
    <row r="151" spans="23:25">
      <c r="W151" s="104"/>
      <c r="X151" s="104"/>
      <c r="Y151" s="104"/>
    </row>
    <row r="152" spans="23:25">
      <c r="W152" s="104"/>
      <c r="X152" s="104"/>
      <c r="Y152" s="104"/>
    </row>
    <row r="153" spans="23:25">
      <c r="W153" s="104"/>
      <c r="X153" s="104"/>
      <c r="Y153" s="104"/>
    </row>
    <row r="154" spans="23:25">
      <c r="W154" s="104"/>
      <c r="X154" s="104"/>
      <c r="Y154" s="104"/>
    </row>
    <row r="155" spans="23:25">
      <c r="W155" s="104"/>
      <c r="X155" s="104"/>
      <c r="Y155" s="104"/>
    </row>
    <row r="156" spans="23:25">
      <c r="W156" s="104"/>
      <c r="X156" s="104"/>
      <c r="Y156" s="104"/>
    </row>
    <row r="157" spans="23:25">
      <c r="W157" s="104"/>
      <c r="X157" s="104"/>
      <c r="Y157" s="104"/>
    </row>
    <row r="158" spans="23:25">
      <c r="W158" s="104"/>
      <c r="X158" s="104"/>
      <c r="Y158" s="104"/>
    </row>
    <row r="159" spans="23:25">
      <c r="W159" s="104"/>
      <c r="X159" s="104"/>
      <c r="Y159" s="104"/>
    </row>
    <row r="160" spans="23:25">
      <c r="W160" s="104"/>
      <c r="X160" s="104"/>
      <c r="Y160" s="104"/>
    </row>
    <row r="161" spans="23:25">
      <c r="W161" s="104"/>
      <c r="X161" s="104"/>
      <c r="Y161" s="104"/>
    </row>
    <row r="162" spans="23:25">
      <c r="W162" s="104"/>
      <c r="X162" s="104"/>
      <c r="Y162" s="104"/>
    </row>
    <row r="163" spans="23:25">
      <c r="W163" s="104"/>
      <c r="X163" s="104"/>
      <c r="Y163" s="104"/>
    </row>
    <row r="164" spans="23:25">
      <c r="W164" s="104"/>
      <c r="X164" s="104"/>
      <c r="Y164" s="104"/>
    </row>
    <row r="165" spans="23:25">
      <c r="W165" s="104"/>
      <c r="X165" s="104"/>
      <c r="Y165" s="104"/>
    </row>
    <row r="166" spans="23:25">
      <c r="W166" s="104"/>
      <c r="X166" s="104"/>
      <c r="Y166" s="104"/>
    </row>
    <row r="167" spans="23:25">
      <c r="W167" s="104"/>
      <c r="X167" s="104"/>
      <c r="Y167" s="104"/>
    </row>
    <row r="168" spans="23:25">
      <c r="W168" s="104"/>
      <c r="X168" s="104"/>
      <c r="Y168" s="104"/>
    </row>
    <row r="169" spans="23:25">
      <c r="W169" s="104"/>
      <c r="X169" s="104"/>
      <c r="Y169" s="104"/>
    </row>
    <row r="170" spans="23:25">
      <c r="W170" s="104"/>
      <c r="X170" s="104"/>
      <c r="Y170" s="104"/>
    </row>
    <row r="171" spans="23:25">
      <c r="W171" s="104"/>
      <c r="X171" s="104"/>
      <c r="Y171" s="104"/>
    </row>
    <row r="172" spans="23:25">
      <c r="W172" s="104"/>
      <c r="X172" s="104"/>
      <c r="Y172" s="104"/>
    </row>
    <row r="173" spans="23:25">
      <c r="W173" s="104"/>
      <c r="X173" s="104"/>
      <c r="Y173" s="104"/>
    </row>
    <row r="174" spans="23:25">
      <c r="W174" s="104"/>
      <c r="X174" s="104"/>
      <c r="Y174" s="104"/>
    </row>
    <row r="175" spans="23:25">
      <c r="W175" s="104"/>
      <c r="X175" s="104"/>
      <c r="Y175" s="104"/>
    </row>
    <row r="176" spans="23:25">
      <c r="W176" s="104"/>
      <c r="X176" s="104"/>
      <c r="Y176" s="104"/>
    </row>
    <row r="177" spans="23:25">
      <c r="W177" s="104"/>
      <c r="X177" s="104"/>
      <c r="Y177" s="104"/>
    </row>
    <row r="178" spans="23:25">
      <c r="W178" s="104"/>
      <c r="X178" s="104"/>
      <c r="Y178" s="104"/>
    </row>
    <row r="179" spans="23:25">
      <c r="W179" s="104"/>
      <c r="X179" s="104"/>
      <c r="Y179" s="104"/>
    </row>
    <row r="180" spans="23:25">
      <c r="W180" s="104"/>
      <c r="X180" s="104"/>
      <c r="Y180" s="104"/>
    </row>
    <row r="181" spans="23:25">
      <c r="W181" s="104"/>
      <c r="X181" s="104"/>
      <c r="Y181" s="104"/>
    </row>
    <row r="182" spans="23:25">
      <c r="W182" s="104"/>
      <c r="X182" s="104"/>
      <c r="Y182" s="104"/>
    </row>
    <row r="183" spans="23:25">
      <c r="W183" s="104"/>
      <c r="X183" s="104"/>
      <c r="Y183" s="104"/>
    </row>
    <row r="184" spans="23:25">
      <c r="W184" s="104"/>
      <c r="X184" s="104"/>
      <c r="Y184" s="104"/>
    </row>
    <row r="185" spans="23:25">
      <c r="W185" s="104"/>
      <c r="X185" s="104"/>
      <c r="Y185" s="104"/>
    </row>
    <row r="186" spans="23:25">
      <c r="W186" s="104"/>
      <c r="X186" s="104"/>
      <c r="Y186" s="104"/>
    </row>
    <row r="187" spans="23:25">
      <c r="W187" s="104"/>
      <c r="X187" s="104"/>
      <c r="Y187" s="104"/>
    </row>
    <row r="188" spans="23:25">
      <c r="W188" s="104"/>
      <c r="X188" s="104"/>
      <c r="Y188" s="104"/>
    </row>
    <row r="189" spans="23:25">
      <c r="W189" s="104"/>
      <c r="X189" s="104"/>
      <c r="Y189" s="104"/>
    </row>
    <row r="190" spans="23:25">
      <c r="W190" s="104"/>
      <c r="X190" s="104"/>
      <c r="Y190" s="104"/>
    </row>
    <row r="191" spans="23:25">
      <c r="W191" s="104"/>
      <c r="X191" s="104"/>
      <c r="Y191" s="104"/>
    </row>
    <row r="192" spans="23:25">
      <c r="W192" s="104"/>
      <c r="X192" s="104"/>
      <c r="Y192" s="104"/>
    </row>
    <row r="193" spans="23:25">
      <c r="W193" s="104"/>
      <c r="X193" s="104"/>
      <c r="Y193" s="104"/>
    </row>
    <row r="194" spans="23:25">
      <c r="W194" s="104"/>
      <c r="X194" s="104"/>
      <c r="Y194" s="104"/>
    </row>
    <row r="195" spans="23:25">
      <c r="W195" s="104"/>
      <c r="X195" s="104"/>
      <c r="Y195" s="104"/>
    </row>
    <row r="196" spans="23:25">
      <c r="W196" s="104"/>
      <c r="X196" s="104"/>
      <c r="Y196" s="104"/>
    </row>
    <row r="197" spans="23:25">
      <c r="W197" s="104"/>
      <c r="X197" s="104"/>
      <c r="Y197" s="104"/>
    </row>
    <row r="198" spans="23:25">
      <c r="W198" s="104"/>
      <c r="X198" s="104"/>
      <c r="Y198" s="104"/>
    </row>
    <row r="199" spans="23:25">
      <c r="W199" s="104"/>
      <c r="X199" s="104"/>
      <c r="Y199" s="104"/>
    </row>
    <row r="200" spans="23:25">
      <c r="W200" s="104"/>
      <c r="X200" s="104"/>
      <c r="Y200" s="104"/>
    </row>
    <row r="201" spans="23:25">
      <c r="W201" s="104"/>
      <c r="X201" s="104"/>
      <c r="Y201" s="104"/>
    </row>
    <row r="202" spans="23:25">
      <c r="W202" s="104"/>
      <c r="X202" s="104"/>
      <c r="Y202" s="104"/>
    </row>
    <row r="203" spans="23:25">
      <c r="W203" s="104"/>
      <c r="X203" s="104"/>
      <c r="Y203" s="104"/>
    </row>
    <row r="204" spans="23:25">
      <c r="W204" s="104"/>
      <c r="X204" s="104"/>
      <c r="Y204" s="104"/>
    </row>
    <row r="205" spans="23:25">
      <c r="W205" s="104"/>
      <c r="X205" s="104"/>
      <c r="Y205" s="104"/>
    </row>
    <row r="206" spans="23:25">
      <c r="W206" s="104"/>
      <c r="X206" s="104"/>
      <c r="Y206" s="104"/>
    </row>
    <row r="207" spans="23:25">
      <c r="W207" s="104"/>
      <c r="X207" s="104"/>
      <c r="Y207" s="104"/>
    </row>
    <row r="208" spans="23:25">
      <c r="W208" s="104"/>
      <c r="X208" s="104"/>
      <c r="Y208" s="104"/>
    </row>
    <row r="209" spans="23:25">
      <c r="W209" s="104"/>
      <c r="X209" s="104"/>
      <c r="Y209" s="104"/>
    </row>
    <row r="210" spans="23:25">
      <c r="W210" s="104"/>
      <c r="X210" s="104"/>
      <c r="Y210" s="104"/>
    </row>
    <row r="211" spans="23:25">
      <c r="W211" s="104"/>
      <c r="X211" s="104"/>
      <c r="Y211" s="104"/>
    </row>
    <row r="212" spans="23:25">
      <c r="W212" s="104"/>
      <c r="X212" s="104"/>
      <c r="Y212" s="104"/>
    </row>
    <row r="213" spans="23:25">
      <c r="W213" s="104"/>
      <c r="X213" s="104"/>
      <c r="Y213" s="104"/>
    </row>
    <row r="214" spans="23:25">
      <c r="W214" s="104"/>
      <c r="X214" s="104"/>
      <c r="Y214" s="104"/>
    </row>
    <row r="215" spans="23:25">
      <c r="W215" s="104"/>
      <c r="X215" s="104"/>
      <c r="Y215" s="104"/>
    </row>
    <row r="216" spans="23:25">
      <c r="W216" s="104"/>
      <c r="X216" s="104"/>
      <c r="Y216" s="104"/>
    </row>
    <row r="217" spans="23:25">
      <c r="W217" s="104"/>
      <c r="X217" s="104"/>
      <c r="Y217" s="104"/>
    </row>
    <row r="218" spans="23:25">
      <c r="W218" s="104"/>
      <c r="X218" s="104"/>
      <c r="Y218" s="104"/>
    </row>
    <row r="219" spans="23:25">
      <c r="W219" s="104"/>
      <c r="X219" s="104"/>
      <c r="Y219" s="104"/>
    </row>
    <row r="220" spans="23:25">
      <c r="W220" s="104"/>
      <c r="X220" s="104"/>
      <c r="Y220" s="104"/>
    </row>
    <row r="221" spans="23:25">
      <c r="W221" s="104"/>
      <c r="X221" s="104"/>
      <c r="Y221" s="104"/>
    </row>
    <row r="222" spans="23:25">
      <c r="W222" s="104"/>
      <c r="X222" s="104"/>
      <c r="Y222" s="104"/>
    </row>
    <row r="223" spans="23:25">
      <c r="W223" s="104"/>
      <c r="X223" s="104"/>
      <c r="Y223" s="104"/>
    </row>
    <row r="224" spans="23:25">
      <c r="W224" s="104"/>
      <c r="X224" s="104"/>
      <c r="Y224" s="104"/>
    </row>
    <row r="225" spans="23:25">
      <c r="W225" s="104"/>
      <c r="X225" s="104"/>
      <c r="Y225" s="104"/>
    </row>
    <row r="226" spans="23:25">
      <c r="W226" s="104"/>
      <c r="X226" s="104"/>
      <c r="Y226" s="104"/>
    </row>
    <row r="227" spans="23:25">
      <c r="W227" s="104"/>
      <c r="X227" s="104"/>
      <c r="Y227" s="104"/>
    </row>
    <row r="228" spans="23:25">
      <c r="W228" s="104"/>
      <c r="X228" s="104"/>
      <c r="Y228" s="104"/>
    </row>
    <row r="229" spans="23:25">
      <c r="W229" s="104"/>
      <c r="X229" s="104"/>
      <c r="Y229" s="104"/>
    </row>
    <row r="230" spans="23:25">
      <c r="W230" s="104"/>
      <c r="X230" s="104"/>
      <c r="Y230" s="104"/>
    </row>
    <row r="231" spans="23:25">
      <c r="W231" s="104"/>
      <c r="X231" s="104"/>
      <c r="Y231" s="104"/>
    </row>
    <row r="232" spans="23:25">
      <c r="W232" s="104"/>
      <c r="X232" s="104"/>
      <c r="Y232" s="104"/>
    </row>
    <row r="233" spans="23:25">
      <c r="W233" s="104"/>
      <c r="X233" s="104"/>
      <c r="Y233" s="104"/>
    </row>
    <row r="234" spans="23:25">
      <c r="W234" s="104"/>
      <c r="X234" s="104"/>
      <c r="Y234" s="104"/>
    </row>
    <row r="235" spans="23:25">
      <c r="W235" s="104"/>
      <c r="X235" s="104"/>
      <c r="Y235" s="104"/>
    </row>
    <row r="236" spans="23:25">
      <c r="W236" s="104"/>
      <c r="X236" s="104"/>
      <c r="Y236" s="104"/>
    </row>
    <row r="237" spans="23:25">
      <c r="W237" s="104"/>
      <c r="X237" s="104"/>
      <c r="Y237" s="104"/>
    </row>
    <row r="238" spans="23:25">
      <c r="W238" s="104"/>
      <c r="X238" s="104"/>
      <c r="Y238" s="104"/>
    </row>
    <row r="239" spans="23:25">
      <c r="W239" s="104"/>
      <c r="X239" s="104"/>
      <c r="Y239" s="104"/>
    </row>
    <row r="240" spans="23:25">
      <c r="W240" s="104"/>
      <c r="X240" s="104"/>
      <c r="Y240" s="104"/>
    </row>
    <row r="241" spans="23:25">
      <c r="W241" s="104"/>
      <c r="X241" s="104"/>
      <c r="Y241" s="104"/>
    </row>
    <row r="242" spans="23:25">
      <c r="W242" s="104"/>
      <c r="X242" s="104"/>
      <c r="Y242" s="104"/>
    </row>
    <row r="243" spans="23:25">
      <c r="W243" s="104"/>
      <c r="X243" s="104"/>
      <c r="Y243" s="104"/>
    </row>
    <row r="244" spans="23:25">
      <c r="W244" s="104"/>
      <c r="X244" s="104"/>
      <c r="Y244" s="104"/>
    </row>
    <row r="245" spans="23:25">
      <c r="W245" s="104"/>
      <c r="X245" s="104"/>
      <c r="Y245" s="104"/>
    </row>
    <row r="246" spans="23:25">
      <c r="W246" s="104"/>
      <c r="X246" s="104"/>
      <c r="Y246" s="104"/>
    </row>
    <row r="247" spans="23:25">
      <c r="W247" s="104"/>
      <c r="X247" s="104"/>
      <c r="Y247" s="104"/>
    </row>
    <row r="248" spans="23:25">
      <c r="W248" s="104"/>
      <c r="X248" s="104"/>
      <c r="Y248" s="104"/>
    </row>
    <row r="249" spans="23:25">
      <c r="W249" s="104"/>
      <c r="X249" s="104"/>
      <c r="Y249" s="104"/>
    </row>
    <row r="250" spans="23:25">
      <c r="W250" s="104"/>
      <c r="X250" s="104"/>
      <c r="Y250" s="104"/>
    </row>
    <row r="251" spans="23:25">
      <c r="W251" s="104"/>
      <c r="X251" s="104"/>
      <c r="Y251" s="104"/>
    </row>
    <row r="252" spans="23:25">
      <c r="W252" s="104"/>
      <c r="X252" s="104"/>
      <c r="Y252" s="104"/>
    </row>
    <row r="253" spans="23:25">
      <c r="W253" s="104"/>
      <c r="X253" s="104"/>
      <c r="Y253" s="104"/>
    </row>
    <row r="254" spans="23:25">
      <c r="W254" s="104"/>
      <c r="X254" s="104"/>
      <c r="Y254" s="104"/>
    </row>
    <row r="255" spans="23:25">
      <c r="W255" s="104"/>
      <c r="X255" s="104"/>
      <c r="Y255" s="104"/>
    </row>
    <row r="256" spans="23:25">
      <c r="W256" s="104"/>
      <c r="X256" s="104"/>
      <c r="Y256" s="104"/>
    </row>
    <row r="257" spans="23:25">
      <c r="W257" s="104"/>
      <c r="X257" s="104"/>
      <c r="Y257" s="104"/>
    </row>
    <row r="258" spans="23:25">
      <c r="W258" s="104"/>
      <c r="X258" s="104"/>
      <c r="Y258" s="104"/>
    </row>
    <row r="259" spans="23:25">
      <c r="W259" s="104"/>
      <c r="X259" s="104"/>
      <c r="Y259" s="104"/>
    </row>
    <row r="260" spans="23:25">
      <c r="W260" s="104"/>
      <c r="X260" s="104"/>
      <c r="Y260" s="104"/>
    </row>
    <row r="261" spans="23:25">
      <c r="W261" s="104"/>
      <c r="X261" s="104"/>
      <c r="Y261" s="104"/>
    </row>
    <row r="262" spans="23:25">
      <c r="W262" s="104"/>
      <c r="X262" s="104"/>
      <c r="Y262" s="104"/>
    </row>
    <row r="263" spans="23:25">
      <c r="W263" s="104"/>
      <c r="X263" s="104"/>
      <c r="Y263" s="104"/>
    </row>
    <row r="264" spans="23:25">
      <c r="W264" s="104"/>
      <c r="X264" s="104"/>
      <c r="Y264" s="104"/>
    </row>
    <row r="265" spans="23:25">
      <c r="W265" s="104"/>
      <c r="X265" s="104"/>
      <c r="Y265" s="104"/>
    </row>
    <row r="266" spans="23:25">
      <c r="W266" s="104"/>
      <c r="X266" s="104"/>
      <c r="Y266" s="104"/>
    </row>
    <row r="267" spans="23:25">
      <c r="W267" s="104"/>
      <c r="X267" s="104"/>
      <c r="Y267" s="104"/>
    </row>
    <row r="268" spans="23:25">
      <c r="W268" s="104"/>
      <c r="X268" s="104"/>
      <c r="Y268" s="104"/>
    </row>
    <row r="269" spans="23:25">
      <c r="W269" s="104"/>
      <c r="X269" s="104"/>
      <c r="Y269" s="104"/>
    </row>
    <row r="270" spans="23:25">
      <c r="W270" s="104"/>
      <c r="X270" s="104"/>
      <c r="Y270" s="104"/>
    </row>
    <row r="271" spans="23:25">
      <c r="W271" s="104"/>
      <c r="X271" s="104"/>
      <c r="Y271" s="104"/>
    </row>
    <row r="272" spans="23:25">
      <c r="W272" s="104"/>
      <c r="X272" s="104"/>
      <c r="Y272" s="104"/>
    </row>
    <row r="273" spans="23:25">
      <c r="W273" s="104"/>
      <c r="X273" s="104"/>
      <c r="Y273" s="104"/>
    </row>
    <row r="274" spans="23:25">
      <c r="W274" s="104"/>
      <c r="X274" s="104"/>
      <c r="Y274" s="104"/>
    </row>
    <row r="275" spans="23:25">
      <c r="W275" s="104"/>
      <c r="X275" s="104"/>
      <c r="Y275" s="104"/>
    </row>
    <row r="276" spans="23:25">
      <c r="W276" s="104"/>
      <c r="X276" s="104"/>
      <c r="Y276" s="104"/>
    </row>
    <row r="277" spans="23:25">
      <c r="W277" s="104"/>
      <c r="X277" s="104"/>
      <c r="Y277" s="104"/>
    </row>
    <row r="278" spans="23:25">
      <c r="W278" s="104"/>
      <c r="X278" s="104"/>
      <c r="Y278" s="104"/>
    </row>
    <row r="279" spans="23:25">
      <c r="W279" s="104"/>
      <c r="X279" s="104"/>
      <c r="Y279" s="104"/>
    </row>
    <row r="280" spans="23:25">
      <c r="W280" s="104"/>
      <c r="X280" s="104"/>
      <c r="Y280" s="104"/>
    </row>
    <row r="281" spans="23:25">
      <c r="W281" s="104"/>
      <c r="X281" s="104"/>
      <c r="Y281" s="104"/>
    </row>
    <row r="282" spans="23:25">
      <c r="W282" s="104"/>
      <c r="X282" s="104"/>
      <c r="Y282" s="104"/>
    </row>
    <row r="283" spans="23:25">
      <c r="W283" s="104"/>
      <c r="X283" s="104"/>
      <c r="Y283" s="104"/>
    </row>
    <row r="284" spans="23:25">
      <c r="W284" s="104"/>
      <c r="X284" s="104"/>
      <c r="Y284" s="104"/>
    </row>
    <row r="285" spans="23:25">
      <c r="W285" s="104"/>
      <c r="X285" s="104"/>
      <c r="Y285" s="104"/>
    </row>
    <row r="286" spans="23:25">
      <c r="W286" s="104"/>
      <c r="X286" s="104"/>
      <c r="Y286" s="104"/>
    </row>
    <row r="287" spans="23:25">
      <c r="W287" s="104"/>
      <c r="X287" s="104"/>
      <c r="Y287" s="104"/>
    </row>
    <row r="288" spans="23:25">
      <c r="W288" s="104"/>
      <c r="X288" s="104"/>
      <c r="Y288" s="104"/>
    </row>
    <row r="289" spans="23:25">
      <c r="W289" s="104"/>
      <c r="X289" s="104"/>
      <c r="Y289" s="104"/>
    </row>
    <row r="290" spans="23:25">
      <c r="W290" s="104"/>
      <c r="X290" s="104"/>
      <c r="Y290" s="104"/>
    </row>
    <row r="291" spans="23:25">
      <c r="W291" s="104"/>
      <c r="X291" s="104"/>
      <c r="Y291" s="104"/>
    </row>
    <row r="292" spans="23:25">
      <c r="W292" s="104"/>
      <c r="X292" s="104"/>
      <c r="Y292" s="104"/>
    </row>
    <row r="293" spans="23:25">
      <c r="W293" s="104"/>
      <c r="X293" s="104"/>
      <c r="Y293" s="104"/>
    </row>
    <row r="294" spans="23:25">
      <c r="W294" s="104"/>
      <c r="X294" s="104"/>
      <c r="Y294" s="104"/>
    </row>
    <row r="295" spans="23:25">
      <c r="W295" s="104"/>
      <c r="X295" s="104"/>
      <c r="Y295" s="104"/>
    </row>
    <row r="296" spans="23:25">
      <c r="W296" s="104"/>
      <c r="X296" s="104"/>
      <c r="Y296" s="104"/>
    </row>
    <row r="297" spans="23:25">
      <c r="W297" s="104"/>
      <c r="X297" s="104"/>
      <c r="Y297" s="104"/>
    </row>
    <row r="298" spans="23:25">
      <c r="W298" s="104"/>
      <c r="X298" s="104"/>
      <c r="Y298" s="104"/>
    </row>
    <row r="299" spans="23:25">
      <c r="W299" s="104"/>
      <c r="X299" s="104"/>
      <c r="Y299" s="104"/>
    </row>
    <row r="300" spans="23:25">
      <c r="W300" s="104"/>
      <c r="X300" s="104"/>
      <c r="Y300" s="104"/>
    </row>
    <row r="301" spans="23:25">
      <c r="W301" s="104"/>
      <c r="X301" s="104"/>
      <c r="Y301" s="104"/>
    </row>
    <row r="302" spans="23:25">
      <c r="W302" s="104"/>
      <c r="X302" s="104"/>
      <c r="Y302" s="104"/>
    </row>
    <row r="303" spans="23:25">
      <c r="W303" s="104"/>
      <c r="X303" s="104"/>
      <c r="Y303" s="104"/>
    </row>
    <row r="304" spans="23:25">
      <c r="W304" s="104"/>
      <c r="X304" s="104"/>
      <c r="Y304" s="104"/>
    </row>
    <row r="305" spans="23:25">
      <c r="W305" s="104"/>
      <c r="X305" s="104"/>
      <c r="Y305" s="104"/>
    </row>
    <row r="306" spans="23:25">
      <c r="W306" s="104"/>
      <c r="X306" s="104"/>
      <c r="Y306" s="104"/>
    </row>
    <row r="307" spans="23:25">
      <c r="W307" s="104"/>
      <c r="X307" s="104"/>
      <c r="Y307" s="104"/>
    </row>
    <row r="308" spans="23:25">
      <c r="W308" s="104"/>
      <c r="X308" s="104"/>
      <c r="Y308" s="104"/>
    </row>
    <row r="309" spans="23:25">
      <c r="W309" s="104"/>
      <c r="X309" s="104"/>
      <c r="Y309" s="104"/>
    </row>
    <row r="310" spans="23:25">
      <c r="W310" s="104"/>
      <c r="X310" s="104"/>
      <c r="Y310" s="104"/>
    </row>
    <row r="311" spans="23:25">
      <c r="W311" s="104"/>
      <c r="X311" s="104"/>
      <c r="Y311" s="104"/>
    </row>
    <row r="312" spans="23:25">
      <c r="W312" s="104"/>
      <c r="X312" s="104"/>
      <c r="Y312" s="104"/>
    </row>
    <row r="313" spans="23:25">
      <c r="W313" s="104"/>
      <c r="X313" s="104"/>
      <c r="Y313" s="104"/>
    </row>
    <row r="314" spans="23:25">
      <c r="W314" s="104"/>
      <c r="X314" s="104"/>
      <c r="Y314" s="104"/>
    </row>
    <row r="315" spans="23:25">
      <c r="W315" s="104"/>
      <c r="X315" s="104"/>
      <c r="Y315" s="104"/>
    </row>
    <row r="316" spans="23:25">
      <c r="W316" s="104"/>
      <c r="X316" s="104"/>
      <c r="Y316" s="104"/>
    </row>
    <row r="317" spans="23:25">
      <c r="W317" s="104"/>
      <c r="X317" s="104"/>
      <c r="Y317" s="104"/>
    </row>
    <row r="318" spans="23:25">
      <c r="W318" s="104"/>
      <c r="X318" s="104"/>
      <c r="Y318" s="104"/>
    </row>
    <row r="319" spans="23:25">
      <c r="W319" s="104"/>
      <c r="X319" s="104"/>
      <c r="Y319" s="104"/>
    </row>
    <row r="320" spans="23:25">
      <c r="W320" s="104"/>
      <c r="X320" s="104"/>
      <c r="Y320" s="104"/>
    </row>
    <row r="321" spans="23:25">
      <c r="W321" s="104"/>
      <c r="X321" s="104"/>
      <c r="Y321" s="104"/>
    </row>
    <row r="322" spans="23:25">
      <c r="W322" s="104"/>
      <c r="X322" s="104"/>
      <c r="Y322" s="104"/>
    </row>
    <row r="323" spans="23:25">
      <c r="W323" s="104"/>
      <c r="X323" s="104"/>
      <c r="Y323" s="104"/>
    </row>
    <row r="324" spans="23:25">
      <c r="W324" s="104"/>
      <c r="X324" s="104"/>
      <c r="Y324" s="104"/>
    </row>
    <row r="325" spans="23:25">
      <c r="W325" s="104"/>
      <c r="X325" s="104"/>
      <c r="Y325" s="104"/>
    </row>
    <row r="326" spans="23:25">
      <c r="W326" s="104"/>
      <c r="X326" s="104"/>
      <c r="Y326" s="104"/>
    </row>
    <row r="327" spans="23:25">
      <c r="W327" s="104"/>
      <c r="X327" s="104"/>
      <c r="Y327" s="104"/>
    </row>
    <row r="328" spans="23:25">
      <c r="W328" s="104"/>
      <c r="X328" s="104"/>
      <c r="Y328" s="104"/>
    </row>
    <row r="329" spans="23:25">
      <c r="W329" s="104"/>
      <c r="X329" s="104"/>
      <c r="Y329" s="104"/>
    </row>
    <row r="330" spans="23:25">
      <c r="Y330" s="104"/>
    </row>
    <row r="331" spans="23:25">
      <c r="Y331" s="104"/>
    </row>
    <row r="332" spans="23:25">
      <c r="Y332" s="104"/>
    </row>
    <row r="333" spans="23:25">
      <c r="Y333" s="104"/>
    </row>
    <row r="334" spans="23:25">
      <c r="Y334" s="104"/>
    </row>
    <row r="335" spans="23:25">
      <c r="Y335" s="104"/>
    </row>
    <row r="336" spans="23:25">
      <c r="Y336" s="104"/>
    </row>
    <row r="337" spans="25:25">
      <c r="Y337" s="104"/>
    </row>
    <row r="338" spans="25:25">
      <c r="Y338" s="104"/>
    </row>
    <row r="339" spans="25:25">
      <c r="Y339" s="104"/>
    </row>
    <row r="340" spans="25:25">
      <c r="Y340" s="104"/>
    </row>
    <row r="341" spans="25:25">
      <c r="Y341" s="104"/>
    </row>
    <row r="342" spans="25:25">
      <c r="Y342" s="104"/>
    </row>
    <row r="343" spans="25:25">
      <c r="Y343" s="104"/>
    </row>
    <row r="344" spans="25:25">
      <c r="Y344" s="104"/>
    </row>
  </sheetData>
  <mergeCells count="78">
    <mergeCell ref="R48:X48"/>
    <mergeCell ref="R18:S18"/>
    <mergeCell ref="R21:X21"/>
    <mergeCell ref="Z5:AF6"/>
    <mergeCell ref="Z8:AF8"/>
    <mergeCell ref="R5:X6"/>
    <mergeCell ref="R8:X8"/>
    <mergeCell ref="R10:S10"/>
    <mergeCell ref="Z21:AF21"/>
    <mergeCell ref="I72:J72"/>
    <mergeCell ref="I62:O62"/>
    <mergeCell ref="I71:J71"/>
    <mergeCell ref="I35:O35"/>
    <mergeCell ref="I44:J44"/>
    <mergeCell ref="I57:J57"/>
    <mergeCell ref="A48:G48"/>
    <mergeCell ref="A57:B57"/>
    <mergeCell ref="I18:J18"/>
    <mergeCell ref="I17:J17"/>
    <mergeCell ref="A3:G3"/>
    <mergeCell ref="A4:G4"/>
    <mergeCell ref="A5:G5"/>
    <mergeCell ref="A6:G6"/>
    <mergeCell ref="A8:G8"/>
    <mergeCell ref="I6:O6"/>
    <mergeCell ref="I4:O4"/>
    <mergeCell ref="I5:O5"/>
    <mergeCell ref="I21:O21"/>
    <mergeCell ref="I8:O8"/>
    <mergeCell ref="A17:B17"/>
    <mergeCell ref="I47:O47"/>
    <mergeCell ref="I31:J31"/>
    <mergeCell ref="A35:G35"/>
    <mergeCell ref="A45:B45"/>
    <mergeCell ref="A21:G21"/>
    <mergeCell ref="A31:B31"/>
    <mergeCell ref="A44:B44"/>
    <mergeCell ref="AB114:AE114"/>
    <mergeCell ref="A101:G101"/>
    <mergeCell ref="A73:B73"/>
    <mergeCell ref="A87:B87"/>
    <mergeCell ref="A88:G88"/>
    <mergeCell ref="I97:J97"/>
    <mergeCell ref="I101:O101"/>
    <mergeCell ref="C113:F113"/>
    <mergeCell ref="C112:F112"/>
    <mergeCell ref="I109:J109"/>
    <mergeCell ref="K113:N113"/>
    <mergeCell ref="K114:N114"/>
    <mergeCell ref="I75:O75"/>
    <mergeCell ref="I84:J84"/>
    <mergeCell ref="A76:G76"/>
    <mergeCell ref="I88:O88"/>
    <mergeCell ref="T118:W118"/>
    <mergeCell ref="T116:W116"/>
    <mergeCell ref="T117:W117"/>
    <mergeCell ref="A1:AH1"/>
    <mergeCell ref="Z48:AF48"/>
    <mergeCell ref="Z62:AF62"/>
    <mergeCell ref="Z75:AF75"/>
    <mergeCell ref="R86:S86"/>
    <mergeCell ref="R26:S26"/>
    <mergeCell ref="R32:S32"/>
    <mergeCell ref="Q35:W35"/>
    <mergeCell ref="Z35:AF35"/>
    <mergeCell ref="R41:S41"/>
    <mergeCell ref="R45:S45"/>
    <mergeCell ref="A63:G63"/>
    <mergeCell ref="I3:O3"/>
    <mergeCell ref="R62:X62"/>
    <mergeCell ref="R75:X75"/>
    <mergeCell ref="Z101:AF101"/>
    <mergeCell ref="R99:S99"/>
    <mergeCell ref="AB113:AE113"/>
    <mergeCell ref="Z88:AF88"/>
    <mergeCell ref="R95:S95"/>
    <mergeCell ref="R89:X89"/>
    <mergeCell ref="R102:X102"/>
  </mergeCells>
  <hyperlinks>
    <hyperlink ref="S38" r:id="rId1" display="http://tureng.com/tr/turkce-ingilizce/physicochemistry"/>
    <hyperlink ref="J38" r:id="rId2" display="http://tureng.com/tr/turkce-ingilizce/physicochemistry"/>
  </hyperlinks>
  <pageMargins left="0.7" right="0.7" top="0.75" bottom="0.75" header="0.3" footer="0.3"/>
  <pageSetup paperSize="9" scale="4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7"/>
  <sheetViews>
    <sheetView topLeftCell="L1" zoomScale="130" zoomScaleNormal="130" workbookViewId="0">
      <selection activeCell="AB5" sqref="AB5:AH6"/>
    </sheetView>
  </sheetViews>
  <sheetFormatPr defaultRowHeight="15"/>
  <cols>
    <col min="1" max="1" width="11.42578125" style="37" customWidth="1"/>
    <col min="2" max="2" width="40.5703125" style="37" bestFit="1" customWidth="1"/>
    <col min="3" max="3" width="3" style="37" bestFit="1" customWidth="1"/>
    <col min="4" max="5" width="2.85546875" style="37" bestFit="1" customWidth="1"/>
    <col min="6" max="6" width="4.5703125" style="37" bestFit="1" customWidth="1"/>
    <col min="7" max="7" width="5.5703125" style="37" customWidth="1"/>
    <col min="10" max="10" width="9.7109375" style="37" customWidth="1"/>
    <col min="11" max="11" width="40.5703125" style="37" bestFit="1" customWidth="1"/>
    <col min="12" max="12" width="3" style="37" bestFit="1" customWidth="1"/>
    <col min="13" max="13" width="6" style="37" bestFit="1" customWidth="1"/>
    <col min="14" max="14" width="2.85546875" style="37" bestFit="1" customWidth="1"/>
    <col min="15" max="15" width="4.5703125" style="37" bestFit="1" customWidth="1"/>
    <col min="16" max="16" width="5.5703125" style="37" customWidth="1"/>
    <col min="18" max="18" width="5.7109375" customWidth="1"/>
    <col min="19" max="19" width="11.42578125" style="486" customWidth="1"/>
    <col min="20" max="20" width="9.42578125" customWidth="1"/>
    <col min="21" max="21" width="38.710937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>
      <c r="A1"/>
      <c r="B1"/>
      <c r="C1"/>
      <c r="D1"/>
      <c r="E1"/>
      <c r="F1"/>
      <c r="G1"/>
      <c r="J1"/>
      <c r="K1"/>
      <c r="L1"/>
      <c r="M1"/>
      <c r="N1"/>
      <c r="O1"/>
      <c r="P1"/>
    </row>
    <row r="2" spans="1:34" ht="15.75" thickBot="1">
      <c r="A2" s="87"/>
      <c r="B2" s="87"/>
      <c r="C2" s="87"/>
      <c r="D2" s="87"/>
      <c r="E2" s="87"/>
      <c r="F2" s="87"/>
      <c r="G2" s="87"/>
      <c r="J2" s="87"/>
      <c r="K2" s="87"/>
      <c r="L2" s="87"/>
      <c r="M2" s="87"/>
      <c r="N2" s="87"/>
      <c r="O2" s="87"/>
      <c r="P2" s="87"/>
    </row>
    <row r="3" spans="1:34">
      <c r="A3" s="708" t="s">
        <v>365</v>
      </c>
      <c r="B3" s="709"/>
      <c r="C3" s="709"/>
      <c r="D3" s="709"/>
      <c r="E3" s="709"/>
      <c r="F3" s="709"/>
      <c r="G3" s="710"/>
      <c r="J3" s="708" t="s">
        <v>365</v>
      </c>
      <c r="K3" s="709"/>
      <c r="L3" s="709"/>
      <c r="M3" s="709"/>
      <c r="N3" s="709"/>
      <c r="O3" s="709"/>
      <c r="P3" s="710"/>
      <c r="S3" s="487"/>
      <c r="T3" s="33"/>
      <c r="U3" s="33"/>
      <c r="V3" s="33"/>
      <c r="W3" s="33"/>
      <c r="X3" s="33"/>
      <c r="Y3" s="33"/>
      <c r="Z3" s="34"/>
      <c r="AA3" s="35"/>
      <c r="AB3" s="32"/>
      <c r="AC3" s="33"/>
      <c r="AD3" s="33"/>
      <c r="AE3" s="33"/>
      <c r="AF3" s="33"/>
      <c r="AG3" s="33"/>
      <c r="AH3" s="34"/>
    </row>
    <row r="4" spans="1:34">
      <c r="A4" s="711" t="s">
        <v>368</v>
      </c>
      <c r="B4" s="712"/>
      <c r="C4" s="712"/>
      <c r="D4" s="712"/>
      <c r="E4" s="712"/>
      <c r="F4" s="712"/>
      <c r="G4" s="713"/>
      <c r="J4" s="711" t="s">
        <v>368</v>
      </c>
      <c r="K4" s="712"/>
      <c r="L4" s="712"/>
      <c r="M4" s="712"/>
      <c r="N4" s="712"/>
      <c r="O4" s="712"/>
      <c r="P4" s="713"/>
      <c r="S4" s="488"/>
      <c r="T4" s="25"/>
      <c r="U4" s="25"/>
      <c r="V4" s="25"/>
      <c r="W4" s="25"/>
      <c r="X4" s="25"/>
      <c r="Y4" s="25"/>
      <c r="Z4" s="1"/>
      <c r="AA4" s="35"/>
      <c r="AB4" s="24"/>
      <c r="AC4" s="25"/>
      <c r="AD4" s="25"/>
      <c r="AE4" s="25"/>
      <c r="AF4" s="25"/>
      <c r="AG4" s="25"/>
      <c r="AH4" s="1"/>
    </row>
    <row r="5" spans="1:34" ht="15" customHeight="1">
      <c r="A5" s="711" t="s">
        <v>426</v>
      </c>
      <c r="B5" s="712"/>
      <c r="C5" s="712"/>
      <c r="D5" s="712"/>
      <c r="E5" s="712"/>
      <c r="F5" s="712"/>
      <c r="G5" s="713"/>
      <c r="J5" s="711" t="s">
        <v>380</v>
      </c>
      <c r="K5" s="712"/>
      <c r="L5" s="712"/>
      <c r="M5" s="712"/>
      <c r="N5" s="712"/>
      <c r="O5" s="712"/>
      <c r="P5" s="713"/>
      <c r="S5" s="488"/>
      <c r="T5" s="721" t="s">
        <v>381</v>
      </c>
      <c r="U5" s="721"/>
      <c r="V5" s="721"/>
      <c r="W5" s="721"/>
      <c r="X5" s="721"/>
      <c r="Y5" s="721"/>
      <c r="Z5" s="722"/>
      <c r="AA5" s="35"/>
      <c r="AB5" s="723" t="s">
        <v>387</v>
      </c>
      <c r="AC5" s="721"/>
      <c r="AD5" s="721"/>
      <c r="AE5" s="721"/>
      <c r="AF5" s="721"/>
      <c r="AG5" s="721"/>
      <c r="AH5" s="722"/>
    </row>
    <row r="6" spans="1:34">
      <c r="A6" s="711" t="s">
        <v>366</v>
      </c>
      <c r="B6" s="712"/>
      <c r="C6" s="712"/>
      <c r="D6" s="712"/>
      <c r="E6" s="712"/>
      <c r="F6" s="712"/>
      <c r="G6" s="713"/>
      <c r="J6" s="711" t="s">
        <v>366</v>
      </c>
      <c r="K6" s="712"/>
      <c r="L6" s="712"/>
      <c r="M6" s="712"/>
      <c r="N6" s="712"/>
      <c r="O6" s="712"/>
      <c r="P6" s="713"/>
      <c r="S6" s="488"/>
      <c r="T6" s="721"/>
      <c r="U6" s="721"/>
      <c r="V6" s="721"/>
      <c r="W6" s="721"/>
      <c r="X6" s="721"/>
      <c r="Y6" s="721"/>
      <c r="Z6" s="722"/>
      <c r="AA6" s="35"/>
      <c r="AB6" s="723"/>
      <c r="AC6" s="721"/>
      <c r="AD6" s="721"/>
      <c r="AE6" s="721"/>
      <c r="AF6" s="721"/>
      <c r="AG6" s="721"/>
      <c r="AH6" s="722"/>
    </row>
    <row r="7" spans="1:34">
      <c r="A7" s="324"/>
      <c r="B7" s="325"/>
      <c r="C7" s="325"/>
      <c r="D7" s="325"/>
      <c r="E7" s="325"/>
      <c r="F7" s="325"/>
      <c r="G7" s="1"/>
      <c r="J7" s="597"/>
      <c r="K7" s="598"/>
      <c r="L7" s="598"/>
      <c r="M7" s="598"/>
      <c r="N7" s="598"/>
      <c r="O7" s="598"/>
      <c r="P7" s="1"/>
      <c r="S7" s="488"/>
      <c r="T7" s="25"/>
      <c r="U7" s="25"/>
      <c r="V7" s="25"/>
      <c r="W7" s="25"/>
      <c r="X7" s="25"/>
      <c r="Y7" s="25"/>
      <c r="Z7" s="1"/>
      <c r="AA7" s="35"/>
      <c r="AB7" s="24"/>
      <c r="AC7" s="25"/>
      <c r="AD7" s="25"/>
      <c r="AE7" s="25"/>
      <c r="AF7" s="25"/>
      <c r="AG7" s="25"/>
      <c r="AH7" s="1"/>
    </row>
    <row r="8" spans="1:34" ht="15.75" thickBot="1">
      <c r="A8" s="694" t="s">
        <v>369</v>
      </c>
      <c r="B8" s="695"/>
      <c r="C8" s="695"/>
      <c r="D8" s="695"/>
      <c r="E8" s="695"/>
      <c r="F8" s="695"/>
      <c r="G8" s="696"/>
      <c r="J8" s="694" t="s">
        <v>369</v>
      </c>
      <c r="K8" s="695"/>
      <c r="L8" s="695"/>
      <c r="M8" s="695"/>
      <c r="N8" s="695"/>
      <c r="O8" s="695"/>
      <c r="P8" s="696"/>
      <c r="S8" s="488"/>
      <c r="T8" s="704" t="s">
        <v>369</v>
      </c>
      <c r="U8" s="704"/>
      <c r="V8" s="704"/>
      <c r="W8" s="704"/>
      <c r="X8" s="704"/>
      <c r="Y8" s="704"/>
      <c r="Z8" s="705"/>
      <c r="AA8" s="35"/>
      <c r="AB8" s="703" t="s">
        <v>369</v>
      </c>
      <c r="AC8" s="704"/>
      <c r="AD8" s="704"/>
      <c r="AE8" s="704"/>
      <c r="AF8" s="704"/>
      <c r="AG8" s="704"/>
      <c r="AH8" s="705"/>
    </row>
    <row r="9" spans="1:34">
      <c r="A9" s="282" t="s">
        <v>26</v>
      </c>
      <c r="B9" s="263" t="s">
        <v>27</v>
      </c>
      <c r="C9" s="264" t="s">
        <v>6</v>
      </c>
      <c r="D9" s="264" t="s">
        <v>28</v>
      </c>
      <c r="E9" s="264" t="s">
        <v>8</v>
      </c>
      <c r="F9" s="264" t="s">
        <v>29</v>
      </c>
      <c r="G9" s="283" t="s">
        <v>30</v>
      </c>
      <c r="I9" s="104"/>
      <c r="J9" s="255" t="s">
        <v>26</v>
      </c>
      <c r="K9" s="237" t="s">
        <v>27</v>
      </c>
      <c r="L9" s="236" t="s">
        <v>6</v>
      </c>
      <c r="M9" s="236" t="s">
        <v>28</v>
      </c>
      <c r="N9" s="236" t="s">
        <v>8</v>
      </c>
      <c r="O9" s="236" t="s">
        <v>29</v>
      </c>
      <c r="P9" s="256" t="s">
        <v>30</v>
      </c>
      <c r="S9" s="489"/>
      <c r="T9" s="249" t="s">
        <v>26</v>
      </c>
      <c r="U9" s="250" t="s">
        <v>27</v>
      </c>
      <c r="V9" s="251" t="s">
        <v>6</v>
      </c>
      <c r="W9" s="251" t="s">
        <v>28</v>
      </c>
      <c r="X9" s="251" t="s">
        <v>8</v>
      </c>
      <c r="Y9" s="251" t="s">
        <v>29</v>
      </c>
      <c r="Z9" s="481" t="s">
        <v>30</v>
      </c>
      <c r="AA9" s="97"/>
      <c r="AB9" s="255" t="s">
        <v>26</v>
      </c>
      <c r="AC9" s="237" t="s">
        <v>27</v>
      </c>
      <c r="AD9" s="236" t="s">
        <v>6</v>
      </c>
      <c r="AE9" s="236" t="s">
        <v>28</v>
      </c>
      <c r="AF9" s="236" t="s">
        <v>8</v>
      </c>
      <c r="AG9" s="236" t="s">
        <v>29</v>
      </c>
      <c r="AH9" s="256" t="s">
        <v>30</v>
      </c>
    </row>
    <row r="10" spans="1:34" ht="15.75" thickBot="1">
      <c r="A10" s="362" t="s">
        <v>242</v>
      </c>
      <c r="B10" s="363" t="s">
        <v>427</v>
      </c>
      <c r="C10" s="364">
        <v>3</v>
      </c>
      <c r="D10" s="364">
        <v>0</v>
      </c>
      <c r="E10" s="364">
        <v>2</v>
      </c>
      <c r="F10" s="364">
        <v>4</v>
      </c>
      <c r="G10" s="449">
        <v>7</v>
      </c>
      <c r="I10" s="104"/>
      <c r="J10" s="346" t="s">
        <v>69</v>
      </c>
      <c r="K10" s="347" t="s">
        <v>324</v>
      </c>
      <c r="L10" s="348">
        <v>3</v>
      </c>
      <c r="M10" s="348">
        <v>0</v>
      </c>
      <c r="N10" s="348">
        <v>2</v>
      </c>
      <c r="O10" s="348">
        <v>4</v>
      </c>
      <c r="P10" s="229">
        <v>6</v>
      </c>
      <c r="S10" s="129"/>
      <c r="T10" s="734" t="s">
        <v>385</v>
      </c>
      <c r="U10" s="735"/>
      <c r="V10" s="51">
        <v>0</v>
      </c>
      <c r="W10" s="51">
        <v>0</v>
      </c>
      <c r="X10" s="51">
        <v>0</v>
      </c>
      <c r="Y10" s="51">
        <v>0</v>
      </c>
      <c r="Z10" s="482">
        <v>0</v>
      </c>
      <c r="AA10" s="73"/>
      <c r="AB10" s="134"/>
      <c r="AC10" s="135"/>
      <c r="AD10" s="136"/>
      <c r="AE10" s="136"/>
      <c r="AF10" s="136"/>
      <c r="AG10" s="136"/>
      <c r="AH10" s="137"/>
    </row>
    <row r="11" spans="1:34">
      <c r="A11" s="281" t="s">
        <v>70</v>
      </c>
      <c r="B11" s="31" t="s">
        <v>323</v>
      </c>
      <c r="C11" s="28">
        <v>3</v>
      </c>
      <c r="D11" s="28">
        <v>2</v>
      </c>
      <c r="E11" s="28">
        <v>0</v>
      </c>
      <c r="F11" s="28">
        <v>4</v>
      </c>
      <c r="G11" s="122">
        <v>6</v>
      </c>
      <c r="I11" s="104"/>
      <c r="J11" s="346" t="s">
        <v>70</v>
      </c>
      <c r="K11" s="347" t="s">
        <v>323</v>
      </c>
      <c r="L11" s="348">
        <v>3</v>
      </c>
      <c r="M11" s="348">
        <v>2</v>
      </c>
      <c r="N11" s="348">
        <v>0</v>
      </c>
      <c r="O11" s="348">
        <v>4</v>
      </c>
      <c r="P11" s="229">
        <v>6</v>
      </c>
      <c r="S11" s="608" t="s">
        <v>383</v>
      </c>
      <c r="T11" s="353" t="s">
        <v>75</v>
      </c>
      <c r="U11" s="354" t="s">
        <v>352</v>
      </c>
      <c r="V11" s="355">
        <v>3</v>
      </c>
      <c r="W11" s="355">
        <v>0</v>
      </c>
      <c r="X11" s="355">
        <v>0</v>
      </c>
      <c r="Y11" s="348">
        <v>3</v>
      </c>
      <c r="Z11" s="588">
        <v>3</v>
      </c>
      <c r="AA11" s="64"/>
      <c r="AB11" s="130"/>
      <c r="AC11" s="131"/>
      <c r="AD11" s="132"/>
      <c r="AE11" s="132"/>
      <c r="AF11" s="132"/>
      <c r="AG11" s="132"/>
      <c r="AH11" s="133"/>
    </row>
    <row r="12" spans="1:34">
      <c r="A12" s="362" t="s">
        <v>69</v>
      </c>
      <c r="B12" s="363" t="s">
        <v>428</v>
      </c>
      <c r="C12" s="364">
        <v>3</v>
      </c>
      <c r="D12" s="364">
        <v>0</v>
      </c>
      <c r="E12" s="364">
        <v>2</v>
      </c>
      <c r="F12" s="364">
        <v>4</v>
      </c>
      <c r="G12" s="449">
        <v>6</v>
      </c>
      <c r="I12" s="104"/>
      <c r="J12" s="346" t="s">
        <v>107</v>
      </c>
      <c r="K12" s="347" t="s">
        <v>351</v>
      </c>
      <c r="L12" s="349">
        <v>3</v>
      </c>
      <c r="M12" s="349">
        <v>0</v>
      </c>
      <c r="N12" s="349">
        <v>2</v>
      </c>
      <c r="O12" s="349">
        <v>4</v>
      </c>
      <c r="P12" s="228">
        <v>6</v>
      </c>
      <c r="S12" s="608" t="s">
        <v>383</v>
      </c>
      <c r="T12" s="346" t="s">
        <v>69</v>
      </c>
      <c r="U12" s="347" t="s">
        <v>324</v>
      </c>
      <c r="V12" s="348">
        <v>3</v>
      </c>
      <c r="W12" s="348">
        <v>0</v>
      </c>
      <c r="X12" s="348">
        <v>2</v>
      </c>
      <c r="Y12" s="348">
        <v>4</v>
      </c>
      <c r="Z12" s="483">
        <v>6</v>
      </c>
      <c r="AA12" s="64"/>
      <c r="AB12" s="3"/>
      <c r="AC12" s="38"/>
      <c r="AD12" s="314"/>
      <c r="AE12" s="314"/>
      <c r="AF12" s="314"/>
      <c r="AG12" s="314"/>
      <c r="AH12" s="228"/>
    </row>
    <row r="13" spans="1:34">
      <c r="A13" s="281" t="s">
        <v>71</v>
      </c>
      <c r="B13" s="31" t="s">
        <v>409</v>
      </c>
      <c r="C13" s="28">
        <v>3</v>
      </c>
      <c r="D13" s="28">
        <v>0</v>
      </c>
      <c r="E13" s="28">
        <v>2</v>
      </c>
      <c r="F13" s="28">
        <v>4</v>
      </c>
      <c r="G13" s="122">
        <v>6</v>
      </c>
      <c r="I13" s="104"/>
      <c r="J13" s="346" t="s">
        <v>72</v>
      </c>
      <c r="K13" s="347" t="s">
        <v>123</v>
      </c>
      <c r="L13" s="349">
        <v>2</v>
      </c>
      <c r="M13" s="349">
        <v>0</v>
      </c>
      <c r="N13" s="349">
        <v>0</v>
      </c>
      <c r="O13" s="349">
        <v>2</v>
      </c>
      <c r="P13" s="228">
        <v>3</v>
      </c>
      <c r="S13" s="608" t="s">
        <v>383</v>
      </c>
      <c r="T13" s="346" t="s">
        <v>70</v>
      </c>
      <c r="U13" s="347" t="s">
        <v>323</v>
      </c>
      <c r="V13" s="348">
        <v>3</v>
      </c>
      <c r="W13" s="348">
        <v>2</v>
      </c>
      <c r="X13" s="348">
        <v>0</v>
      </c>
      <c r="Y13" s="348">
        <v>4</v>
      </c>
      <c r="Z13" s="483">
        <v>6</v>
      </c>
      <c r="AA13" s="64"/>
      <c r="AB13" s="3"/>
      <c r="AC13" s="38"/>
      <c r="AD13" s="314"/>
      <c r="AE13" s="314"/>
      <c r="AF13" s="314"/>
      <c r="AG13" s="314"/>
      <c r="AH13" s="228"/>
    </row>
    <row r="14" spans="1:34">
      <c r="A14" s="362" t="s">
        <v>74</v>
      </c>
      <c r="B14" s="363" t="s">
        <v>326</v>
      </c>
      <c r="C14" s="364">
        <v>0</v>
      </c>
      <c r="D14" s="364">
        <v>2</v>
      </c>
      <c r="E14" s="364">
        <v>0</v>
      </c>
      <c r="F14" s="364">
        <v>1</v>
      </c>
      <c r="G14" s="449">
        <v>1</v>
      </c>
      <c r="I14" s="104"/>
      <c r="J14" s="350" t="s">
        <v>73</v>
      </c>
      <c r="K14" s="351" t="s">
        <v>32</v>
      </c>
      <c r="L14" s="349">
        <v>3</v>
      </c>
      <c r="M14" s="349">
        <v>0</v>
      </c>
      <c r="N14" s="349">
        <v>0</v>
      </c>
      <c r="O14" s="349">
        <v>3</v>
      </c>
      <c r="P14" s="444">
        <v>5</v>
      </c>
      <c r="S14" s="608" t="s">
        <v>383</v>
      </c>
      <c r="T14" s="346" t="s">
        <v>107</v>
      </c>
      <c r="U14" s="347" t="s">
        <v>351</v>
      </c>
      <c r="V14" s="349">
        <v>3</v>
      </c>
      <c r="W14" s="349">
        <v>0</v>
      </c>
      <c r="X14" s="349">
        <v>2</v>
      </c>
      <c r="Y14" s="349">
        <v>4</v>
      </c>
      <c r="Z14" s="484">
        <v>6</v>
      </c>
      <c r="AA14" s="64"/>
      <c r="AB14" s="3"/>
      <c r="AC14" s="38"/>
      <c r="AD14" s="314"/>
      <c r="AE14" s="314"/>
      <c r="AF14" s="314"/>
      <c r="AG14" s="314"/>
      <c r="AH14" s="228"/>
    </row>
    <row r="15" spans="1:34">
      <c r="A15" s="281" t="s">
        <v>73</v>
      </c>
      <c r="B15" s="31" t="s">
        <v>61</v>
      </c>
      <c r="C15" s="28">
        <v>3</v>
      </c>
      <c r="D15" s="28">
        <v>0</v>
      </c>
      <c r="E15" s="28">
        <v>0</v>
      </c>
      <c r="F15" s="28">
        <v>3</v>
      </c>
      <c r="G15" s="122">
        <v>5</v>
      </c>
      <c r="I15" s="104"/>
      <c r="J15" s="346" t="s">
        <v>74</v>
      </c>
      <c r="K15" s="352" t="s">
        <v>326</v>
      </c>
      <c r="L15" s="349">
        <v>0</v>
      </c>
      <c r="M15" s="349">
        <v>2</v>
      </c>
      <c r="N15" s="349">
        <v>0</v>
      </c>
      <c r="O15" s="349">
        <v>1</v>
      </c>
      <c r="P15" s="228">
        <v>1</v>
      </c>
      <c r="S15" s="608" t="s">
        <v>383</v>
      </c>
      <c r="T15" s="346" t="s">
        <v>72</v>
      </c>
      <c r="U15" s="347" t="s">
        <v>123</v>
      </c>
      <c r="V15" s="349">
        <v>2</v>
      </c>
      <c r="W15" s="349">
        <v>0</v>
      </c>
      <c r="X15" s="349">
        <v>0</v>
      </c>
      <c r="Y15" s="349">
        <v>2</v>
      </c>
      <c r="Z15" s="484">
        <v>3</v>
      </c>
      <c r="AA15" s="64"/>
      <c r="AB15" s="3"/>
      <c r="AC15" s="38"/>
      <c r="AD15" s="314"/>
      <c r="AE15" s="314"/>
      <c r="AF15" s="314"/>
      <c r="AG15" s="314"/>
      <c r="AH15" s="228"/>
    </row>
    <row r="16" spans="1:34" ht="22.5" customHeight="1" thickBot="1">
      <c r="A16" s="362" t="s">
        <v>62</v>
      </c>
      <c r="B16" s="363"/>
      <c r="C16" s="364">
        <f>SUM(C10:C15)</f>
        <v>15</v>
      </c>
      <c r="D16" s="364">
        <f t="shared" ref="D16:G16" si="0">SUM(D10:D15)</f>
        <v>4</v>
      </c>
      <c r="E16" s="364">
        <f t="shared" si="0"/>
        <v>6</v>
      </c>
      <c r="F16" s="364">
        <f t="shared" si="0"/>
        <v>20</v>
      </c>
      <c r="G16" s="449">
        <f t="shared" si="0"/>
        <v>31</v>
      </c>
      <c r="I16" s="104"/>
      <c r="J16" s="353" t="s">
        <v>75</v>
      </c>
      <c r="K16" s="354" t="s">
        <v>352</v>
      </c>
      <c r="L16" s="355">
        <v>3</v>
      </c>
      <c r="M16" s="355">
        <v>0</v>
      </c>
      <c r="N16" s="355">
        <v>0</v>
      </c>
      <c r="O16" s="355">
        <v>3</v>
      </c>
      <c r="P16" s="445">
        <v>3</v>
      </c>
      <c r="S16" s="608" t="s">
        <v>383</v>
      </c>
      <c r="T16" s="350" t="s">
        <v>73</v>
      </c>
      <c r="U16" s="351" t="s">
        <v>32</v>
      </c>
      <c r="V16" s="349">
        <v>3</v>
      </c>
      <c r="W16" s="349">
        <v>0</v>
      </c>
      <c r="X16" s="349">
        <v>0</v>
      </c>
      <c r="Y16" s="349">
        <v>3</v>
      </c>
      <c r="Z16" s="485">
        <v>5</v>
      </c>
      <c r="AA16" s="64"/>
      <c r="AB16" s="3"/>
      <c r="AC16" s="38"/>
      <c r="AD16" s="314"/>
      <c r="AE16" s="314"/>
      <c r="AF16" s="314"/>
      <c r="AG16" s="314"/>
      <c r="AH16" s="228"/>
    </row>
    <row r="17" spans="1:34" ht="15.75" customHeight="1" thickBot="1">
      <c r="A17" s="322"/>
      <c r="B17" s="323"/>
      <c r="C17" s="318"/>
      <c r="D17" s="318"/>
      <c r="E17" s="318"/>
      <c r="F17" s="318"/>
      <c r="G17" s="319"/>
      <c r="I17" s="104"/>
      <c r="J17" s="724" t="s">
        <v>33</v>
      </c>
      <c r="K17" s="725"/>
      <c r="L17" s="356">
        <f>SUM(L10:L16)</f>
        <v>17</v>
      </c>
      <c r="M17" s="356">
        <f>SUM(M10:M16)</f>
        <v>4</v>
      </c>
      <c r="N17" s="356">
        <f>SUM(N10:N16)</f>
        <v>4</v>
      </c>
      <c r="O17" s="356">
        <f>SUM(O10:O16)</f>
        <v>21</v>
      </c>
      <c r="P17" s="446">
        <f>SUM(P10:P16)</f>
        <v>30</v>
      </c>
      <c r="S17" s="608" t="s">
        <v>383</v>
      </c>
      <c r="T17" s="346" t="s">
        <v>74</v>
      </c>
      <c r="U17" s="352" t="s">
        <v>326</v>
      </c>
      <c r="V17" s="349">
        <v>0</v>
      </c>
      <c r="W17" s="349">
        <v>2</v>
      </c>
      <c r="X17" s="349">
        <v>0</v>
      </c>
      <c r="Y17" s="349">
        <v>1</v>
      </c>
      <c r="Z17" s="484">
        <v>1</v>
      </c>
      <c r="AA17" s="64"/>
      <c r="AB17" s="3"/>
      <c r="AC17" s="38"/>
      <c r="AD17" s="314"/>
      <c r="AE17" s="314"/>
      <c r="AF17" s="314"/>
      <c r="AG17" s="314"/>
      <c r="AH17" s="228"/>
    </row>
    <row r="18" spans="1:34" ht="15" customHeight="1">
      <c r="A18" s="322"/>
      <c r="B18" s="323"/>
      <c r="C18" s="318"/>
      <c r="D18" s="318"/>
      <c r="E18" s="318"/>
      <c r="F18" s="318"/>
      <c r="G18" s="319"/>
      <c r="I18" s="104"/>
      <c r="J18" s="701"/>
      <c r="K18" s="702"/>
      <c r="L18" s="462"/>
      <c r="M18" s="462"/>
      <c r="N18" s="462"/>
      <c r="O18" s="462"/>
      <c r="P18" s="463"/>
      <c r="S18" s="642"/>
      <c r="T18" s="734" t="s">
        <v>386</v>
      </c>
      <c r="U18" s="735"/>
      <c r="V18" s="51">
        <f>SUM(V11:V17)</f>
        <v>17</v>
      </c>
      <c r="W18" s="51">
        <f t="shared" ref="W18:Z18" si="1">SUM(W11:W17)</f>
        <v>4</v>
      </c>
      <c r="X18" s="51">
        <f t="shared" si="1"/>
        <v>4</v>
      </c>
      <c r="Y18" s="51">
        <f t="shared" si="1"/>
        <v>21</v>
      </c>
      <c r="Z18" s="482">
        <f t="shared" si="1"/>
        <v>30</v>
      </c>
      <c r="AA18" s="64"/>
      <c r="AB18" s="3"/>
      <c r="AC18" s="38"/>
      <c r="AD18" s="314"/>
      <c r="AE18" s="314"/>
      <c r="AF18" s="314"/>
      <c r="AG18" s="314"/>
      <c r="AH18" s="228"/>
    </row>
    <row r="19" spans="1:34" ht="15.75" thickBot="1">
      <c r="A19" s="322"/>
      <c r="B19" s="323"/>
      <c r="C19" s="318"/>
      <c r="D19" s="318"/>
      <c r="E19" s="318"/>
      <c r="F19" s="318"/>
      <c r="G19" s="319"/>
      <c r="I19" s="104"/>
      <c r="J19" s="599"/>
      <c r="K19" s="600"/>
      <c r="L19" s="595"/>
      <c r="M19" s="595"/>
      <c r="N19" s="595"/>
      <c r="O19" s="595"/>
      <c r="P19" s="596"/>
      <c r="S19" s="642"/>
      <c r="T19" s="298" t="s">
        <v>384</v>
      </c>
      <c r="U19" s="299"/>
      <c r="V19" s="300">
        <f>SUM(V18,V10)</f>
        <v>17</v>
      </c>
      <c r="W19" s="300">
        <f>SUM(W18,W10)</f>
        <v>4</v>
      </c>
      <c r="X19" s="300">
        <f>SUM(X18,X10)</f>
        <v>4</v>
      </c>
      <c r="Y19" s="300">
        <f>SUM(Y18,Y10)</f>
        <v>21</v>
      </c>
      <c r="Z19" s="327">
        <f>SUM(Z18,Z10)</f>
        <v>30</v>
      </c>
      <c r="AA19" s="64"/>
      <c r="AB19" s="329" t="s">
        <v>384</v>
      </c>
      <c r="AC19" s="326"/>
      <c r="AD19" s="5">
        <f>SUM(AD10:AD18)</f>
        <v>0</v>
      </c>
      <c r="AE19" s="5">
        <f>SUM(AE10:AE18)</f>
        <v>0</v>
      </c>
      <c r="AF19" s="5">
        <f>SUM(AF10:AF18)</f>
        <v>0</v>
      </c>
      <c r="AG19" s="5">
        <f>SUM(AG10:AG18)</f>
        <v>0</v>
      </c>
      <c r="AH19" s="39">
        <f>SUM(AH10:AH18)</f>
        <v>0</v>
      </c>
    </row>
    <row r="20" spans="1:34">
      <c r="A20" s="322"/>
      <c r="B20" s="323"/>
      <c r="C20" s="318"/>
      <c r="D20" s="318"/>
      <c r="E20" s="318"/>
      <c r="F20" s="318"/>
      <c r="G20" s="319"/>
      <c r="I20" s="104"/>
      <c r="J20" s="599"/>
      <c r="K20" s="600"/>
      <c r="L20" s="595"/>
      <c r="M20" s="595"/>
      <c r="N20" s="595"/>
      <c r="O20" s="595"/>
      <c r="P20" s="596"/>
      <c r="S20" s="608"/>
      <c r="T20" s="65"/>
      <c r="U20" s="65"/>
      <c r="V20" s="66"/>
      <c r="W20" s="66"/>
      <c r="X20" s="66"/>
      <c r="Y20" s="66"/>
      <c r="Z20" s="67"/>
      <c r="AA20" s="64"/>
      <c r="AB20" s="68"/>
      <c r="AC20" s="69"/>
      <c r="AD20" s="69"/>
      <c r="AE20" s="70"/>
      <c r="AF20" s="70"/>
      <c r="AG20" s="70"/>
      <c r="AH20" s="71"/>
    </row>
    <row r="21" spans="1:34" ht="15.75" thickBot="1">
      <c r="A21" s="694" t="s">
        <v>370</v>
      </c>
      <c r="B21" s="695"/>
      <c r="C21" s="695"/>
      <c r="D21" s="695"/>
      <c r="E21" s="695"/>
      <c r="F21" s="695"/>
      <c r="G21" s="696"/>
      <c r="I21" s="104"/>
      <c r="J21" s="694" t="s">
        <v>370</v>
      </c>
      <c r="K21" s="695"/>
      <c r="L21" s="695"/>
      <c r="M21" s="695"/>
      <c r="N21" s="695"/>
      <c r="O21" s="695"/>
      <c r="P21" s="696"/>
      <c r="S21" s="608"/>
      <c r="T21" s="704" t="s">
        <v>370</v>
      </c>
      <c r="U21" s="704"/>
      <c r="V21" s="704"/>
      <c r="W21" s="704"/>
      <c r="X21" s="704"/>
      <c r="Y21" s="704"/>
      <c r="Z21" s="705"/>
      <c r="AA21" s="64"/>
      <c r="AB21" s="694" t="s">
        <v>370</v>
      </c>
      <c r="AC21" s="695"/>
      <c r="AD21" s="695"/>
      <c r="AE21" s="695"/>
      <c r="AF21" s="695"/>
      <c r="AG21" s="695"/>
      <c r="AH21" s="696"/>
    </row>
    <row r="22" spans="1:34">
      <c r="A22" s="286" t="s">
        <v>26</v>
      </c>
      <c r="B22" s="266" t="s">
        <v>27</v>
      </c>
      <c r="C22" s="267" t="s">
        <v>6</v>
      </c>
      <c r="D22" s="267" t="s">
        <v>28</v>
      </c>
      <c r="E22" s="267" t="s">
        <v>8</v>
      </c>
      <c r="F22" s="267" t="s">
        <v>29</v>
      </c>
      <c r="G22" s="287" t="s">
        <v>30</v>
      </c>
      <c r="I22" s="104"/>
      <c r="J22" s="255" t="s">
        <v>26</v>
      </c>
      <c r="K22" s="237" t="s">
        <v>27</v>
      </c>
      <c r="L22" s="236" t="s">
        <v>6</v>
      </c>
      <c r="M22" s="236" t="s">
        <v>28</v>
      </c>
      <c r="N22" s="236" t="s">
        <v>8</v>
      </c>
      <c r="O22" s="236" t="s">
        <v>29</v>
      </c>
      <c r="P22" s="256" t="s">
        <v>30</v>
      </c>
      <c r="S22" s="643"/>
      <c r="T22" s="249" t="s">
        <v>26</v>
      </c>
      <c r="U22" s="250" t="s">
        <v>27</v>
      </c>
      <c r="V22" s="251" t="s">
        <v>6</v>
      </c>
      <c r="W22" s="251" t="s">
        <v>28</v>
      </c>
      <c r="X22" s="251" t="s">
        <v>8</v>
      </c>
      <c r="Y22" s="251" t="s">
        <v>29</v>
      </c>
      <c r="Z22" s="252" t="s">
        <v>30</v>
      </c>
      <c r="AA22" s="64"/>
      <c r="AB22" s="255" t="s">
        <v>26</v>
      </c>
      <c r="AC22" s="237" t="s">
        <v>27</v>
      </c>
      <c r="AD22" s="236" t="s">
        <v>6</v>
      </c>
      <c r="AE22" s="236" t="s">
        <v>28</v>
      </c>
      <c r="AF22" s="236" t="s">
        <v>8</v>
      </c>
      <c r="AG22" s="236" t="s">
        <v>29</v>
      </c>
      <c r="AH22" s="256" t="s">
        <v>30</v>
      </c>
    </row>
    <row r="23" spans="1:34">
      <c r="A23" s="362" t="s">
        <v>243</v>
      </c>
      <c r="B23" s="363" t="s">
        <v>429</v>
      </c>
      <c r="C23" s="363">
        <v>3</v>
      </c>
      <c r="D23" s="363">
        <v>0</v>
      </c>
      <c r="E23" s="363">
        <v>2</v>
      </c>
      <c r="F23" s="363">
        <v>4</v>
      </c>
      <c r="G23" s="472">
        <v>7</v>
      </c>
      <c r="I23" s="104"/>
      <c r="J23" s="281" t="s">
        <v>76</v>
      </c>
      <c r="K23" s="31" t="s">
        <v>330</v>
      </c>
      <c r="L23" s="27">
        <v>3</v>
      </c>
      <c r="M23" s="27">
        <v>0</v>
      </c>
      <c r="N23" s="27">
        <v>2</v>
      </c>
      <c r="O23" s="27">
        <v>4</v>
      </c>
      <c r="P23" s="229">
        <v>6</v>
      </c>
      <c r="S23" s="608" t="s">
        <v>382</v>
      </c>
      <c r="T23" s="346" t="s">
        <v>80</v>
      </c>
      <c r="U23" s="360" t="s">
        <v>31</v>
      </c>
      <c r="V23" s="361">
        <v>2</v>
      </c>
      <c r="W23" s="361">
        <v>0</v>
      </c>
      <c r="X23" s="361">
        <v>0</v>
      </c>
      <c r="Y23" s="361">
        <v>2</v>
      </c>
      <c r="Z23" s="448">
        <v>3</v>
      </c>
      <c r="AA23" s="36"/>
      <c r="AB23" s="346" t="s">
        <v>80</v>
      </c>
      <c r="AC23" s="360" t="s">
        <v>31</v>
      </c>
      <c r="AD23" s="361">
        <v>2</v>
      </c>
      <c r="AE23" s="361">
        <v>0</v>
      </c>
      <c r="AF23" s="361">
        <v>0</v>
      </c>
      <c r="AG23" s="361">
        <v>2</v>
      </c>
      <c r="AH23" s="448">
        <v>3</v>
      </c>
    </row>
    <row r="24" spans="1:34">
      <c r="A24" s="362" t="s">
        <v>244</v>
      </c>
      <c r="B24" s="363" t="s">
        <v>430</v>
      </c>
      <c r="C24" s="363">
        <v>1</v>
      </c>
      <c r="D24" s="363">
        <v>0</v>
      </c>
      <c r="E24" s="363">
        <v>2</v>
      </c>
      <c r="F24" s="363">
        <v>2</v>
      </c>
      <c r="G24" s="472">
        <v>3</v>
      </c>
      <c r="I24" s="104"/>
      <c r="J24" s="281" t="s">
        <v>77</v>
      </c>
      <c r="K24" s="31" t="s">
        <v>328</v>
      </c>
      <c r="L24" s="27">
        <v>3</v>
      </c>
      <c r="M24" s="27">
        <v>2</v>
      </c>
      <c r="N24" s="27">
        <v>0</v>
      </c>
      <c r="O24" s="27">
        <v>4</v>
      </c>
      <c r="P24" s="229">
        <v>6</v>
      </c>
      <c r="S24" s="642"/>
      <c r="T24" s="734" t="s">
        <v>385</v>
      </c>
      <c r="U24" s="735"/>
      <c r="V24" s="51">
        <f>SUM(V23)</f>
        <v>2</v>
      </c>
      <c r="W24" s="51">
        <f t="shared" ref="W24:Z24" si="2">SUM(W23)</f>
        <v>0</v>
      </c>
      <c r="X24" s="51">
        <f t="shared" si="2"/>
        <v>0</v>
      </c>
      <c r="Y24" s="51">
        <f t="shared" si="2"/>
        <v>2</v>
      </c>
      <c r="Z24" s="40">
        <f t="shared" si="2"/>
        <v>3</v>
      </c>
      <c r="AA24" s="64"/>
      <c r="AB24" s="3"/>
      <c r="AC24" s="38"/>
      <c r="AD24" s="314"/>
      <c r="AE24" s="314"/>
      <c r="AF24" s="314"/>
      <c r="AG24" s="314"/>
      <c r="AH24" s="228"/>
    </row>
    <row r="25" spans="1:34">
      <c r="A25" s="362" t="s">
        <v>77</v>
      </c>
      <c r="B25" s="363" t="s">
        <v>431</v>
      </c>
      <c r="C25" s="363">
        <v>3</v>
      </c>
      <c r="D25" s="363">
        <v>2</v>
      </c>
      <c r="E25" s="363">
        <v>0</v>
      </c>
      <c r="F25" s="363">
        <v>4</v>
      </c>
      <c r="G25" s="472">
        <v>6</v>
      </c>
      <c r="I25" s="104"/>
      <c r="J25" s="510" t="s">
        <v>78</v>
      </c>
      <c r="K25" s="111" t="s">
        <v>353</v>
      </c>
      <c r="L25" s="392">
        <v>3</v>
      </c>
      <c r="M25" s="392">
        <v>0</v>
      </c>
      <c r="N25" s="392">
        <v>2</v>
      </c>
      <c r="O25" s="392">
        <v>4</v>
      </c>
      <c r="P25" s="511">
        <v>6</v>
      </c>
      <c r="S25" s="608" t="s">
        <v>383</v>
      </c>
      <c r="T25" s="365" t="s">
        <v>81</v>
      </c>
      <c r="U25" s="366" t="s">
        <v>120</v>
      </c>
      <c r="V25" s="348">
        <v>3</v>
      </c>
      <c r="W25" s="348">
        <v>0</v>
      </c>
      <c r="X25" s="348">
        <v>0</v>
      </c>
      <c r="Y25" s="348">
        <v>3</v>
      </c>
      <c r="Z25" s="229">
        <v>3</v>
      </c>
      <c r="AA25" s="64"/>
      <c r="AB25" s="3"/>
      <c r="AC25" s="38"/>
      <c r="AD25" s="314"/>
      <c r="AE25" s="314"/>
      <c r="AF25" s="314"/>
      <c r="AG25" s="314"/>
      <c r="AH25" s="228"/>
    </row>
    <row r="26" spans="1:34">
      <c r="A26" s="362" t="s">
        <v>76</v>
      </c>
      <c r="B26" s="363" t="s">
        <v>411</v>
      </c>
      <c r="C26" s="363">
        <v>3</v>
      </c>
      <c r="D26" s="363">
        <v>0</v>
      </c>
      <c r="E26" s="363">
        <v>2</v>
      </c>
      <c r="F26" s="363">
        <v>4</v>
      </c>
      <c r="G26" s="472">
        <v>6</v>
      </c>
      <c r="I26" s="104"/>
      <c r="J26" s="510" t="s">
        <v>79</v>
      </c>
      <c r="K26" s="31" t="s">
        <v>127</v>
      </c>
      <c r="L26" s="392">
        <v>2</v>
      </c>
      <c r="M26" s="392">
        <v>0</v>
      </c>
      <c r="N26" s="392">
        <v>0</v>
      </c>
      <c r="O26" s="392">
        <v>2</v>
      </c>
      <c r="P26" s="511">
        <v>3</v>
      </c>
      <c r="S26" s="608" t="s">
        <v>383</v>
      </c>
      <c r="T26" s="346" t="s">
        <v>76</v>
      </c>
      <c r="U26" s="347" t="s">
        <v>330</v>
      </c>
      <c r="V26" s="348">
        <v>3</v>
      </c>
      <c r="W26" s="348">
        <v>0</v>
      </c>
      <c r="X26" s="348">
        <v>2</v>
      </c>
      <c r="Y26" s="348">
        <v>4</v>
      </c>
      <c r="Z26" s="229">
        <v>6</v>
      </c>
      <c r="AA26" s="64"/>
      <c r="AB26" s="3"/>
      <c r="AC26" s="38"/>
      <c r="AD26" s="314"/>
      <c r="AE26" s="314"/>
      <c r="AF26" s="314"/>
      <c r="AG26" s="314"/>
      <c r="AH26" s="228"/>
    </row>
    <row r="27" spans="1:34">
      <c r="A27" s="362" t="s">
        <v>98</v>
      </c>
      <c r="B27" s="363" t="s">
        <v>432</v>
      </c>
      <c r="C27" s="363">
        <v>3</v>
      </c>
      <c r="D27" s="363">
        <v>0</v>
      </c>
      <c r="E27" s="363">
        <v>2</v>
      </c>
      <c r="F27" s="363">
        <v>4</v>
      </c>
      <c r="G27" s="472">
        <v>6</v>
      </c>
      <c r="I27" s="104"/>
      <c r="J27" s="281" t="s">
        <v>80</v>
      </c>
      <c r="K27" s="567" t="s">
        <v>31</v>
      </c>
      <c r="L27" s="568">
        <v>2</v>
      </c>
      <c r="M27" s="568">
        <v>0</v>
      </c>
      <c r="N27" s="568">
        <v>0</v>
      </c>
      <c r="O27" s="568">
        <v>2</v>
      </c>
      <c r="P27" s="448">
        <v>3</v>
      </c>
      <c r="S27" s="608" t="s">
        <v>383</v>
      </c>
      <c r="T27" s="346" t="s">
        <v>77</v>
      </c>
      <c r="U27" s="347" t="s">
        <v>328</v>
      </c>
      <c r="V27" s="348">
        <v>3</v>
      </c>
      <c r="W27" s="348">
        <v>2</v>
      </c>
      <c r="X27" s="348">
        <v>0</v>
      </c>
      <c r="Y27" s="348">
        <v>4</v>
      </c>
      <c r="Z27" s="229">
        <v>6</v>
      </c>
      <c r="AA27" s="64"/>
      <c r="AB27" s="3"/>
      <c r="AC27" s="38"/>
      <c r="AD27" s="314"/>
      <c r="AE27" s="314"/>
      <c r="AF27" s="314"/>
      <c r="AG27" s="314"/>
      <c r="AH27" s="228"/>
    </row>
    <row r="28" spans="1:34">
      <c r="A28" s="362" t="s">
        <v>56</v>
      </c>
      <c r="B28" s="363" t="s">
        <v>331</v>
      </c>
      <c r="C28" s="363">
        <v>0</v>
      </c>
      <c r="D28" s="363">
        <v>2</v>
      </c>
      <c r="E28" s="363">
        <v>0</v>
      </c>
      <c r="F28" s="363">
        <v>1</v>
      </c>
      <c r="G28" s="472">
        <v>1</v>
      </c>
      <c r="I28" s="104"/>
      <c r="J28" s="76" t="s">
        <v>200</v>
      </c>
      <c r="K28" s="77" t="s">
        <v>354</v>
      </c>
      <c r="L28" s="78">
        <v>2</v>
      </c>
      <c r="M28" s="78">
        <v>0</v>
      </c>
      <c r="N28" s="78">
        <v>2</v>
      </c>
      <c r="O28" s="78">
        <v>3</v>
      </c>
      <c r="P28" s="79">
        <v>4</v>
      </c>
      <c r="S28" s="608" t="s">
        <v>383</v>
      </c>
      <c r="T28" s="357" t="s">
        <v>78</v>
      </c>
      <c r="U28" s="358" t="s">
        <v>353</v>
      </c>
      <c r="V28" s="359">
        <v>3</v>
      </c>
      <c r="W28" s="359">
        <v>0</v>
      </c>
      <c r="X28" s="359">
        <v>2</v>
      </c>
      <c r="Y28" s="359">
        <v>4</v>
      </c>
      <c r="Z28" s="447">
        <v>6</v>
      </c>
      <c r="AA28" s="64"/>
      <c r="AB28" s="3"/>
      <c r="AC28" s="38"/>
      <c r="AD28" s="314"/>
      <c r="AE28" s="314"/>
      <c r="AF28" s="314"/>
      <c r="AG28" s="314"/>
      <c r="AH28" s="228"/>
    </row>
    <row r="29" spans="1:34" ht="15" customHeight="1">
      <c r="A29" s="362" t="s">
        <v>62</v>
      </c>
      <c r="B29" s="363"/>
      <c r="C29" s="363">
        <f>SUM(C23:C28)</f>
        <v>13</v>
      </c>
      <c r="D29" s="363">
        <f t="shared" ref="D29:G29" si="3">SUM(D23:D28)</f>
        <v>4</v>
      </c>
      <c r="E29" s="363">
        <f t="shared" si="3"/>
        <v>8</v>
      </c>
      <c r="F29" s="363">
        <f t="shared" si="3"/>
        <v>19</v>
      </c>
      <c r="G29" s="472">
        <f t="shared" si="3"/>
        <v>29</v>
      </c>
      <c r="I29" s="104"/>
      <c r="J29" s="26" t="s">
        <v>81</v>
      </c>
      <c r="K29" s="30" t="s">
        <v>120</v>
      </c>
      <c r="L29" s="27">
        <v>3</v>
      </c>
      <c r="M29" s="27">
        <v>0</v>
      </c>
      <c r="N29" s="27">
        <v>0</v>
      </c>
      <c r="O29" s="27">
        <v>3</v>
      </c>
      <c r="P29" s="229">
        <v>3</v>
      </c>
      <c r="S29" s="608" t="s">
        <v>383</v>
      </c>
      <c r="T29" s="362" t="s">
        <v>200</v>
      </c>
      <c r="U29" s="363" t="s">
        <v>354</v>
      </c>
      <c r="V29" s="364">
        <v>2</v>
      </c>
      <c r="W29" s="364">
        <v>0</v>
      </c>
      <c r="X29" s="364">
        <v>2</v>
      </c>
      <c r="Y29" s="364">
        <v>3</v>
      </c>
      <c r="Z29" s="449">
        <v>4</v>
      </c>
      <c r="AA29" s="64"/>
      <c r="AB29" s="3"/>
      <c r="AC29" s="38"/>
      <c r="AD29" s="314"/>
      <c r="AE29" s="314"/>
      <c r="AF29" s="314"/>
      <c r="AG29" s="314"/>
      <c r="AH29" s="228"/>
    </row>
    <row r="30" spans="1:34" ht="15" customHeight="1" thickBot="1">
      <c r="A30" s="322"/>
      <c r="B30" s="323"/>
      <c r="C30" s="318"/>
      <c r="D30" s="318"/>
      <c r="E30" s="318"/>
      <c r="F30" s="318"/>
      <c r="G30" s="319"/>
      <c r="I30" s="104"/>
      <c r="J30" s="569" t="s">
        <v>56</v>
      </c>
      <c r="K30" s="570" t="s">
        <v>331</v>
      </c>
      <c r="L30" s="571">
        <v>0</v>
      </c>
      <c r="M30" s="571">
        <v>2</v>
      </c>
      <c r="N30" s="571">
        <v>0</v>
      </c>
      <c r="O30" s="571">
        <v>1</v>
      </c>
      <c r="P30" s="445">
        <v>1</v>
      </c>
      <c r="S30" s="608" t="s">
        <v>383</v>
      </c>
      <c r="T30" s="7" t="s">
        <v>13</v>
      </c>
      <c r="U30" s="31" t="s">
        <v>127</v>
      </c>
      <c r="V30" s="9">
        <v>2</v>
      </c>
      <c r="W30" s="9">
        <v>0</v>
      </c>
      <c r="X30" s="9">
        <v>0</v>
      </c>
      <c r="Y30" s="9">
        <v>2</v>
      </c>
      <c r="Z30" s="10">
        <v>3</v>
      </c>
      <c r="AA30" s="64"/>
      <c r="AB30" s="3"/>
      <c r="AC30" s="38"/>
      <c r="AD30" s="314"/>
      <c r="AE30" s="314"/>
      <c r="AF30" s="314"/>
      <c r="AG30" s="314"/>
      <c r="AH30" s="228"/>
    </row>
    <row r="31" spans="1:34" ht="15.75" customHeight="1" thickBot="1">
      <c r="A31" s="322"/>
      <c r="B31" s="323"/>
      <c r="C31" s="318"/>
      <c r="D31" s="318"/>
      <c r="E31" s="318"/>
      <c r="F31" s="318"/>
      <c r="G31" s="319"/>
      <c r="I31" s="104"/>
      <c r="J31" s="706" t="s">
        <v>33</v>
      </c>
      <c r="K31" s="707"/>
      <c r="L31" s="572">
        <f>SUM(L23:L30)</f>
        <v>18</v>
      </c>
      <c r="M31" s="572">
        <f>SUM(M23:M30)</f>
        <v>4</v>
      </c>
      <c r="N31" s="572">
        <f>SUM(N23:N30)</f>
        <v>6</v>
      </c>
      <c r="O31" s="572">
        <f>SUM(O23:O30)</f>
        <v>23</v>
      </c>
      <c r="P31" s="580">
        <f>SUM(P23:P30)</f>
        <v>32</v>
      </c>
      <c r="S31" s="608" t="s">
        <v>383</v>
      </c>
      <c r="T31" s="367" t="s">
        <v>56</v>
      </c>
      <c r="U31" s="368" t="s">
        <v>331</v>
      </c>
      <c r="V31" s="355">
        <v>0</v>
      </c>
      <c r="W31" s="355">
        <v>2</v>
      </c>
      <c r="X31" s="355">
        <v>0</v>
      </c>
      <c r="Y31" s="355">
        <v>1</v>
      </c>
      <c r="Z31" s="445">
        <v>1</v>
      </c>
      <c r="AA31" s="64"/>
      <c r="AB31" s="3"/>
      <c r="AC31" s="38"/>
      <c r="AD31" s="314"/>
      <c r="AE31" s="314"/>
      <c r="AF31" s="314"/>
      <c r="AG31" s="314"/>
      <c r="AH31" s="228"/>
    </row>
    <row r="32" spans="1:34" ht="15" customHeight="1">
      <c r="A32" s="322"/>
      <c r="B32" s="323"/>
      <c r="C32" s="318"/>
      <c r="D32" s="318"/>
      <c r="E32" s="318"/>
      <c r="F32" s="318"/>
      <c r="G32" s="319"/>
      <c r="I32" s="104"/>
      <c r="J32" s="599"/>
      <c r="K32" s="600"/>
      <c r="L32" s="595"/>
      <c r="M32" s="595"/>
      <c r="N32" s="595"/>
      <c r="O32" s="595"/>
      <c r="P32" s="596"/>
      <c r="S32" s="129"/>
      <c r="T32" s="734" t="s">
        <v>386</v>
      </c>
      <c r="U32" s="735"/>
      <c r="V32" s="51">
        <f>SUM(V25:V31)</f>
        <v>16</v>
      </c>
      <c r="W32" s="51">
        <f t="shared" ref="W32:Z32" si="4">SUM(W25:W31)</f>
        <v>4</v>
      </c>
      <c r="X32" s="51">
        <f t="shared" si="4"/>
        <v>6</v>
      </c>
      <c r="Y32" s="51">
        <f t="shared" si="4"/>
        <v>21</v>
      </c>
      <c r="Z32" s="40">
        <f t="shared" si="4"/>
        <v>29</v>
      </c>
      <c r="AA32" s="64"/>
      <c r="AB32" s="3"/>
      <c r="AC32" s="38"/>
      <c r="AD32" s="314"/>
      <c r="AE32" s="314"/>
      <c r="AF32" s="314"/>
      <c r="AG32" s="314"/>
      <c r="AH32" s="228"/>
    </row>
    <row r="33" spans="1:34" ht="15.75" thickBot="1">
      <c r="A33" s="322"/>
      <c r="B33" s="323"/>
      <c r="C33" s="318"/>
      <c r="D33" s="318"/>
      <c r="E33" s="318"/>
      <c r="F33" s="318"/>
      <c r="G33" s="319"/>
      <c r="I33" s="104"/>
      <c r="J33" s="599"/>
      <c r="K33" s="600"/>
      <c r="L33" s="595"/>
      <c r="M33" s="595"/>
      <c r="N33" s="595"/>
      <c r="O33" s="595"/>
      <c r="P33" s="596"/>
      <c r="S33" s="129"/>
      <c r="T33" s="298" t="s">
        <v>384</v>
      </c>
      <c r="U33" s="299"/>
      <c r="V33" s="300">
        <f>V32+V24</f>
        <v>18</v>
      </c>
      <c r="W33" s="300">
        <f>W32+W24</f>
        <v>4</v>
      </c>
      <c r="X33" s="300">
        <f>X32+X24</f>
        <v>6</v>
      </c>
      <c r="Y33" s="300">
        <f>Y32+Y24</f>
        <v>23</v>
      </c>
      <c r="Z33" s="301">
        <f>Z32+Z24</f>
        <v>32</v>
      </c>
      <c r="AA33" s="64"/>
      <c r="AB33" s="329" t="s">
        <v>384</v>
      </c>
      <c r="AC33" s="326"/>
      <c r="AD33" s="5">
        <f>SUM(AD23:AD32)</f>
        <v>2</v>
      </c>
      <c r="AE33" s="5">
        <f t="shared" ref="AE33:AH33" si="5">SUM(AE23:AE32)</f>
        <v>0</v>
      </c>
      <c r="AF33" s="5">
        <f t="shared" si="5"/>
        <v>0</v>
      </c>
      <c r="AG33" s="5">
        <f t="shared" si="5"/>
        <v>2</v>
      </c>
      <c r="AH33" s="6">
        <f t="shared" si="5"/>
        <v>3</v>
      </c>
    </row>
    <row r="34" spans="1:34">
      <c r="A34" s="322"/>
      <c r="B34" s="323"/>
      <c r="C34" s="318"/>
      <c r="D34" s="318"/>
      <c r="E34" s="318"/>
      <c r="F34" s="318"/>
      <c r="G34" s="319"/>
      <c r="I34" s="104"/>
      <c r="J34" s="599"/>
      <c r="K34" s="600"/>
      <c r="L34" s="595"/>
      <c r="M34" s="595"/>
      <c r="N34" s="595"/>
      <c r="O34" s="595"/>
      <c r="P34" s="596"/>
      <c r="S34" s="58"/>
      <c r="T34" s="323"/>
      <c r="U34" s="323"/>
      <c r="V34" s="318"/>
      <c r="W34" s="318"/>
      <c r="X34" s="318"/>
      <c r="Y34" s="318"/>
      <c r="Z34" s="319"/>
      <c r="AA34" s="64"/>
      <c r="AB34" s="322"/>
      <c r="AC34" s="323"/>
      <c r="AD34" s="318"/>
      <c r="AE34" s="318"/>
      <c r="AF34" s="318"/>
      <c r="AG34" s="318"/>
      <c r="AH34" s="52"/>
    </row>
    <row r="35" spans="1:34" ht="15.75" thickBot="1">
      <c r="A35" s="694" t="s">
        <v>371</v>
      </c>
      <c r="B35" s="695"/>
      <c r="C35" s="695"/>
      <c r="D35" s="695"/>
      <c r="E35" s="695"/>
      <c r="F35" s="695"/>
      <c r="G35" s="696"/>
      <c r="I35" s="104"/>
      <c r="J35" s="703" t="s">
        <v>371</v>
      </c>
      <c r="K35" s="704"/>
      <c r="L35" s="704"/>
      <c r="M35" s="704"/>
      <c r="N35" s="704"/>
      <c r="O35" s="704"/>
      <c r="P35" s="705"/>
      <c r="S35" s="703" t="s">
        <v>371</v>
      </c>
      <c r="T35" s="704"/>
      <c r="U35" s="704"/>
      <c r="V35" s="704"/>
      <c r="W35" s="704"/>
      <c r="X35" s="704"/>
      <c r="Y35" s="704"/>
      <c r="Z35" s="705"/>
      <c r="AA35" s="64"/>
      <c r="AB35" s="694" t="s">
        <v>371</v>
      </c>
      <c r="AC35" s="695"/>
      <c r="AD35" s="695"/>
      <c r="AE35" s="695"/>
      <c r="AF35" s="695"/>
      <c r="AG35" s="695"/>
      <c r="AH35" s="696"/>
    </row>
    <row r="36" spans="1:34">
      <c r="A36" s="282" t="s">
        <v>26</v>
      </c>
      <c r="B36" s="263" t="s">
        <v>27</v>
      </c>
      <c r="C36" s="264" t="s">
        <v>6</v>
      </c>
      <c r="D36" s="264" t="s">
        <v>28</v>
      </c>
      <c r="E36" s="264" t="s">
        <v>8</v>
      </c>
      <c r="F36" s="264" t="s">
        <v>29</v>
      </c>
      <c r="G36" s="283" t="s">
        <v>30</v>
      </c>
      <c r="I36" s="104"/>
      <c r="J36" s="249" t="s">
        <v>26</v>
      </c>
      <c r="K36" s="250" t="s">
        <v>27</v>
      </c>
      <c r="L36" s="251" t="s">
        <v>6</v>
      </c>
      <c r="M36" s="251" t="s">
        <v>28</v>
      </c>
      <c r="N36" s="251" t="s">
        <v>8</v>
      </c>
      <c r="O36" s="251" t="s">
        <v>29</v>
      </c>
      <c r="P36" s="252" t="s">
        <v>30</v>
      </c>
      <c r="S36" s="490"/>
      <c r="T36" s="249" t="s">
        <v>26</v>
      </c>
      <c r="U36" s="250" t="s">
        <v>27</v>
      </c>
      <c r="V36" s="251" t="s">
        <v>6</v>
      </c>
      <c r="W36" s="251" t="s">
        <v>28</v>
      </c>
      <c r="X36" s="251" t="s">
        <v>8</v>
      </c>
      <c r="Y36" s="251" t="s">
        <v>29</v>
      </c>
      <c r="Z36" s="252" t="s">
        <v>30</v>
      </c>
      <c r="AA36" s="64"/>
      <c r="AB36" s="249" t="s">
        <v>26</v>
      </c>
      <c r="AC36" s="250" t="s">
        <v>27</v>
      </c>
      <c r="AD36" s="251" t="s">
        <v>6</v>
      </c>
      <c r="AE36" s="251" t="s">
        <v>28</v>
      </c>
      <c r="AF36" s="251" t="s">
        <v>8</v>
      </c>
      <c r="AG36" s="251" t="s">
        <v>29</v>
      </c>
      <c r="AH36" s="252" t="s">
        <v>30</v>
      </c>
    </row>
    <row r="37" spans="1:34">
      <c r="A37" s="362" t="s">
        <v>245</v>
      </c>
      <c r="B37" s="363" t="s">
        <v>433</v>
      </c>
      <c r="C37" s="363">
        <v>3</v>
      </c>
      <c r="D37" s="363">
        <v>0</v>
      </c>
      <c r="E37" s="363">
        <v>2</v>
      </c>
      <c r="F37" s="363">
        <v>4</v>
      </c>
      <c r="G37" s="472">
        <v>6</v>
      </c>
      <c r="I37" s="104"/>
      <c r="J37" s="369" t="s">
        <v>82</v>
      </c>
      <c r="K37" s="358" t="s">
        <v>43</v>
      </c>
      <c r="L37" s="370">
        <v>3</v>
      </c>
      <c r="M37" s="370">
        <v>0</v>
      </c>
      <c r="N37" s="370">
        <v>0</v>
      </c>
      <c r="O37" s="370">
        <v>3</v>
      </c>
      <c r="P37" s="450">
        <v>4</v>
      </c>
      <c r="S37" s="608" t="s">
        <v>382</v>
      </c>
      <c r="T37" s="369" t="s">
        <v>82</v>
      </c>
      <c r="U37" s="358" t="s">
        <v>43</v>
      </c>
      <c r="V37" s="370">
        <v>3</v>
      </c>
      <c r="W37" s="370">
        <v>0</v>
      </c>
      <c r="X37" s="370">
        <v>0</v>
      </c>
      <c r="Y37" s="370">
        <v>3</v>
      </c>
      <c r="Z37" s="450">
        <v>4</v>
      </c>
      <c r="AA37" s="36"/>
      <c r="AB37" s="369" t="s">
        <v>82</v>
      </c>
      <c r="AC37" s="358" t="s">
        <v>43</v>
      </c>
      <c r="AD37" s="370">
        <v>3</v>
      </c>
      <c r="AE37" s="370">
        <v>0</v>
      </c>
      <c r="AF37" s="370">
        <v>0</v>
      </c>
      <c r="AG37" s="370">
        <v>3</v>
      </c>
      <c r="AH37" s="450">
        <v>4</v>
      </c>
    </row>
    <row r="38" spans="1:34">
      <c r="A38" s="362" t="s">
        <v>246</v>
      </c>
      <c r="B38" s="363" t="s">
        <v>434</v>
      </c>
      <c r="C38" s="363">
        <v>3</v>
      </c>
      <c r="D38" s="363">
        <v>0</v>
      </c>
      <c r="E38" s="363">
        <v>2</v>
      </c>
      <c r="F38" s="363">
        <v>4</v>
      </c>
      <c r="G38" s="472">
        <v>7</v>
      </c>
      <c r="I38" s="104"/>
      <c r="J38" s="346" t="s">
        <v>84</v>
      </c>
      <c r="K38" s="347" t="s">
        <v>36</v>
      </c>
      <c r="L38" s="349">
        <v>3</v>
      </c>
      <c r="M38" s="349">
        <v>0</v>
      </c>
      <c r="N38" s="349">
        <v>0</v>
      </c>
      <c r="O38" s="349">
        <v>3</v>
      </c>
      <c r="P38" s="444">
        <v>4</v>
      </c>
      <c r="S38" s="608" t="s">
        <v>382</v>
      </c>
      <c r="T38" s="346" t="s">
        <v>84</v>
      </c>
      <c r="U38" s="347" t="s">
        <v>36</v>
      </c>
      <c r="V38" s="349">
        <v>3</v>
      </c>
      <c r="W38" s="349">
        <v>0</v>
      </c>
      <c r="X38" s="349">
        <v>0</v>
      </c>
      <c r="Y38" s="349">
        <v>3</v>
      </c>
      <c r="Z38" s="444">
        <v>4</v>
      </c>
      <c r="AA38" s="64"/>
      <c r="AB38" s="346" t="s">
        <v>84</v>
      </c>
      <c r="AC38" s="347" t="s">
        <v>36</v>
      </c>
      <c r="AD38" s="349">
        <v>3</v>
      </c>
      <c r="AE38" s="349">
        <v>0</v>
      </c>
      <c r="AF38" s="349">
        <v>0</v>
      </c>
      <c r="AG38" s="349">
        <v>3</v>
      </c>
      <c r="AH38" s="444">
        <v>4</v>
      </c>
    </row>
    <row r="39" spans="1:34">
      <c r="A39" s="362" t="s">
        <v>247</v>
      </c>
      <c r="B39" s="363" t="s">
        <v>130</v>
      </c>
      <c r="C39" s="363">
        <v>3</v>
      </c>
      <c r="D39" s="363">
        <v>0</v>
      </c>
      <c r="E39" s="363">
        <v>0</v>
      </c>
      <c r="F39" s="363">
        <v>3</v>
      </c>
      <c r="G39" s="472">
        <v>5</v>
      </c>
      <c r="I39" s="104"/>
      <c r="J39" s="346" t="s">
        <v>85</v>
      </c>
      <c r="K39" s="347" t="s">
        <v>355</v>
      </c>
      <c r="L39" s="349">
        <v>1</v>
      </c>
      <c r="M39" s="349">
        <v>0</v>
      </c>
      <c r="N39" s="349">
        <v>2</v>
      </c>
      <c r="O39" s="349">
        <v>2</v>
      </c>
      <c r="P39" s="444">
        <v>3</v>
      </c>
      <c r="S39" s="608" t="s">
        <v>382</v>
      </c>
      <c r="T39" s="346" t="s">
        <v>109</v>
      </c>
      <c r="U39" s="347" t="s">
        <v>38</v>
      </c>
      <c r="V39" s="349">
        <v>2</v>
      </c>
      <c r="W39" s="349">
        <v>2</v>
      </c>
      <c r="X39" s="349">
        <v>0</v>
      </c>
      <c r="Y39" s="349">
        <v>3</v>
      </c>
      <c r="Z39" s="444">
        <v>5</v>
      </c>
      <c r="AA39" s="64"/>
      <c r="AB39" s="3"/>
      <c r="AC39" s="38"/>
      <c r="AD39" s="314"/>
      <c r="AE39" s="314"/>
      <c r="AF39" s="314"/>
      <c r="AG39" s="314"/>
      <c r="AH39" s="228"/>
    </row>
    <row r="40" spans="1:34">
      <c r="A40" s="362" t="s">
        <v>72</v>
      </c>
      <c r="B40" s="363" t="s">
        <v>123</v>
      </c>
      <c r="C40" s="363">
        <v>2</v>
      </c>
      <c r="D40" s="363">
        <v>0</v>
      </c>
      <c r="E40" s="363">
        <v>0</v>
      </c>
      <c r="F40" s="363">
        <v>2</v>
      </c>
      <c r="G40" s="472">
        <v>3</v>
      </c>
      <c r="I40" s="104"/>
      <c r="J40" s="365" t="s">
        <v>108</v>
      </c>
      <c r="K40" s="366" t="s">
        <v>356</v>
      </c>
      <c r="L40" s="348">
        <v>3</v>
      </c>
      <c r="M40" s="348">
        <v>0</v>
      </c>
      <c r="N40" s="348">
        <v>2</v>
      </c>
      <c r="O40" s="348">
        <v>4</v>
      </c>
      <c r="P40" s="451">
        <v>5</v>
      </c>
      <c r="S40" s="491"/>
      <c r="T40" s="302"/>
      <c r="U40" s="328" t="s">
        <v>385</v>
      </c>
      <c r="V40" s="51">
        <f>SUM(V37:V39)</f>
        <v>8</v>
      </c>
      <c r="W40" s="51">
        <f t="shared" ref="W40:Z40" si="6">SUM(W37:W39)</f>
        <v>2</v>
      </c>
      <c r="X40" s="51">
        <f t="shared" si="6"/>
        <v>0</v>
      </c>
      <c r="Y40" s="51">
        <f t="shared" si="6"/>
        <v>9</v>
      </c>
      <c r="Z40" s="40">
        <f t="shared" si="6"/>
        <v>13</v>
      </c>
      <c r="AA40" s="64"/>
      <c r="AB40" s="3"/>
      <c r="AC40" s="38"/>
      <c r="AD40" s="314"/>
      <c r="AE40" s="314"/>
      <c r="AF40" s="314"/>
      <c r="AG40" s="314"/>
      <c r="AH40" s="228"/>
    </row>
    <row r="41" spans="1:34">
      <c r="A41" s="362" t="s">
        <v>86</v>
      </c>
      <c r="B41" s="363" t="s">
        <v>337</v>
      </c>
      <c r="C41" s="363">
        <v>2</v>
      </c>
      <c r="D41" s="363">
        <v>0</v>
      </c>
      <c r="E41" s="363">
        <v>0</v>
      </c>
      <c r="F41" s="363">
        <v>2</v>
      </c>
      <c r="G41" s="472">
        <v>3</v>
      </c>
      <c r="I41" s="104"/>
      <c r="J41" s="346" t="s">
        <v>109</v>
      </c>
      <c r="K41" s="347" t="s">
        <v>335</v>
      </c>
      <c r="L41" s="349">
        <v>2</v>
      </c>
      <c r="M41" s="349">
        <v>2</v>
      </c>
      <c r="N41" s="349">
        <v>0</v>
      </c>
      <c r="O41" s="349">
        <v>3</v>
      </c>
      <c r="P41" s="444">
        <v>5</v>
      </c>
      <c r="S41" s="608" t="s">
        <v>383</v>
      </c>
      <c r="T41" s="346" t="s">
        <v>85</v>
      </c>
      <c r="U41" s="347" t="s">
        <v>355</v>
      </c>
      <c r="V41" s="349">
        <v>1</v>
      </c>
      <c r="W41" s="349">
        <v>0</v>
      </c>
      <c r="X41" s="349">
        <v>2</v>
      </c>
      <c r="Y41" s="349">
        <v>2</v>
      </c>
      <c r="Z41" s="444">
        <v>3</v>
      </c>
      <c r="AA41" s="64"/>
      <c r="AB41" s="3"/>
      <c r="AC41" s="38"/>
      <c r="AD41" s="314"/>
      <c r="AE41" s="314"/>
      <c r="AF41" s="314"/>
      <c r="AG41" s="314"/>
      <c r="AH41" s="228"/>
    </row>
    <row r="42" spans="1:34" ht="13.5" customHeight="1">
      <c r="A42" s="362" t="s">
        <v>75</v>
      </c>
      <c r="B42" s="363" t="s">
        <v>352</v>
      </c>
      <c r="C42" s="363">
        <v>3</v>
      </c>
      <c r="D42" s="363">
        <v>0</v>
      </c>
      <c r="E42" s="363">
        <v>0</v>
      </c>
      <c r="F42" s="363">
        <v>3</v>
      </c>
      <c r="G42" s="472">
        <v>3</v>
      </c>
      <c r="I42" s="104"/>
      <c r="J42" s="346" t="s">
        <v>18</v>
      </c>
      <c r="K42" s="347" t="s">
        <v>132</v>
      </c>
      <c r="L42" s="349">
        <v>3</v>
      </c>
      <c r="M42" s="349">
        <v>0</v>
      </c>
      <c r="N42" s="349">
        <v>0</v>
      </c>
      <c r="O42" s="349">
        <v>3</v>
      </c>
      <c r="P42" s="444">
        <v>5</v>
      </c>
      <c r="S42" s="608" t="s">
        <v>383</v>
      </c>
      <c r="T42" s="365" t="s">
        <v>108</v>
      </c>
      <c r="U42" s="366" t="s">
        <v>356</v>
      </c>
      <c r="V42" s="348">
        <v>3</v>
      </c>
      <c r="W42" s="348">
        <v>0</v>
      </c>
      <c r="X42" s="348">
        <v>2</v>
      </c>
      <c r="Y42" s="348">
        <v>4</v>
      </c>
      <c r="Z42" s="451">
        <v>5</v>
      </c>
      <c r="AA42" s="64"/>
      <c r="AB42" s="3"/>
      <c r="AC42" s="38"/>
      <c r="AD42" s="314"/>
      <c r="AE42" s="314"/>
      <c r="AF42" s="314"/>
      <c r="AG42" s="314"/>
      <c r="AH42" s="228"/>
    </row>
    <row r="43" spans="1:34" ht="25.5" customHeight="1">
      <c r="A43" s="362" t="s">
        <v>91</v>
      </c>
      <c r="B43" s="363" t="s">
        <v>47</v>
      </c>
      <c r="C43" s="363">
        <v>2</v>
      </c>
      <c r="D43" s="363">
        <v>0</v>
      </c>
      <c r="E43" s="363">
        <v>0</v>
      </c>
      <c r="F43" s="363">
        <v>2</v>
      </c>
      <c r="G43" s="472">
        <v>3</v>
      </c>
      <c r="I43" s="104"/>
      <c r="J43" s="371" t="s">
        <v>86</v>
      </c>
      <c r="K43" s="354" t="s">
        <v>337</v>
      </c>
      <c r="L43" s="372">
        <v>2</v>
      </c>
      <c r="M43" s="372">
        <v>0</v>
      </c>
      <c r="N43" s="372">
        <v>0</v>
      </c>
      <c r="O43" s="372">
        <v>2</v>
      </c>
      <c r="P43" s="452">
        <v>3</v>
      </c>
      <c r="S43" s="608" t="s">
        <v>383</v>
      </c>
      <c r="T43" s="346" t="s">
        <v>18</v>
      </c>
      <c r="U43" s="347" t="s">
        <v>132</v>
      </c>
      <c r="V43" s="349">
        <v>3</v>
      </c>
      <c r="W43" s="349">
        <v>0</v>
      </c>
      <c r="X43" s="349">
        <v>0</v>
      </c>
      <c r="Y43" s="349">
        <v>3</v>
      </c>
      <c r="Z43" s="444">
        <v>5</v>
      </c>
      <c r="AA43" s="64"/>
      <c r="AB43" s="3"/>
      <c r="AC43" s="38"/>
      <c r="AD43" s="314"/>
      <c r="AE43" s="314"/>
      <c r="AF43" s="314"/>
      <c r="AG43" s="314"/>
      <c r="AH43" s="228"/>
    </row>
    <row r="44" spans="1:34" ht="15" customHeight="1">
      <c r="A44" s="362" t="s">
        <v>62</v>
      </c>
      <c r="B44" s="363"/>
      <c r="C44" s="363">
        <f>SUM(C37:C43)</f>
        <v>18</v>
      </c>
      <c r="D44" s="363">
        <f t="shared" ref="D44:G44" si="7">SUM(D37:D43)</f>
        <v>0</v>
      </c>
      <c r="E44" s="363">
        <f t="shared" si="7"/>
        <v>4</v>
      </c>
      <c r="F44" s="363">
        <f t="shared" si="7"/>
        <v>20</v>
      </c>
      <c r="G44" s="472">
        <f t="shared" si="7"/>
        <v>30</v>
      </c>
      <c r="I44" s="104"/>
      <c r="J44" s="699" t="s">
        <v>33</v>
      </c>
      <c r="K44" s="700"/>
      <c r="L44" s="464">
        <f>SUM(L37:L43)</f>
        <v>17</v>
      </c>
      <c r="M44" s="464">
        <f t="shared" ref="M44:P44" si="8">SUM(M37:M43)</f>
        <v>2</v>
      </c>
      <c r="N44" s="464">
        <f t="shared" si="8"/>
        <v>4</v>
      </c>
      <c r="O44" s="464">
        <f t="shared" si="8"/>
        <v>20</v>
      </c>
      <c r="P44" s="584">
        <f t="shared" si="8"/>
        <v>29</v>
      </c>
      <c r="S44" s="608" t="s">
        <v>383</v>
      </c>
      <c r="T44" s="371" t="s">
        <v>86</v>
      </c>
      <c r="U44" s="354" t="s">
        <v>337</v>
      </c>
      <c r="V44" s="372">
        <v>2</v>
      </c>
      <c r="W44" s="372">
        <v>0</v>
      </c>
      <c r="X44" s="372">
        <v>0</v>
      </c>
      <c r="Y44" s="372">
        <v>2</v>
      </c>
      <c r="Z44" s="452">
        <v>3</v>
      </c>
      <c r="AA44" s="64"/>
      <c r="AB44" s="3"/>
      <c r="AC44" s="38"/>
      <c r="AD44" s="314"/>
      <c r="AE44" s="314"/>
      <c r="AF44" s="314"/>
      <c r="AG44" s="314"/>
      <c r="AH44" s="228"/>
    </row>
    <row r="45" spans="1:34" ht="15" customHeight="1">
      <c r="A45" s="322"/>
      <c r="B45" s="323"/>
      <c r="C45" s="318"/>
      <c r="D45" s="318"/>
      <c r="E45" s="318"/>
      <c r="F45" s="318"/>
      <c r="G45" s="319"/>
      <c r="I45" s="104"/>
      <c r="J45" s="427"/>
      <c r="K45" s="428"/>
      <c r="L45" s="429"/>
      <c r="M45" s="429"/>
      <c r="N45" s="429"/>
      <c r="O45" s="429"/>
      <c r="P45" s="453"/>
      <c r="S45" s="642"/>
      <c r="T45" s="320"/>
      <c r="U45" s="321" t="s">
        <v>386</v>
      </c>
      <c r="V45" s="51">
        <f>SUM(V41:V44)</f>
        <v>9</v>
      </c>
      <c r="W45" s="51">
        <f t="shared" ref="W45:Z45" si="9">SUM(W41:W44)</f>
        <v>0</v>
      </c>
      <c r="X45" s="51">
        <f t="shared" si="9"/>
        <v>4</v>
      </c>
      <c r="Y45" s="51">
        <f t="shared" si="9"/>
        <v>11</v>
      </c>
      <c r="Z45" s="40">
        <f t="shared" si="9"/>
        <v>16</v>
      </c>
      <c r="AA45" s="64"/>
      <c r="AB45" s="3"/>
      <c r="AC45" s="38"/>
      <c r="AD45" s="314"/>
      <c r="AE45" s="314"/>
      <c r="AF45" s="314"/>
      <c r="AG45" s="314"/>
      <c r="AH45" s="228"/>
    </row>
    <row r="46" spans="1:34" ht="15" customHeight="1" thickBot="1">
      <c r="A46" s="322"/>
      <c r="B46" s="323"/>
      <c r="C46" s="318"/>
      <c r="D46" s="318"/>
      <c r="E46" s="318"/>
      <c r="F46" s="318"/>
      <c r="G46" s="319"/>
      <c r="I46" s="104"/>
      <c r="J46" s="599"/>
      <c r="K46" s="600"/>
      <c r="L46" s="595"/>
      <c r="M46" s="595"/>
      <c r="N46" s="595"/>
      <c r="O46" s="595"/>
      <c r="P46" s="596"/>
      <c r="S46" s="491"/>
      <c r="T46" s="298" t="s">
        <v>384</v>
      </c>
      <c r="U46" s="299"/>
      <c r="V46" s="300">
        <f>SUM(V45,V40)</f>
        <v>17</v>
      </c>
      <c r="W46" s="300">
        <f t="shared" ref="W46:Z46" si="10">SUM(W45,W40)</f>
        <v>2</v>
      </c>
      <c r="X46" s="300">
        <f t="shared" si="10"/>
        <v>4</v>
      </c>
      <c r="Y46" s="300">
        <f t="shared" si="10"/>
        <v>20</v>
      </c>
      <c r="Z46" s="301">
        <f t="shared" si="10"/>
        <v>29</v>
      </c>
      <c r="AA46" s="64"/>
      <c r="AB46" s="329" t="s">
        <v>384</v>
      </c>
      <c r="AC46" s="41"/>
      <c r="AD46" s="105">
        <f>SUM(AD37:AD45)</f>
        <v>6</v>
      </c>
      <c r="AE46" s="105">
        <f t="shared" ref="AE46:AH46" si="11">SUM(AE37:AE45)</f>
        <v>0</v>
      </c>
      <c r="AF46" s="105">
        <f t="shared" si="11"/>
        <v>0</v>
      </c>
      <c r="AG46" s="105">
        <f t="shared" si="11"/>
        <v>6</v>
      </c>
      <c r="AH46" s="106">
        <f t="shared" si="11"/>
        <v>8</v>
      </c>
    </row>
    <row r="47" spans="1:34" ht="15" customHeight="1">
      <c r="A47" s="322"/>
      <c r="B47" s="323"/>
      <c r="C47" s="318"/>
      <c r="D47" s="318"/>
      <c r="E47" s="318"/>
      <c r="F47" s="318"/>
      <c r="G47" s="319"/>
      <c r="I47" s="104"/>
      <c r="J47" s="694" t="s">
        <v>372</v>
      </c>
      <c r="K47" s="695"/>
      <c r="L47" s="695"/>
      <c r="M47" s="695"/>
      <c r="N47" s="695"/>
      <c r="O47" s="695"/>
      <c r="P47" s="696"/>
      <c r="S47" s="492"/>
      <c r="T47" s="323"/>
      <c r="U47" s="323"/>
      <c r="V47" s="318"/>
      <c r="W47" s="318"/>
      <c r="X47" s="318"/>
      <c r="Y47" s="318"/>
      <c r="Z47" s="319"/>
      <c r="AA47" s="64"/>
      <c r="AB47" s="322"/>
      <c r="AC47" s="53"/>
      <c r="AD47" s="318"/>
      <c r="AE47" s="318"/>
      <c r="AF47" s="318"/>
      <c r="AG47" s="318"/>
      <c r="AH47" s="54"/>
    </row>
    <row r="48" spans="1:34">
      <c r="A48" s="322"/>
      <c r="B48" s="323"/>
      <c r="C48" s="318"/>
      <c r="D48" s="318"/>
      <c r="E48" s="318"/>
      <c r="F48" s="318"/>
      <c r="G48" s="319"/>
      <c r="I48" s="104"/>
      <c r="J48" s="259" t="s">
        <v>26</v>
      </c>
      <c r="K48" s="257" t="s">
        <v>27</v>
      </c>
      <c r="L48" s="258" t="s">
        <v>6</v>
      </c>
      <c r="M48" s="258" t="s">
        <v>28</v>
      </c>
      <c r="N48" s="258" t="s">
        <v>8</v>
      </c>
      <c r="O48" s="258" t="s">
        <v>29</v>
      </c>
      <c r="P48" s="260" t="s">
        <v>30</v>
      </c>
      <c r="R48" s="104"/>
      <c r="S48" s="492"/>
      <c r="T48" s="104"/>
      <c r="U48" s="104"/>
      <c r="V48" s="104"/>
      <c r="W48" s="104"/>
      <c r="X48" s="104"/>
      <c r="Y48" s="104"/>
      <c r="Z48" s="80"/>
      <c r="AA48" s="64"/>
      <c r="AB48" s="322"/>
      <c r="AC48" s="53"/>
      <c r="AD48" s="318"/>
      <c r="AE48" s="318"/>
      <c r="AF48" s="318"/>
      <c r="AG48" s="318"/>
      <c r="AH48" s="54"/>
    </row>
    <row r="49" spans="1:34" ht="15.75" thickBot="1">
      <c r="A49" s="694" t="s">
        <v>372</v>
      </c>
      <c r="B49" s="695"/>
      <c r="C49" s="695"/>
      <c r="D49" s="695"/>
      <c r="E49" s="695"/>
      <c r="F49" s="695"/>
      <c r="G49" s="696"/>
      <c r="I49" s="104"/>
      <c r="J49" s="346" t="s">
        <v>110</v>
      </c>
      <c r="K49" s="347" t="s">
        <v>35</v>
      </c>
      <c r="L49" s="349">
        <v>3</v>
      </c>
      <c r="M49" s="349">
        <v>0</v>
      </c>
      <c r="N49" s="349">
        <v>0</v>
      </c>
      <c r="O49" s="349">
        <v>3</v>
      </c>
      <c r="P49" s="444">
        <v>4</v>
      </c>
      <c r="R49" s="104"/>
      <c r="S49" s="703" t="s">
        <v>372</v>
      </c>
      <c r="T49" s="704"/>
      <c r="U49" s="704"/>
      <c r="V49" s="704"/>
      <c r="W49" s="704"/>
      <c r="X49" s="704"/>
      <c r="Y49" s="704"/>
      <c r="Z49" s="705"/>
      <c r="AA49" s="64"/>
      <c r="AB49" s="694" t="s">
        <v>372</v>
      </c>
      <c r="AC49" s="695"/>
      <c r="AD49" s="695"/>
      <c r="AE49" s="695"/>
      <c r="AF49" s="695"/>
      <c r="AG49" s="695"/>
      <c r="AH49" s="696"/>
    </row>
    <row r="50" spans="1:34">
      <c r="A50" s="286" t="s">
        <v>26</v>
      </c>
      <c r="B50" s="266" t="s">
        <v>27</v>
      </c>
      <c r="C50" s="267" t="s">
        <v>6</v>
      </c>
      <c r="D50" s="267" t="s">
        <v>28</v>
      </c>
      <c r="E50" s="267" t="s">
        <v>8</v>
      </c>
      <c r="F50" s="267" t="s">
        <v>29</v>
      </c>
      <c r="G50" s="283" t="s">
        <v>30</v>
      </c>
      <c r="I50" s="104"/>
      <c r="J50" s="350" t="s">
        <v>207</v>
      </c>
      <c r="K50" s="358" t="s">
        <v>112</v>
      </c>
      <c r="L50" s="370">
        <v>2</v>
      </c>
      <c r="M50" s="370">
        <v>0</v>
      </c>
      <c r="N50" s="370">
        <v>0</v>
      </c>
      <c r="O50" s="370">
        <v>2</v>
      </c>
      <c r="P50" s="450">
        <v>3</v>
      </c>
      <c r="R50" s="104"/>
      <c r="S50" s="491"/>
      <c r="T50" s="249" t="s">
        <v>26</v>
      </c>
      <c r="U50" s="250" t="s">
        <v>27</v>
      </c>
      <c r="V50" s="251" t="s">
        <v>6</v>
      </c>
      <c r="W50" s="251" t="s">
        <v>28</v>
      </c>
      <c r="X50" s="251" t="s">
        <v>8</v>
      </c>
      <c r="Y50" s="251" t="s">
        <v>29</v>
      </c>
      <c r="Z50" s="252" t="s">
        <v>30</v>
      </c>
      <c r="AA50" s="36"/>
      <c r="AB50" s="259" t="s">
        <v>26</v>
      </c>
      <c r="AC50" s="257" t="s">
        <v>27</v>
      </c>
      <c r="AD50" s="258" t="s">
        <v>6</v>
      </c>
      <c r="AE50" s="258" t="s">
        <v>28</v>
      </c>
      <c r="AF50" s="258" t="s">
        <v>8</v>
      </c>
      <c r="AG50" s="258" t="s">
        <v>29</v>
      </c>
      <c r="AH50" s="260" t="s">
        <v>30</v>
      </c>
    </row>
    <row r="51" spans="1:34">
      <c r="A51" s="362" t="s">
        <v>248</v>
      </c>
      <c r="B51" s="363" t="s">
        <v>435</v>
      </c>
      <c r="C51" s="363">
        <v>2</v>
      </c>
      <c r="D51" s="363">
        <v>2</v>
      </c>
      <c r="E51" s="363">
        <v>0</v>
      </c>
      <c r="F51" s="363">
        <v>3</v>
      </c>
      <c r="G51" s="472">
        <v>5</v>
      </c>
      <c r="I51" s="104"/>
      <c r="J51" s="374" t="s">
        <v>113</v>
      </c>
      <c r="K51" s="358" t="s">
        <v>357</v>
      </c>
      <c r="L51" s="359">
        <v>0</v>
      </c>
      <c r="M51" s="359">
        <v>0</v>
      </c>
      <c r="N51" s="359">
        <v>4</v>
      </c>
      <c r="O51" s="359">
        <v>2</v>
      </c>
      <c r="P51" s="447">
        <v>3</v>
      </c>
      <c r="R51" s="104"/>
      <c r="S51" s="608" t="s">
        <v>382</v>
      </c>
      <c r="T51" s="350" t="s">
        <v>207</v>
      </c>
      <c r="U51" s="358" t="s">
        <v>112</v>
      </c>
      <c r="V51" s="370">
        <v>2</v>
      </c>
      <c r="W51" s="370">
        <v>0</v>
      </c>
      <c r="X51" s="370">
        <v>0</v>
      </c>
      <c r="Y51" s="370">
        <v>2</v>
      </c>
      <c r="Z51" s="450">
        <v>3</v>
      </c>
      <c r="AA51" s="64"/>
      <c r="AB51" s="350" t="s">
        <v>207</v>
      </c>
      <c r="AC51" s="358" t="s">
        <v>112</v>
      </c>
      <c r="AD51" s="370">
        <v>2</v>
      </c>
      <c r="AE51" s="370">
        <v>0</v>
      </c>
      <c r="AF51" s="370">
        <v>0</v>
      </c>
      <c r="AG51" s="370">
        <v>2</v>
      </c>
      <c r="AH51" s="450">
        <v>3</v>
      </c>
    </row>
    <row r="52" spans="1:34">
      <c r="A52" s="362" t="s">
        <v>249</v>
      </c>
      <c r="B52" s="363" t="s">
        <v>436</v>
      </c>
      <c r="C52" s="363">
        <v>3</v>
      </c>
      <c r="D52" s="363">
        <v>0</v>
      </c>
      <c r="E52" s="363">
        <v>2</v>
      </c>
      <c r="F52" s="363">
        <v>4</v>
      </c>
      <c r="G52" s="472">
        <v>6</v>
      </c>
      <c r="I52" s="104"/>
      <c r="J52" s="357" t="s">
        <v>203</v>
      </c>
      <c r="K52" s="358" t="s">
        <v>44</v>
      </c>
      <c r="L52" s="370">
        <v>3</v>
      </c>
      <c r="M52" s="370">
        <v>0</v>
      </c>
      <c r="N52" s="370">
        <v>0</v>
      </c>
      <c r="O52" s="370">
        <v>3</v>
      </c>
      <c r="P52" s="450">
        <v>5</v>
      </c>
      <c r="R52" s="104"/>
      <c r="S52" s="608" t="s">
        <v>382</v>
      </c>
      <c r="T52" s="374" t="s">
        <v>113</v>
      </c>
      <c r="U52" s="358" t="s">
        <v>357</v>
      </c>
      <c r="V52" s="359">
        <v>0</v>
      </c>
      <c r="W52" s="359">
        <v>0</v>
      </c>
      <c r="X52" s="359">
        <v>4</v>
      </c>
      <c r="Y52" s="359">
        <v>2</v>
      </c>
      <c r="Z52" s="447">
        <v>3</v>
      </c>
      <c r="AA52" s="64"/>
      <c r="AB52" s="7"/>
      <c r="AC52" s="8"/>
      <c r="AD52" s="11"/>
      <c r="AE52" s="11"/>
      <c r="AF52" s="11"/>
      <c r="AG52" s="11"/>
      <c r="AH52" s="12"/>
    </row>
    <row r="53" spans="1:34" ht="25.5">
      <c r="A53" s="362" t="s">
        <v>250</v>
      </c>
      <c r="B53" s="363" t="s">
        <v>63</v>
      </c>
      <c r="C53" s="363">
        <v>3</v>
      </c>
      <c r="D53" s="363">
        <v>0</v>
      </c>
      <c r="E53" s="363">
        <v>0</v>
      </c>
      <c r="F53" s="363">
        <v>3</v>
      </c>
      <c r="G53" s="472">
        <v>4</v>
      </c>
      <c r="I53" s="104"/>
      <c r="J53" s="375" t="s">
        <v>89</v>
      </c>
      <c r="K53" s="347" t="s">
        <v>121</v>
      </c>
      <c r="L53" s="370">
        <v>2</v>
      </c>
      <c r="M53" s="370">
        <v>0</v>
      </c>
      <c r="N53" s="370">
        <v>0</v>
      </c>
      <c r="O53" s="370">
        <v>2</v>
      </c>
      <c r="P53" s="450">
        <v>3</v>
      </c>
      <c r="R53" s="104"/>
      <c r="S53" s="608" t="s">
        <v>382</v>
      </c>
      <c r="T53" s="357" t="s">
        <v>203</v>
      </c>
      <c r="U53" s="358" t="s">
        <v>44</v>
      </c>
      <c r="V53" s="370">
        <v>3</v>
      </c>
      <c r="W53" s="370">
        <v>0</v>
      </c>
      <c r="X53" s="370">
        <v>0</v>
      </c>
      <c r="Y53" s="370">
        <v>3</v>
      </c>
      <c r="Z53" s="450">
        <v>5</v>
      </c>
      <c r="AA53" s="64"/>
      <c r="AB53" s="7"/>
      <c r="AC53" s="8"/>
      <c r="AD53" s="11"/>
      <c r="AE53" s="11"/>
      <c r="AF53" s="11"/>
      <c r="AG53" s="11"/>
      <c r="AH53" s="12"/>
    </row>
    <row r="54" spans="1:34">
      <c r="A54" s="362" t="s">
        <v>78</v>
      </c>
      <c r="B54" s="363" t="s">
        <v>353</v>
      </c>
      <c r="C54" s="363">
        <v>3</v>
      </c>
      <c r="D54" s="363">
        <v>0</v>
      </c>
      <c r="E54" s="363">
        <v>2</v>
      </c>
      <c r="F54" s="363">
        <v>4</v>
      </c>
      <c r="G54" s="472">
        <v>6</v>
      </c>
      <c r="I54" s="104"/>
      <c r="J54" s="346" t="s">
        <v>208</v>
      </c>
      <c r="K54" s="347" t="s">
        <v>114</v>
      </c>
      <c r="L54" s="349">
        <v>3</v>
      </c>
      <c r="M54" s="349">
        <v>0</v>
      </c>
      <c r="N54" s="349">
        <v>0</v>
      </c>
      <c r="O54" s="349">
        <v>3</v>
      </c>
      <c r="P54" s="444">
        <v>5</v>
      </c>
      <c r="R54" s="104"/>
      <c r="S54" s="608" t="s">
        <v>382</v>
      </c>
      <c r="T54" s="346" t="s">
        <v>208</v>
      </c>
      <c r="U54" s="347" t="s">
        <v>114</v>
      </c>
      <c r="V54" s="349">
        <v>3</v>
      </c>
      <c r="W54" s="349">
        <v>0</v>
      </c>
      <c r="X54" s="349">
        <v>0</v>
      </c>
      <c r="Y54" s="349">
        <v>3</v>
      </c>
      <c r="Z54" s="444">
        <v>5</v>
      </c>
      <c r="AA54" s="64"/>
      <c r="AB54" s="7"/>
      <c r="AC54" s="8"/>
      <c r="AD54" s="11"/>
      <c r="AE54" s="11"/>
      <c r="AF54" s="11"/>
      <c r="AG54" s="11"/>
      <c r="AH54" s="12"/>
    </row>
    <row r="55" spans="1:34">
      <c r="A55" s="362" t="s">
        <v>79</v>
      </c>
      <c r="B55" s="363" t="s">
        <v>437</v>
      </c>
      <c r="C55" s="363">
        <v>2</v>
      </c>
      <c r="D55" s="363">
        <v>0</v>
      </c>
      <c r="E55" s="363">
        <v>0</v>
      </c>
      <c r="F55" s="363">
        <v>2</v>
      </c>
      <c r="G55" s="472">
        <v>3</v>
      </c>
      <c r="I55" s="104"/>
      <c r="J55" s="376" t="s">
        <v>91</v>
      </c>
      <c r="K55" s="354" t="s">
        <v>47</v>
      </c>
      <c r="L55" s="377">
        <v>2</v>
      </c>
      <c r="M55" s="377">
        <v>0</v>
      </c>
      <c r="N55" s="377">
        <v>0</v>
      </c>
      <c r="O55" s="377">
        <v>2</v>
      </c>
      <c r="P55" s="454">
        <v>3</v>
      </c>
      <c r="R55" s="104"/>
      <c r="S55" s="608" t="s">
        <v>382</v>
      </c>
      <c r="T55" s="378" t="s">
        <v>90</v>
      </c>
      <c r="U55" s="347" t="s">
        <v>341</v>
      </c>
      <c r="V55" s="373">
        <v>0</v>
      </c>
      <c r="W55" s="373">
        <v>0</v>
      </c>
      <c r="X55" s="373">
        <v>0</v>
      </c>
      <c r="Y55" s="373">
        <v>0</v>
      </c>
      <c r="Z55" s="455">
        <v>5</v>
      </c>
      <c r="AA55" s="64"/>
      <c r="AB55" s="7"/>
      <c r="AC55" s="8"/>
      <c r="AD55" s="11"/>
      <c r="AE55" s="11"/>
      <c r="AF55" s="11"/>
      <c r="AG55" s="11"/>
      <c r="AH55" s="12"/>
    </row>
    <row r="56" spans="1:34">
      <c r="A56" s="362" t="s">
        <v>89</v>
      </c>
      <c r="B56" s="363" t="s">
        <v>438</v>
      </c>
      <c r="C56" s="363">
        <v>2</v>
      </c>
      <c r="D56" s="363">
        <v>0</v>
      </c>
      <c r="E56" s="363">
        <v>0</v>
      </c>
      <c r="F56" s="363">
        <v>2</v>
      </c>
      <c r="G56" s="472">
        <v>3</v>
      </c>
      <c r="I56" s="104"/>
      <c r="J56" s="378" t="s">
        <v>358</v>
      </c>
      <c r="K56" s="347" t="s">
        <v>341</v>
      </c>
      <c r="L56" s="373">
        <v>0</v>
      </c>
      <c r="M56" s="373">
        <v>0</v>
      </c>
      <c r="N56" s="373">
        <v>0</v>
      </c>
      <c r="O56" s="373">
        <v>0</v>
      </c>
      <c r="P56" s="455">
        <v>5</v>
      </c>
      <c r="R56" s="104"/>
      <c r="S56" s="642"/>
      <c r="T56" s="302"/>
      <c r="U56" s="328" t="s">
        <v>385</v>
      </c>
      <c r="V56" s="51">
        <f>SUM(V51:V55)</f>
        <v>8</v>
      </c>
      <c r="W56" s="51">
        <f>SUM(W51:W55)</f>
        <v>0</v>
      </c>
      <c r="X56" s="51">
        <f>SUM(X51:X55)</f>
        <v>4</v>
      </c>
      <c r="Y56" s="51">
        <f>SUM(Y51:Y55)</f>
        <v>10</v>
      </c>
      <c r="Z56" s="40">
        <f>SUM(Z51:Z55)</f>
        <v>21</v>
      </c>
      <c r="AA56" s="64"/>
      <c r="AB56" s="3"/>
      <c r="AC56" s="38"/>
      <c r="AD56" s="314"/>
      <c r="AE56" s="314"/>
      <c r="AF56" s="314"/>
      <c r="AG56" s="314"/>
      <c r="AH56" s="228"/>
    </row>
    <row r="57" spans="1:34" ht="15" customHeight="1">
      <c r="A57" s="362" t="s">
        <v>81</v>
      </c>
      <c r="B57" s="363" t="s">
        <v>120</v>
      </c>
      <c r="C57" s="363">
        <v>3</v>
      </c>
      <c r="D57" s="363">
        <v>0</v>
      </c>
      <c r="E57" s="363">
        <v>0</v>
      </c>
      <c r="F57" s="363">
        <v>3</v>
      </c>
      <c r="G57" s="472">
        <v>3</v>
      </c>
      <c r="I57" s="104"/>
      <c r="J57" s="699" t="s">
        <v>33</v>
      </c>
      <c r="K57" s="700"/>
      <c r="L57" s="465">
        <f>SUM(L49:L56)</f>
        <v>15</v>
      </c>
      <c r="M57" s="465">
        <f t="shared" ref="M57:P57" si="12">SUM(M49:M56)</f>
        <v>0</v>
      </c>
      <c r="N57" s="465">
        <f t="shared" si="12"/>
        <v>4</v>
      </c>
      <c r="O57" s="465">
        <f t="shared" si="12"/>
        <v>17</v>
      </c>
      <c r="P57" s="585">
        <f t="shared" si="12"/>
        <v>31</v>
      </c>
      <c r="R57" s="104"/>
      <c r="S57" s="608" t="s">
        <v>383</v>
      </c>
      <c r="T57" s="346" t="s">
        <v>110</v>
      </c>
      <c r="U57" s="347" t="s">
        <v>35</v>
      </c>
      <c r="V57" s="349">
        <v>3</v>
      </c>
      <c r="W57" s="349">
        <v>0</v>
      </c>
      <c r="X57" s="349">
        <v>0</v>
      </c>
      <c r="Y57" s="349">
        <v>3</v>
      </c>
      <c r="Z57" s="444">
        <v>4</v>
      </c>
      <c r="AA57" s="64"/>
      <c r="AB57" s="3"/>
      <c r="AC57" s="38"/>
      <c r="AD57" s="314"/>
      <c r="AE57" s="314"/>
      <c r="AF57" s="314"/>
      <c r="AG57" s="314"/>
      <c r="AH57" s="228"/>
    </row>
    <row r="58" spans="1:34">
      <c r="A58" s="362" t="s">
        <v>62</v>
      </c>
      <c r="B58" s="363"/>
      <c r="C58" s="363">
        <f>SUM(C51:C57)</f>
        <v>18</v>
      </c>
      <c r="D58" s="363">
        <f t="shared" ref="D58:G58" si="13">SUM(D51:D57)</f>
        <v>2</v>
      </c>
      <c r="E58" s="363">
        <f t="shared" si="13"/>
        <v>4</v>
      </c>
      <c r="F58" s="363">
        <f t="shared" si="13"/>
        <v>21</v>
      </c>
      <c r="G58" s="472">
        <f t="shared" si="13"/>
        <v>30</v>
      </c>
      <c r="I58" s="104"/>
      <c r="J58" s="427"/>
      <c r="K58" s="428"/>
      <c r="L58" s="432"/>
      <c r="M58" s="432"/>
      <c r="N58" s="432"/>
      <c r="O58" s="432"/>
      <c r="P58" s="456"/>
      <c r="R58" s="104"/>
      <c r="S58" s="608" t="s">
        <v>383</v>
      </c>
      <c r="T58" s="397" t="s">
        <v>91</v>
      </c>
      <c r="U58" s="389" t="s">
        <v>47</v>
      </c>
      <c r="V58" s="390">
        <v>2</v>
      </c>
      <c r="W58" s="390">
        <v>0</v>
      </c>
      <c r="X58" s="390">
        <v>0</v>
      </c>
      <c r="Y58" s="390">
        <v>2</v>
      </c>
      <c r="Z58" s="459">
        <v>3</v>
      </c>
      <c r="AA58" s="64"/>
      <c r="AB58" s="3"/>
      <c r="AC58" s="38"/>
      <c r="AD58" s="314"/>
      <c r="AE58" s="314"/>
      <c r="AF58" s="314"/>
      <c r="AG58" s="314"/>
      <c r="AH58" s="228"/>
    </row>
    <row r="59" spans="1:34" ht="24" customHeight="1">
      <c r="A59" s="99"/>
      <c r="B59" s="246"/>
      <c r="C59" s="246"/>
      <c r="D59" s="246"/>
      <c r="E59" s="246"/>
      <c r="F59" s="246"/>
      <c r="G59" s="100"/>
      <c r="I59" s="104"/>
      <c r="J59" s="13"/>
      <c r="K59" s="14"/>
      <c r="L59" s="14"/>
      <c r="M59" s="14"/>
      <c r="N59" s="14"/>
      <c r="O59" s="14"/>
      <c r="P59" s="15"/>
      <c r="R59" s="104"/>
      <c r="S59" s="608" t="s">
        <v>383</v>
      </c>
      <c r="T59" s="376" t="s">
        <v>89</v>
      </c>
      <c r="U59" s="354" t="s">
        <v>121</v>
      </c>
      <c r="V59" s="377">
        <v>2</v>
      </c>
      <c r="W59" s="377">
        <v>0</v>
      </c>
      <c r="X59" s="377">
        <v>0</v>
      </c>
      <c r="Y59" s="377">
        <v>2</v>
      </c>
      <c r="Z59" s="454">
        <v>3</v>
      </c>
      <c r="AA59" s="64"/>
      <c r="AB59" s="3"/>
      <c r="AC59" s="38"/>
      <c r="AD59" s="314"/>
      <c r="AE59" s="314"/>
      <c r="AF59" s="314"/>
      <c r="AG59" s="314"/>
      <c r="AH59" s="228"/>
    </row>
    <row r="60" spans="1:34" ht="15.75" customHeight="1">
      <c r="A60" s="99"/>
      <c r="B60" s="246"/>
      <c r="C60" s="246"/>
      <c r="D60" s="246"/>
      <c r="E60" s="246"/>
      <c r="F60" s="246"/>
      <c r="G60" s="100"/>
      <c r="I60" s="104"/>
      <c r="J60" s="13"/>
      <c r="K60" s="14"/>
      <c r="L60" s="14"/>
      <c r="M60" s="14"/>
      <c r="N60" s="14"/>
      <c r="O60" s="14"/>
      <c r="P60" s="15"/>
      <c r="R60" s="104"/>
      <c r="S60" s="642"/>
      <c r="T60" s="302"/>
      <c r="U60" s="321" t="s">
        <v>386</v>
      </c>
      <c r="V60" s="51">
        <f>SUM(V57:V59)</f>
        <v>7</v>
      </c>
      <c r="W60" s="51">
        <f>SUM(W57:W59)</f>
        <v>0</v>
      </c>
      <c r="X60" s="51">
        <f>SUM(X57:X59)</f>
        <v>0</v>
      </c>
      <c r="Y60" s="51">
        <f>SUM(Y57:Y59)</f>
        <v>7</v>
      </c>
      <c r="Z60" s="40">
        <f>SUM(Z57:Z59)</f>
        <v>10</v>
      </c>
      <c r="AA60" s="64"/>
      <c r="AB60" s="3"/>
      <c r="AC60" s="38"/>
      <c r="AD60" s="314"/>
      <c r="AE60" s="314"/>
      <c r="AF60" s="314"/>
      <c r="AG60" s="314"/>
      <c r="AH60" s="228"/>
    </row>
    <row r="61" spans="1:34" ht="15" customHeight="1" thickBot="1">
      <c r="A61" s="99"/>
      <c r="B61" s="246"/>
      <c r="C61" s="246"/>
      <c r="D61" s="246"/>
      <c r="E61" s="246"/>
      <c r="F61" s="246"/>
      <c r="G61" s="100"/>
      <c r="I61" s="104"/>
      <c r="J61" s="599"/>
      <c r="K61" s="600"/>
      <c r="L61" s="16"/>
      <c r="M61" s="16"/>
      <c r="N61" s="16"/>
      <c r="O61" s="16"/>
      <c r="P61" s="17"/>
      <c r="R61" s="104"/>
      <c r="S61" s="642"/>
      <c r="T61" s="298" t="s">
        <v>384</v>
      </c>
      <c r="U61" s="299"/>
      <c r="V61" s="300">
        <f>SUM(V60,V56)</f>
        <v>15</v>
      </c>
      <c r="W61" s="300">
        <f>SUM(W60,W56)</f>
        <v>0</v>
      </c>
      <c r="X61" s="300">
        <f>SUM(X60,X56)</f>
        <v>4</v>
      </c>
      <c r="Y61" s="300">
        <f>SUM(Y60,Y56)</f>
        <v>17</v>
      </c>
      <c r="Z61" s="301">
        <f>SUM(Z60,Z56)</f>
        <v>31</v>
      </c>
      <c r="AA61" s="64"/>
      <c r="AB61" s="3"/>
      <c r="AC61" s="38"/>
      <c r="AD61" s="314"/>
      <c r="AE61" s="314"/>
      <c r="AF61" s="314"/>
      <c r="AG61" s="314"/>
      <c r="AH61" s="228"/>
    </row>
    <row r="62" spans="1:34" ht="15.75" thickBot="1">
      <c r="A62" s="99"/>
      <c r="B62" s="246"/>
      <c r="C62" s="246"/>
      <c r="D62" s="246"/>
      <c r="E62" s="246"/>
      <c r="F62" s="246"/>
      <c r="G62" s="100"/>
      <c r="I62" s="104"/>
      <c r="J62" s="694" t="s">
        <v>373</v>
      </c>
      <c r="K62" s="695"/>
      <c r="L62" s="695"/>
      <c r="M62" s="695"/>
      <c r="N62" s="695"/>
      <c r="O62" s="695"/>
      <c r="P62" s="696"/>
      <c r="R62" s="104"/>
      <c r="S62" s="642"/>
      <c r="T62" s="543"/>
      <c r="U62" s="543"/>
      <c r="V62" s="541"/>
      <c r="W62" s="541"/>
      <c r="X62" s="541"/>
      <c r="Y62" s="541"/>
      <c r="Z62" s="542"/>
      <c r="AA62" s="64"/>
      <c r="AB62" s="329" t="s">
        <v>384</v>
      </c>
      <c r="AC62" s="41"/>
      <c r="AD62" s="5">
        <f>SUM(AD51:AD61)</f>
        <v>2</v>
      </c>
      <c r="AE62" s="5">
        <f t="shared" ref="AE62:AH62" si="14">SUM(AE51:AE61)</f>
        <v>0</v>
      </c>
      <c r="AF62" s="5">
        <f t="shared" si="14"/>
        <v>0</v>
      </c>
      <c r="AG62" s="5">
        <f t="shared" si="14"/>
        <v>2</v>
      </c>
      <c r="AH62" s="6">
        <f t="shared" si="14"/>
        <v>3</v>
      </c>
    </row>
    <row r="63" spans="1:34" ht="15" customHeight="1">
      <c r="A63" s="322"/>
      <c r="B63" s="323"/>
      <c r="C63" s="16"/>
      <c r="D63" s="16"/>
      <c r="E63" s="16"/>
      <c r="F63" s="16"/>
      <c r="G63" s="17"/>
      <c r="I63" s="104"/>
      <c r="J63" s="249" t="s">
        <v>26</v>
      </c>
      <c r="K63" s="250" t="s">
        <v>27</v>
      </c>
      <c r="L63" s="251" t="s">
        <v>6</v>
      </c>
      <c r="M63" s="251" t="s">
        <v>28</v>
      </c>
      <c r="N63" s="251" t="s">
        <v>8</v>
      </c>
      <c r="O63" s="251" t="s">
        <v>29</v>
      </c>
      <c r="P63" s="252" t="s">
        <v>30</v>
      </c>
      <c r="R63" s="104"/>
      <c r="S63" s="642"/>
      <c r="T63" s="323"/>
      <c r="U63" s="323"/>
      <c r="V63" s="318"/>
      <c r="W63" s="318"/>
      <c r="X63" s="318"/>
      <c r="Y63" s="318"/>
      <c r="Z63" s="319"/>
      <c r="AA63" s="64"/>
      <c r="AB63" s="322"/>
      <c r="AC63" s="53"/>
      <c r="AD63" s="318"/>
      <c r="AE63" s="318"/>
      <c r="AF63" s="318"/>
      <c r="AG63" s="318"/>
      <c r="AH63" s="54"/>
    </row>
    <row r="64" spans="1:34" ht="24" customHeight="1" thickBot="1">
      <c r="A64" s="694" t="s">
        <v>373</v>
      </c>
      <c r="B64" s="695"/>
      <c r="C64" s="695"/>
      <c r="D64" s="695"/>
      <c r="E64" s="695"/>
      <c r="F64" s="695"/>
      <c r="G64" s="696"/>
      <c r="I64" s="104"/>
      <c r="J64" s="379" t="s">
        <v>115</v>
      </c>
      <c r="K64" s="358" t="s">
        <v>50</v>
      </c>
      <c r="L64" s="370">
        <v>3</v>
      </c>
      <c r="M64" s="370">
        <v>0</v>
      </c>
      <c r="N64" s="370">
        <v>0</v>
      </c>
      <c r="O64" s="370">
        <v>3</v>
      </c>
      <c r="P64" s="450">
        <v>5</v>
      </c>
      <c r="R64" s="104"/>
      <c r="S64" s="642"/>
      <c r="T64" s="318"/>
      <c r="U64" s="318" t="s">
        <v>373</v>
      </c>
      <c r="V64" s="318"/>
      <c r="W64" s="318"/>
      <c r="X64" s="318"/>
      <c r="Y64" s="318"/>
      <c r="Z64" s="319"/>
      <c r="AA64" s="64"/>
      <c r="AB64" s="694" t="s">
        <v>373</v>
      </c>
      <c r="AC64" s="695"/>
      <c r="AD64" s="695"/>
      <c r="AE64" s="695"/>
      <c r="AF64" s="695"/>
      <c r="AG64" s="695"/>
      <c r="AH64" s="696"/>
    </row>
    <row r="65" spans="1:34" ht="15" customHeight="1">
      <c r="A65" s="286" t="s">
        <v>26</v>
      </c>
      <c r="B65" s="266" t="s">
        <v>27</v>
      </c>
      <c r="C65" s="267" t="s">
        <v>6</v>
      </c>
      <c r="D65" s="267" t="s">
        <v>28</v>
      </c>
      <c r="E65" s="267" t="s">
        <v>8</v>
      </c>
      <c r="F65" s="267" t="s">
        <v>29</v>
      </c>
      <c r="G65" s="283" t="s">
        <v>30</v>
      </c>
      <c r="I65" s="104"/>
      <c r="J65" s="346" t="s">
        <v>104</v>
      </c>
      <c r="K65" s="347" t="s">
        <v>359</v>
      </c>
      <c r="L65" s="349">
        <v>3</v>
      </c>
      <c r="M65" s="349">
        <v>0</v>
      </c>
      <c r="N65" s="349">
        <v>0</v>
      </c>
      <c r="O65" s="349">
        <v>3</v>
      </c>
      <c r="P65" s="444">
        <v>5</v>
      </c>
      <c r="R65" s="104"/>
      <c r="S65" s="491"/>
      <c r="T65" s="249" t="s">
        <v>26</v>
      </c>
      <c r="U65" s="250" t="s">
        <v>27</v>
      </c>
      <c r="V65" s="251" t="s">
        <v>6</v>
      </c>
      <c r="W65" s="251" t="s">
        <v>28</v>
      </c>
      <c r="X65" s="251" t="s">
        <v>8</v>
      </c>
      <c r="Y65" s="251" t="s">
        <v>29</v>
      </c>
      <c r="Z65" s="252" t="s">
        <v>30</v>
      </c>
      <c r="AA65" s="36"/>
      <c r="AB65" s="249" t="s">
        <v>26</v>
      </c>
      <c r="AC65" s="250" t="s">
        <v>27</v>
      </c>
      <c r="AD65" s="251" t="s">
        <v>6</v>
      </c>
      <c r="AE65" s="251" t="s">
        <v>28</v>
      </c>
      <c r="AF65" s="251" t="s">
        <v>8</v>
      </c>
      <c r="AG65" s="251" t="s">
        <v>29</v>
      </c>
      <c r="AH65" s="252" t="s">
        <v>30</v>
      </c>
    </row>
    <row r="66" spans="1:34" ht="15.75" customHeight="1">
      <c r="A66" s="253" t="s">
        <v>251</v>
      </c>
      <c r="B66" s="239" t="s">
        <v>439</v>
      </c>
      <c r="C66" s="242">
        <v>3</v>
      </c>
      <c r="D66" s="242">
        <v>0</v>
      </c>
      <c r="E66" s="242">
        <v>2</v>
      </c>
      <c r="F66" s="242">
        <v>4</v>
      </c>
      <c r="G66" s="551">
        <v>7</v>
      </c>
      <c r="I66" s="104"/>
      <c r="J66" s="362" t="s">
        <v>206</v>
      </c>
      <c r="K66" s="363" t="s">
        <v>116</v>
      </c>
      <c r="L66" s="364">
        <v>2</v>
      </c>
      <c r="M66" s="364">
        <v>0</v>
      </c>
      <c r="N66" s="364">
        <v>0</v>
      </c>
      <c r="O66" s="364">
        <v>2</v>
      </c>
      <c r="P66" s="449">
        <v>3</v>
      </c>
      <c r="R66" s="104"/>
      <c r="S66" s="608" t="s">
        <v>382</v>
      </c>
      <c r="T66" s="379" t="s">
        <v>115</v>
      </c>
      <c r="U66" s="358" t="s">
        <v>50</v>
      </c>
      <c r="V66" s="370">
        <v>3</v>
      </c>
      <c r="W66" s="370">
        <v>0</v>
      </c>
      <c r="X66" s="370">
        <v>0</v>
      </c>
      <c r="Y66" s="370">
        <v>3</v>
      </c>
      <c r="Z66" s="450">
        <v>5</v>
      </c>
      <c r="AA66" s="64"/>
      <c r="AB66" s="379" t="s">
        <v>115</v>
      </c>
      <c r="AC66" s="358" t="s">
        <v>50</v>
      </c>
      <c r="AD66" s="370">
        <v>3</v>
      </c>
      <c r="AE66" s="370">
        <v>0</v>
      </c>
      <c r="AF66" s="370">
        <v>0</v>
      </c>
      <c r="AG66" s="370">
        <v>3</v>
      </c>
      <c r="AH66" s="450">
        <v>5</v>
      </c>
    </row>
    <row r="67" spans="1:34">
      <c r="A67" s="253" t="s">
        <v>252</v>
      </c>
      <c r="B67" s="239" t="s">
        <v>64</v>
      </c>
      <c r="C67" s="242">
        <v>3</v>
      </c>
      <c r="D67" s="242">
        <v>0</v>
      </c>
      <c r="E67" s="242">
        <v>0</v>
      </c>
      <c r="F67" s="242">
        <v>3</v>
      </c>
      <c r="G67" s="228">
        <v>4</v>
      </c>
      <c r="I67" s="104"/>
      <c r="J67" s="362" t="s">
        <v>205</v>
      </c>
      <c r="K67" s="363" t="s">
        <v>360</v>
      </c>
      <c r="L67" s="364">
        <v>2</v>
      </c>
      <c r="M67" s="364">
        <v>0</v>
      </c>
      <c r="N67" s="364">
        <v>2</v>
      </c>
      <c r="O67" s="364">
        <v>3</v>
      </c>
      <c r="P67" s="449">
        <v>5</v>
      </c>
      <c r="R67" s="104"/>
      <c r="S67" s="608" t="s">
        <v>382</v>
      </c>
      <c r="T67" s="346" t="s">
        <v>104</v>
      </c>
      <c r="U67" s="347" t="s">
        <v>359</v>
      </c>
      <c r="V67" s="349">
        <v>3</v>
      </c>
      <c r="W67" s="349">
        <v>0</v>
      </c>
      <c r="X67" s="349">
        <v>0</v>
      </c>
      <c r="Y67" s="349">
        <v>3</v>
      </c>
      <c r="Z67" s="444">
        <v>5</v>
      </c>
      <c r="AA67" s="64"/>
      <c r="AB67" s="76"/>
      <c r="AC67" s="77"/>
      <c r="AD67" s="74"/>
      <c r="AE67" s="74"/>
      <c r="AF67" s="74"/>
      <c r="AG67" s="74"/>
      <c r="AH67" s="75"/>
    </row>
    <row r="68" spans="1:34" ht="15" customHeight="1">
      <c r="A68" s="253" t="s">
        <v>253</v>
      </c>
      <c r="B68" s="239" t="s">
        <v>440</v>
      </c>
      <c r="C68" s="242">
        <v>0</v>
      </c>
      <c r="D68" s="242">
        <v>2</v>
      </c>
      <c r="E68" s="242">
        <v>0</v>
      </c>
      <c r="F68" s="242">
        <v>1</v>
      </c>
      <c r="G68" s="261">
        <v>1</v>
      </c>
      <c r="I68" s="104"/>
      <c r="J68" s="362" t="s">
        <v>83</v>
      </c>
      <c r="K68" s="366" t="s">
        <v>130</v>
      </c>
      <c r="L68" s="380">
        <v>3</v>
      </c>
      <c r="M68" s="380">
        <v>0</v>
      </c>
      <c r="N68" s="380">
        <v>0</v>
      </c>
      <c r="O68" s="380">
        <v>3</v>
      </c>
      <c r="P68" s="457">
        <v>5</v>
      </c>
      <c r="R68" s="104"/>
      <c r="S68" s="608" t="s">
        <v>382</v>
      </c>
      <c r="T68" s="362" t="s">
        <v>83</v>
      </c>
      <c r="U68" s="366" t="s">
        <v>130</v>
      </c>
      <c r="V68" s="380">
        <v>3</v>
      </c>
      <c r="W68" s="380">
        <v>0</v>
      </c>
      <c r="X68" s="380">
        <v>0</v>
      </c>
      <c r="Y68" s="380">
        <v>3</v>
      </c>
      <c r="Z68" s="457">
        <v>5</v>
      </c>
      <c r="AA68" s="64"/>
      <c r="AB68" s="3"/>
      <c r="AC68" s="38"/>
      <c r="AD68" s="314"/>
      <c r="AE68" s="314"/>
      <c r="AF68" s="314"/>
      <c r="AG68" s="314"/>
      <c r="AH68" s="228"/>
    </row>
    <row r="69" spans="1:34">
      <c r="A69" s="253" t="s">
        <v>247</v>
      </c>
      <c r="B69" s="239" t="s">
        <v>135</v>
      </c>
      <c r="C69" s="242">
        <v>3</v>
      </c>
      <c r="D69" s="242">
        <v>0</v>
      </c>
      <c r="E69" s="242">
        <v>0</v>
      </c>
      <c r="F69" s="242">
        <v>3</v>
      </c>
      <c r="G69" s="551">
        <v>5</v>
      </c>
      <c r="I69" s="104"/>
      <c r="J69" s="381" t="s">
        <v>18</v>
      </c>
      <c r="K69" s="382" t="s">
        <v>131</v>
      </c>
      <c r="L69" s="380">
        <v>3</v>
      </c>
      <c r="M69" s="380">
        <v>0</v>
      </c>
      <c r="N69" s="380">
        <v>0</v>
      </c>
      <c r="O69" s="380">
        <v>3</v>
      </c>
      <c r="P69" s="457">
        <v>5</v>
      </c>
      <c r="R69" s="104"/>
      <c r="S69" s="492"/>
      <c r="T69" s="302"/>
      <c r="U69" s="328" t="s">
        <v>385</v>
      </c>
      <c r="V69" s="103">
        <f>SUM(V66:V68)</f>
        <v>9</v>
      </c>
      <c r="W69" s="103">
        <f t="shared" ref="W69:Z69" si="15">SUM(W66:W68)</f>
        <v>0</v>
      </c>
      <c r="X69" s="103">
        <f t="shared" si="15"/>
        <v>0</v>
      </c>
      <c r="Y69" s="103">
        <f t="shared" si="15"/>
        <v>9</v>
      </c>
      <c r="Z69" s="307">
        <f t="shared" si="15"/>
        <v>15</v>
      </c>
      <c r="AA69" s="64"/>
      <c r="AB69" s="3"/>
      <c r="AC69" s="38"/>
      <c r="AD69" s="314"/>
      <c r="AE69" s="314"/>
      <c r="AF69" s="314"/>
      <c r="AG69" s="314"/>
      <c r="AH69" s="228"/>
    </row>
    <row r="70" spans="1:34" ht="15" customHeight="1">
      <c r="A70" s="253" t="s">
        <v>18</v>
      </c>
      <c r="B70" s="239" t="s">
        <v>131</v>
      </c>
      <c r="C70" s="242">
        <v>3</v>
      </c>
      <c r="D70" s="242">
        <v>0</v>
      </c>
      <c r="E70" s="242">
        <v>0</v>
      </c>
      <c r="F70" s="242">
        <v>3</v>
      </c>
      <c r="G70" s="551">
        <v>5</v>
      </c>
      <c r="I70" s="104"/>
      <c r="J70" s="383" t="s">
        <v>18</v>
      </c>
      <c r="K70" s="354" t="s">
        <v>46</v>
      </c>
      <c r="L70" s="384">
        <v>3</v>
      </c>
      <c r="M70" s="384">
        <v>0</v>
      </c>
      <c r="N70" s="384">
        <v>0</v>
      </c>
      <c r="O70" s="384">
        <v>3</v>
      </c>
      <c r="P70" s="458">
        <v>5</v>
      </c>
      <c r="R70" s="104"/>
      <c r="S70" s="608" t="s">
        <v>383</v>
      </c>
      <c r="T70" s="362" t="s">
        <v>206</v>
      </c>
      <c r="U70" s="363" t="s">
        <v>116</v>
      </c>
      <c r="V70" s="364">
        <v>2</v>
      </c>
      <c r="W70" s="364">
        <v>0</v>
      </c>
      <c r="X70" s="364">
        <v>0</v>
      </c>
      <c r="Y70" s="364">
        <v>2</v>
      </c>
      <c r="Z70" s="449">
        <v>3</v>
      </c>
      <c r="AA70" s="64"/>
      <c r="AB70" s="3"/>
      <c r="AC70" s="38"/>
      <c r="AD70" s="314"/>
      <c r="AE70" s="314"/>
      <c r="AF70" s="314"/>
      <c r="AG70" s="314"/>
      <c r="AH70" s="228"/>
    </row>
    <row r="71" spans="1:34" ht="15" customHeight="1">
      <c r="A71" s="648" t="s">
        <v>18</v>
      </c>
      <c r="B71" s="649" t="s">
        <v>132</v>
      </c>
      <c r="C71" s="248">
        <v>3</v>
      </c>
      <c r="D71" s="248">
        <v>0</v>
      </c>
      <c r="E71" s="248">
        <v>0</v>
      </c>
      <c r="F71" s="248">
        <v>3</v>
      </c>
      <c r="G71" s="228">
        <v>5</v>
      </c>
      <c r="I71" s="104"/>
      <c r="J71" s="699" t="s">
        <v>33</v>
      </c>
      <c r="K71" s="700"/>
      <c r="L71" s="464">
        <f>SUM(L64:L70)</f>
        <v>19</v>
      </c>
      <c r="M71" s="464">
        <f t="shared" ref="M71:P71" si="16">SUM(M64:M70)</f>
        <v>0</v>
      </c>
      <c r="N71" s="464">
        <f t="shared" si="16"/>
        <v>2</v>
      </c>
      <c r="O71" s="464">
        <f t="shared" si="16"/>
        <v>20</v>
      </c>
      <c r="P71" s="584">
        <f t="shared" si="16"/>
        <v>33</v>
      </c>
      <c r="R71" s="104"/>
      <c r="S71" s="608" t="s">
        <v>383</v>
      </c>
      <c r="T71" s="362" t="s">
        <v>205</v>
      </c>
      <c r="U71" s="363" t="s">
        <v>360</v>
      </c>
      <c r="V71" s="364">
        <v>2</v>
      </c>
      <c r="W71" s="364">
        <v>0</v>
      </c>
      <c r="X71" s="364">
        <v>2</v>
      </c>
      <c r="Y71" s="364">
        <v>3</v>
      </c>
      <c r="Z71" s="449">
        <v>5</v>
      </c>
      <c r="AA71" s="64"/>
      <c r="AB71" s="3"/>
      <c r="AC71" s="38"/>
      <c r="AD71" s="314"/>
      <c r="AE71" s="314"/>
      <c r="AF71" s="314"/>
      <c r="AG71" s="314"/>
      <c r="AH71" s="228"/>
    </row>
    <row r="72" spans="1:34">
      <c r="A72" s="650" t="s">
        <v>18</v>
      </c>
      <c r="B72" s="651" t="s">
        <v>65</v>
      </c>
      <c r="C72" s="652">
        <v>3</v>
      </c>
      <c r="D72" s="652">
        <v>0</v>
      </c>
      <c r="E72" s="652">
        <v>0</v>
      </c>
      <c r="F72" s="652">
        <v>3</v>
      </c>
      <c r="G72" s="653">
        <v>5</v>
      </c>
      <c r="I72" s="104"/>
      <c r="J72" s="701"/>
      <c r="K72" s="702"/>
      <c r="L72" s="462"/>
      <c r="M72" s="462"/>
      <c r="N72" s="462"/>
      <c r="O72" s="462"/>
      <c r="P72" s="463"/>
      <c r="R72" s="104"/>
      <c r="S72" s="608" t="s">
        <v>383</v>
      </c>
      <c r="T72" s="381" t="s">
        <v>18</v>
      </c>
      <c r="U72" s="382" t="s">
        <v>131</v>
      </c>
      <c r="V72" s="380">
        <v>3</v>
      </c>
      <c r="W72" s="380">
        <v>0</v>
      </c>
      <c r="X72" s="380">
        <v>0</v>
      </c>
      <c r="Y72" s="380">
        <v>3</v>
      </c>
      <c r="Z72" s="457">
        <v>5</v>
      </c>
      <c r="AA72" s="64"/>
      <c r="AB72" s="3"/>
      <c r="AC72" s="38"/>
      <c r="AD72" s="314"/>
      <c r="AE72" s="314"/>
      <c r="AF72" s="314"/>
      <c r="AG72" s="314"/>
      <c r="AH72" s="228"/>
    </row>
    <row r="73" spans="1:34" ht="15.75" customHeight="1">
      <c r="A73" s="744" t="s">
        <v>62</v>
      </c>
      <c r="B73" s="745"/>
      <c r="C73" s="661">
        <f>SUM(C66:C72)</f>
        <v>18</v>
      </c>
      <c r="D73" s="661">
        <f>SUM(D66:D72)</f>
        <v>2</v>
      </c>
      <c r="E73" s="661">
        <f>SUM(E66:E72)</f>
        <v>2</v>
      </c>
      <c r="F73" s="661">
        <f>SUM(F66:F72)</f>
        <v>20</v>
      </c>
      <c r="G73" s="662">
        <f>SUM(G66:G72)</f>
        <v>32</v>
      </c>
      <c r="I73" s="104"/>
      <c r="J73" s="599"/>
      <c r="K73" s="600"/>
      <c r="L73" s="595"/>
      <c r="M73" s="595"/>
      <c r="N73" s="595"/>
      <c r="O73" s="595"/>
      <c r="P73" s="565"/>
      <c r="R73" s="104"/>
      <c r="S73" s="608" t="s">
        <v>383</v>
      </c>
      <c r="T73" s="383" t="s">
        <v>18</v>
      </c>
      <c r="U73" s="354" t="s">
        <v>46</v>
      </c>
      <c r="V73" s="384">
        <v>3</v>
      </c>
      <c r="W73" s="384">
        <v>0</v>
      </c>
      <c r="X73" s="384">
        <v>0</v>
      </c>
      <c r="Y73" s="384">
        <v>3</v>
      </c>
      <c r="Z73" s="458">
        <v>5</v>
      </c>
      <c r="AA73" s="64"/>
      <c r="AB73" s="3"/>
      <c r="AC73" s="38"/>
      <c r="AD73" s="314"/>
      <c r="AE73" s="314"/>
      <c r="AF73" s="314"/>
      <c r="AG73" s="314"/>
      <c r="AH73" s="228"/>
    </row>
    <row r="74" spans="1:34">
      <c r="A74" s="322"/>
      <c r="B74" s="323"/>
      <c r="C74" s="318"/>
      <c r="D74" s="318"/>
      <c r="E74" s="318"/>
      <c r="F74" s="318"/>
      <c r="G74" s="319"/>
      <c r="I74" s="104"/>
      <c r="J74" s="599"/>
      <c r="K74" s="600"/>
      <c r="L74" s="595"/>
      <c r="M74" s="595"/>
      <c r="N74" s="595"/>
      <c r="O74" s="595"/>
      <c r="P74" s="596"/>
      <c r="R74" s="104"/>
      <c r="S74" s="608"/>
      <c r="T74" s="714" t="s">
        <v>386</v>
      </c>
      <c r="U74" s="715"/>
      <c r="V74" s="51">
        <f>SUM(V70:V73)</f>
        <v>10</v>
      </c>
      <c r="W74" s="51">
        <f>SUM(W70:W73)</f>
        <v>0</v>
      </c>
      <c r="X74" s="51">
        <f>SUM(X70:X73)</f>
        <v>2</v>
      </c>
      <c r="Y74" s="51">
        <f>SUM(Y70:Y73)</f>
        <v>11</v>
      </c>
      <c r="Z74" s="40">
        <f>SUM(Z70:Z73)</f>
        <v>18</v>
      </c>
      <c r="AA74" s="64"/>
      <c r="AB74" s="3"/>
      <c r="AC74" s="38"/>
      <c r="AD74" s="314"/>
      <c r="AE74" s="314"/>
      <c r="AF74" s="314"/>
      <c r="AG74" s="314"/>
      <c r="AH74" s="228"/>
    </row>
    <row r="75" spans="1:34" ht="15.75" thickBot="1">
      <c r="A75" s="322"/>
      <c r="B75" s="323"/>
      <c r="C75" s="318"/>
      <c r="D75" s="318"/>
      <c r="E75" s="318"/>
      <c r="F75" s="318"/>
      <c r="G75" s="319"/>
      <c r="I75" s="104"/>
      <c r="J75" s="694" t="s">
        <v>374</v>
      </c>
      <c r="K75" s="695"/>
      <c r="L75" s="695"/>
      <c r="M75" s="695"/>
      <c r="N75" s="695"/>
      <c r="O75" s="695"/>
      <c r="P75" s="696"/>
      <c r="R75" s="104"/>
      <c r="S75" s="608"/>
      <c r="T75" s="298" t="s">
        <v>384</v>
      </c>
      <c r="U75" s="299"/>
      <c r="V75" s="300">
        <f>SUM(V74,V69)</f>
        <v>19</v>
      </c>
      <c r="W75" s="300">
        <f>W74+W69</f>
        <v>0</v>
      </c>
      <c r="X75" s="300">
        <f>X74+X69</f>
        <v>2</v>
      </c>
      <c r="Y75" s="300">
        <f>Y74+Y69</f>
        <v>20</v>
      </c>
      <c r="Z75" s="301">
        <f>Z74+Z69</f>
        <v>33</v>
      </c>
      <c r="AA75" s="64"/>
      <c r="AB75" s="329" t="s">
        <v>384</v>
      </c>
      <c r="AC75" s="41"/>
      <c r="AD75" s="5">
        <f>SUM(AD66:AD74)</f>
        <v>3</v>
      </c>
      <c r="AE75" s="5">
        <f>SUM(AE66:AE74)</f>
        <v>0</v>
      </c>
      <c r="AF75" s="5">
        <f>SUM(AF66:AF74)</f>
        <v>0</v>
      </c>
      <c r="AG75" s="5">
        <f>SUM(AG66:AG74)</f>
        <v>3</v>
      </c>
      <c r="AH75" s="6">
        <f>SUM(AH66:AH74)</f>
        <v>5</v>
      </c>
    </row>
    <row r="76" spans="1:34">
      <c r="A76" s="322"/>
      <c r="B76" s="323"/>
      <c r="C76" s="318"/>
      <c r="D76" s="318"/>
      <c r="E76" s="318"/>
      <c r="F76" s="318"/>
      <c r="G76" s="319"/>
      <c r="I76" s="104"/>
      <c r="J76" s="249" t="s">
        <v>26</v>
      </c>
      <c r="K76" s="250" t="s">
        <v>27</v>
      </c>
      <c r="L76" s="251" t="s">
        <v>6</v>
      </c>
      <c r="M76" s="251" t="s">
        <v>28</v>
      </c>
      <c r="N76" s="251" t="s">
        <v>8</v>
      </c>
      <c r="O76" s="251" t="s">
        <v>29</v>
      </c>
      <c r="P76" s="252" t="s">
        <v>30</v>
      </c>
      <c r="R76" s="104"/>
      <c r="S76" s="608"/>
      <c r="T76" s="128"/>
      <c r="U76" s="104"/>
      <c r="V76" s="104"/>
      <c r="W76" s="104"/>
      <c r="X76" s="104"/>
      <c r="Y76" s="104"/>
      <c r="Z76" s="80"/>
      <c r="AA76" s="64"/>
      <c r="AB76" s="322"/>
      <c r="AC76" s="53"/>
      <c r="AD76" s="318"/>
      <c r="AE76" s="318"/>
      <c r="AF76" s="318"/>
      <c r="AG76" s="318"/>
      <c r="AH76" s="54"/>
    </row>
    <row r="77" spans="1:34" ht="15.75" thickBot="1">
      <c r="A77" s="694" t="s">
        <v>374</v>
      </c>
      <c r="B77" s="695"/>
      <c r="C77" s="695"/>
      <c r="D77" s="695"/>
      <c r="E77" s="695"/>
      <c r="F77" s="695"/>
      <c r="G77" s="696"/>
      <c r="I77" s="104"/>
      <c r="J77" s="357" t="s">
        <v>92</v>
      </c>
      <c r="K77" s="358" t="s">
        <v>361</v>
      </c>
      <c r="L77" s="370">
        <v>0</v>
      </c>
      <c r="M77" s="370">
        <v>0</v>
      </c>
      <c r="N77" s="370">
        <v>4</v>
      </c>
      <c r="O77" s="370">
        <v>2</v>
      </c>
      <c r="P77" s="450">
        <v>3</v>
      </c>
      <c r="R77" s="104"/>
      <c r="S77" s="608"/>
      <c r="T77" s="317"/>
      <c r="U77" s="318" t="s">
        <v>374</v>
      </c>
      <c r="V77" s="318"/>
      <c r="W77" s="318"/>
      <c r="X77" s="318"/>
      <c r="Y77" s="318"/>
      <c r="Z77" s="319"/>
      <c r="AA77" s="64"/>
      <c r="AB77" s="694" t="s">
        <v>374</v>
      </c>
      <c r="AC77" s="695"/>
      <c r="AD77" s="695"/>
      <c r="AE77" s="695"/>
      <c r="AF77" s="695"/>
      <c r="AG77" s="695"/>
      <c r="AH77" s="696"/>
    </row>
    <row r="78" spans="1:34">
      <c r="A78" s="286" t="s">
        <v>26</v>
      </c>
      <c r="B78" s="266" t="s">
        <v>27</v>
      </c>
      <c r="C78" s="267" t="s">
        <v>6</v>
      </c>
      <c r="D78" s="267" t="s">
        <v>28</v>
      </c>
      <c r="E78" s="267" t="s">
        <v>8</v>
      </c>
      <c r="F78" s="267" t="s">
        <v>29</v>
      </c>
      <c r="G78" s="287" t="s">
        <v>30</v>
      </c>
      <c r="I78" s="104"/>
      <c r="J78" s="385" t="s">
        <v>204</v>
      </c>
      <c r="K78" s="366" t="s">
        <v>117</v>
      </c>
      <c r="L78" s="348">
        <v>3</v>
      </c>
      <c r="M78" s="348">
        <v>0</v>
      </c>
      <c r="N78" s="348">
        <v>0</v>
      </c>
      <c r="O78" s="348">
        <v>3</v>
      </c>
      <c r="P78" s="451">
        <v>4</v>
      </c>
      <c r="R78" s="104"/>
      <c r="S78" s="608"/>
      <c r="T78" s="249" t="s">
        <v>26</v>
      </c>
      <c r="U78" s="250" t="s">
        <v>27</v>
      </c>
      <c r="V78" s="251" t="s">
        <v>6</v>
      </c>
      <c r="W78" s="251" t="s">
        <v>28</v>
      </c>
      <c r="X78" s="251" t="s">
        <v>8</v>
      </c>
      <c r="Y78" s="251" t="s">
        <v>29</v>
      </c>
      <c r="Z78" s="252" t="s">
        <v>30</v>
      </c>
      <c r="AA78" s="64"/>
      <c r="AB78" s="249" t="s">
        <v>26</v>
      </c>
      <c r="AC78" s="250" t="s">
        <v>27</v>
      </c>
      <c r="AD78" s="251" t="s">
        <v>6</v>
      </c>
      <c r="AE78" s="251" t="s">
        <v>28</v>
      </c>
      <c r="AF78" s="251" t="s">
        <v>8</v>
      </c>
      <c r="AG78" s="251" t="s">
        <v>29</v>
      </c>
      <c r="AH78" s="252" t="s">
        <v>30</v>
      </c>
    </row>
    <row r="79" spans="1:34" ht="15" customHeight="1">
      <c r="A79" s="284" t="s">
        <v>254</v>
      </c>
      <c r="B79" s="265" t="s">
        <v>441</v>
      </c>
      <c r="C79" s="278">
        <v>3</v>
      </c>
      <c r="D79" s="278">
        <v>2</v>
      </c>
      <c r="E79" s="278">
        <v>0</v>
      </c>
      <c r="F79" s="278">
        <v>4</v>
      </c>
      <c r="G79" s="285">
        <v>7</v>
      </c>
      <c r="I79" s="104"/>
      <c r="J79" s="385" t="s">
        <v>83</v>
      </c>
      <c r="K79" s="366" t="s">
        <v>135</v>
      </c>
      <c r="L79" s="380">
        <v>3</v>
      </c>
      <c r="M79" s="380">
        <v>0</v>
      </c>
      <c r="N79" s="380">
        <v>0</v>
      </c>
      <c r="O79" s="380">
        <v>3</v>
      </c>
      <c r="P79" s="457">
        <v>5</v>
      </c>
      <c r="R79" s="104"/>
      <c r="S79" s="608" t="s">
        <v>382</v>
      </c>
      <c r="T79" s="357" t="s">
        <v>92</v>
      </c>
      <c r="U79" s="358" t="s">
        <v>361</v>
      </c>
      <c r="V79" s="370">
        <v>0</v>
      </c>
      <c r="W79" s="370">
        <v>0</v>
      </c>
      <c r="X79" s="370">
        <v>4</v>
      </c>
      <c r="Y79" s="370">
        <v>2</v>
      </c>
      <c r="Z79" s="450">
        <v>3</v>
      </c>
      <c r="AA79" s="64"/>
      <c r="AB79" s="385" t="s">
        <v>118</v>
      </c>
      <c r="AC79" s="366" t="s">
        <v>41</v>
      </c>
      <c r="AD79" s="380">
        <v>3</v>
      </c>
      <c r="AE79" s="380">
        <v>0</v>
      </c>
      <c r="AF79" s="380">
        <v>0</v>
      </c>
      <c r="AG79" s="380">
        <v>3</v>
      </c>
      <c r="AH79" s="457">
        <v>5</v>
      </c>
    </row>
    <row r="80" spans="1:34" ht="15" customHeight="1">
      <c r="A80" s="284"/>
      <c r="B80" s="265"/>
      <c r="C80" s="278"/>
      <c r="D80" s="278"/>
      <c r="E80" s="278"/>
      <c r="F80" s="278"/>
      <c r="G80" s="667"/>
      <c r="I80" s="104"/>
      <c r="J80" s="385"/>
      <c r="K80" s="366"/>
      <c r="L80" s="380"/>
      <c r="M80" s="380"/>
      <c r="N80" s="380"/>
      <c r="O80" s="380"/>
      <c r="P80" s="457"/>
      <c r="R80" s="104"/>
      <c r="S80" s="608" t="s">
        <v>382</v>
      </c>
      <c r="T80" s="385" t="s">
        <v>83</v>
      </c>
      <c r="U80" s="366" t="s">
        <v>135</v>
      </c>
      <c r="V80" s="348">
        <v>3</v>
      </c>
      <c r="W80" s="348">
        <v>0</v>
      </c>
      <c r="X80" s="348">
        <v>0</v>
      </c>
      <c r="Y80" s="348">
        <v>3</v>
      </c>
      <c r="Z80" s="451">
        <v>5</v>
      </c>
      <c r="AA80" s="64"/>
      <c r="AB80" s="385"/>
      <c r="AC80" s="366"/>
      <c r="AD80" s="380"/>
      <c r="AE80" s="380"/>
      <c r="AF80" s="380"/>
      <c r="AG80" s="380"/>
      <c r="AH80" s="457"/>
    </row>
    <row r="81" spans="1:34">
      <c r="A81" s="284" t="s">
        <v>255</v>
      </c>
      <c r="B81" s="265" t="s">
        <v>442</v>
      </c>
      <c r="C81" s="278">
        <v>3</v>
      </c>
      <c r="D81" s="278">
        <v>0</v>
      </c>
      <c r="E81" s="278">
        <v>2</v>
      </c>
      <c r="F81" s="278">
        <v>4</v>
      </c>
      <c r="G81" s="288">
        <v>7</v>
      </c>
      <c r="I81" s="104"/>
      <c r="J81" s="362" t="s">
        <v>118</v>
      </c>
      <c r="K81" s="363" t="s">
        <v>41</v>
      </c>
      <c r="L81" s="380">
        <v>3</v>
      </c>
      <c r="M81" s="380">
        <v>0</v>
      </c>
      <c r="N81" s="380">
        <v>0</v>
      </c>
      <c r="O81" s="380">
        <v>3</v>
      </c>
      <c r="P81" s="457">
        <v>5</v>
      </c>
      <c r="R81" s="104"/>
      <c r="S81" s="608" t="s">
        <v>382</v>
      </c>
      <c r="T81" s="385" t="s">
        <v>83</v>
      </c>
      <c r="U81" s="366" t="s">
        <v>138</v>
      </c>
      <c r="V81" s="348">
        <v>3</v>
      </c>
      <c r="W81" s="348">
        <v>0</v>
      </c>
      <c r="X81" s="348">
        <v>0</v>
      </c>
      <c r="Y81" s="348">
        <v>3</v>
      </c>
      <c r="Z81" s="451">
        <v>5</v>
      </c>
      <c r="AA81" s="36"/>
      <c r="AB81" s="89"/>
      <c r="AC81" s="77"/>
      <c r="AD81" s="78"/>
      <c r="AE81" s="78"/>
      <c r="AF81" s="78"/>
      <c r="AG81" s="78"/>
      <c r="AH81" s="79"/>
    </row>
    <row r="82" spans="1:34">
      <c r="A82" s="290" t="s">
        <v>256</v>
      </c>
      <c r="B82" s="150" t="s">
        <v>443</v>
      </c>
      <c r="C82" s="151">
        <v>3</v>
      </c>
      <c r="D82" s="151">
        <v>0</v>
      </c>
      <c r="E82" s="151">
        <v>2</v>
      </c>
      <c r="F82" s="151">
        <v>4</v>
      </c>
      <c r="G82" s="289">
        <v>7</v>
      </c>
      <c r="I82" s="104"/>
      <c r="J82" s="362" t="s">
        <v>241</v>
      </c>
      <c r="K82" s="363" t="s">
        <v>362</v>
      </c>
      <c r="L82" s="380">
        <v>3</v>
      </c>
      <c r="M82" s="380">
        <v>0</v>
      </c>
      <c r="N82" s="380">
        <v>2</v>
      </c>
      <c r="O82" s="380">
        <v>4</v>
      </c>
      <c r="P82" s="457">
        <v>5</v>
      </c>
      <c r="R82" s="104"/>
      <c r="S82" s="608" t="s">
        <v>382</v>
      </c>
      <c r="T82" s="385" t="s">
        <v>118</v>
      </c>
      <c r="U82" s="366" t="s">
        <v>41</v>
      </c>
      <c r="V82" s="380">
        <v>3</v>
      </c>
      <c r="W82" s="380">
        <v>0</v>
      </c>
      <c r="X82" s="380">
        <v>0</v>
      </c>
      <c r="Y82" s="380">
        <v>3</v>
      </c>
      <c r="Z82" s="457">
        <v>5</v>
      </c>
      <c r="AA82" s="36"/>
      <c r="AB82" s="3"/>
      <c r="AC82" s="38"/>
      <c r="AD82" s="314"/>
      <c r="AE82" s="314"/>
      <c r="AF82" s="314"/>
      <c r="AG82" s="314"/>
      <c r="AH82" s="228"/>
    </row>
    <row r="83" spans="1:34" ht="15" customHeight="1">
      <c r="A83" s="291" t="s">
        <v>444</v>
      </c>
      <c r="B83" s="149" t="s">
        <v>445</v>
      </c>
      <c r="C83" s="278">
        <v>0</v>
      </c>
      <c r="D83" s="278">
        <v>0</v>
      </c>
      <c r="E83" s="278">
        <v>0</v>
      </c>
      <c r="F83" s="278">
        <v>0</v>
      </c>
      <c r="G83" s="271">
        <v>5</v>
      </c>
      <c r="I83" s="104"/>
      <c r="J83" s="386" t="s">
        <v>363</v>
      </c>
      <c r="K83" s="347" t="s">
        <v>347</v>
      </c>
      <c r="L83" s="349">
        <v>0</v>
      </c>
      <c r="M83" s="349">
        <v>0</v>
      </c>
      <c r="N83" s="349">
        <v>0</v>
      </c>
      <c r="O83" s="349">
        <v>0</v>
      </c>
      <c r="P83" s="444">
        <v>5</v>
      </c>
      <c r="R83" s="104"/>
      <c r="S83" s="608" t="s">
        <v>382</v>
      </c>
      <c r="T83" s="362" t="s">
        <v>93</v>
      </c>
      <c r="U83" s="363" t="s">
        <v>347</v>
      </c>
      <c r="V83" s="380">
        <v>0</v>
      </c>
      <c r="W83" s="380">
        <v>0</v>
      </c>
      <c r="X83" s="380">
        <v>0</v>
      </c>
      <c r="Y83" s="380">
        <v>0</v>
      </c>
      <c r="Z83" s="457">
        <v>5</v>
      </c>
      <c r="AA83" s="64"/>
      <c r="AB83" s="3"/>
      <c r="AC83" s="38"/>
      <c r="AD83" s="314"/>
      <c r="AE83" s="314"/>
      <c r="AF83" s="314"/>
      <c r="AG83" s="314"/>
      <c r="AH83" s="228"/>
    </row>
    <row r="84" spans="1:34">
      <c r="A84" s="284" t="s">
        <v>247</v>
      </c>
      <c r="B84" s="265" t="s">
        <v>138</v>
      </c>
      <c r="C84" s="278">
        <v>3</v>
      </c>
      <c r="D84" s="278">
        <v>0</v>
      </c>
      <c r="E84" s="278">
        <v>0</v>
      </c>
      <c r="F84" s="278">
        <v>3</v>
      </c>
      <c r="G84" s="285">
        <v>5</v>
      </c>
      <c r="I84" s="104"/>
      <c r="J84" s="397" t="s">
        <v>83</v>
      </c>
      <c r="K84" s="389" t="s">
        <v>138</v>
      </c>
      <c r="L84" s="390">
        <v>3</v>
      </c>
      <c r="M84" s="390">
        <v>0</v>
      </c>
      <c r="N84" s="390">
        <v>0</v>
      </c>
      <c r="O84" s="390">
        <v>3</v>
      </c>
      <c r="P84" s="452">
        <v>5</v>
      </c>
      <c r="R84" s="104"/>
      <c r="S84" s="492"/>
      <c r="T84" s="320"/>
      <c r="U84" s="321" t="s">
        <v>385</v>
      </c>
      <c r="V84" s="51">
        <f>SUM(V79:V83)</f>
        <v>9</v>
      </c>
      <c r="W84" s="51">
        <f>SUM(W79:W83)</f>
        <v>0</v>
      </c>
      <c r="X84" s="51">
        <f>SUM(X79:X83)</f>
        <v>4</v>
      </c>
      <c r="Y84" s="51">
        <f>SUM(Y79:Y83)</f>
        <v>11</v>
      </c>
      <c r="Z84" s="40">
        <f>SUM(Z79:Z83)</f>
        <v>23</v>
      </c>
      <c r="AA84" s="64"/>
      <c r="AB84" s="3"/>
      <c r="AC84" s="38"/>
      <c r="AD84" s="314"/>
      <c r="AE84" s="314"/>
      <c r="AF84" s="314"/>
      <c r="AG84" s="314"/>
      <c r="AH84" s="228"/>
    </row>
    <row r="85" spans="1:34" ht="15" customHeight="1">
      <c r="A85" s="742" t="s">
        <v>33</v>
      </c>
      <c r="B85" s="743"/>
      <c r="C85" s="663">
        <v>12</v>
      </c>
      <c r="D85" s="663">
        <v>2</v>
      </c>
      <c r="E85" s="663">
        <v>4</v>
      </c>
      <c r="F85" s="663">
        <v>14</v>
      </c>
      <c r="G85" s="664">
        <v>30</v>
      </c>
      <c r="I85" s="104"/>
      <c r="J85" s="699" t="s">
        <v>33</v>
      </c>
      <c r="K85" s="700"/>
      <c r="L85" s="464">
        <f>SUM(L77:L84)</f>
        <v>15</v>
      </c>
      <c r="M85" s="464">
        <f t="shared" ref="M85:P85" si="17">SUM(M77:M84)</f>
        <v>0</v>
      </c>
      <c r="N85" s="464">
        <f t="shared" si="17"/>
        <v>6</v>
      </c>
      <c r="O85" s="464">
        <f t="shared" si="17"/>
        <v>18</v>
      </c>
      <c r="P85" s="584">
        <f t="shared" si="17"/>
        <v>32</v>
      </c>
      <c r="R85" s="104"/>
      <c r="S85" s="608" t="s">
        <v>383</v>
      </c>
      <c r="T85" s="385" t="s">
        <v>204</v>
      </c>
      <c r="U85" s="366" t="s">
        <v>117</v>
      </c>
      <c r="V85" s="348">
        <v>3</v>
      </c>
      <c r="W85" s="348">
        <v>0</v>
      </c>
      <c r="X85" s="348">
        <v>0</v>
      </c>
      <c r="Y85" s="348">
        <v>3</v>
      </c>
      <c r="Z85" s="451">
        <v>4</v>
      </c>
      <c r="AA85" s="64"/>
      <c r="AB85" s="3"/>
      <c r="AC85" s="38"/>
      <c r="AD85" s="314"/>
      <c r="AE85" s="314"/>
      <c r="AF85" s="314"/>
      <c r="AG85" s="314"/>
      <c r="AH85" s="228"/>
    </row>
    <row r="86" spans="1:34">
      <c r="A86" s="574"/>
      <c r="B86" s="575"/>
      <c r="C86" s="576"/>
      <c r="D86" s="576"/>
      <c r="E86" s="576"/>
      <c r="F86" s="576"/>
      <c r="G86" s="577"/>
      <c r="I86" s="104"/>
      <c r="J86" s="599"/>
      <c r="K86" s="600"/>
      <c r="L86" s="16"/>
      <c r="M86" s="16"/>
      <c r="N86" s="16"/>
      <c r="O86" s="16"/>
      <c r="P86" s="17"/>
      <c r="R86" s="104"/>
      <c r="S86" s="608" t="s">
        <v>383</v>
      </c>
      <c r="T86" s="362" t="s">
        <v>241</v>
      </c>
      <c r="U86" s="363" t="s">
        <v>362</v>
      </c>
      <c r="V86" s="380">
        <v>3</v>
      </c>
      <c r="W86" s="380">
        <v>0</v>
      </c>
      <c r="X86" s="380">
        <v>2</v>
      </c>
      <c r="Y86" s="380">
        <v>4</v>
      </c>
      <c r="Z86" s="457">
        <v>5</v>
      </c>
      <c r="AA86" s="64"/>
      <c r="AB86" s="3"/>
      <c r="AC86" s="38"/>
      <c r="AD86" s="566"/>
      <c r="AE86" s="566"/>
      <c r="AF86" s="566"/>
      <c r="AG86" s="566"/>
      <c r="AH86" s="228"/>
    </row>
    <row r="87" spans="1:34">
      <c r="A87" s="747"/>
      <c r="B87" s="748"/>
      <c r="C87" s="138"/>
      <c r="D87" s="138"/>
      <c r="E87" s="138"/>
      <c r="F87" s="138"/>
      <c r="G87" s="292"/>
      <c r="I87" s="104"/>
      <c r="J87" s="599"/>
      <c r="K87" s="600"/>
      <c r="L87" s="16"/>
      <c r="M87" s="16"/>
      <c r="N87" s="16"/>
      <c r="O87" s="16"/>
      <c r="P87" s="17"/>
      <c r="R87" s="104"/>
      <c r="S87" s="492"/>
      <c r="T87" s="714" t="s">
        <v>386</v>
      </c>
      <c r="U87" s="715"/>
      <c r="V87" s="51">
        <f>SUM(V85:V86)</f>
        <v>6</v>
      </c>
      <c r="W87" s="51">
        <f>SUM(W85:W86)</f>
        <v>0</v>
      </c>
      <c r="X87" s="51">
        <f>SUM(X85:X86)</f>
        <v>2</v>
      </c>
      <c r="Y87" s="51">
        <f>SUM(Y85:Y86)</f>
        <v>7</v>
      </c>
      <c r="Z87" s="40">
        <f>SUM(Z85:Z86)</f>
        <v>9</v>
      </c>
      <c r="AA87" s="64"/>
      <c r="AB87" s="3"/>
      <c r="AC87" s="38"/>
      <c r="AD87" s="314"/>
      <c r="AE87" s="314"/>
      <c r="AF87" s="314"/>
      <c r="AG87" s="314"/>
      <c r="AH87" s="228"/>
    </row>
    <row r="88" spans="1:34" ht="15" customHeight="1" thickBot="1">
      <c r="A88" s="101"/>
      <c r="B88" s="247"/>
      <c r="C88" s="247"/>
      <c r="D88" s="247"/>
      <c r="E88" s="247"/>
      <c r="F88" s="247"/>
      <c r="G88" s="102"/>
      <c r="I88" s="104"/>
      <c r="J88" s="13"/>
      <c r="K88" s="14"/>
      <c r="L88" s="14"/>
      <c r="M88" s="14"/>
      <c r="N88" s="14"/>
      <c r="O88" s="14"/>
      <c r="P88" s="15"/>
      <c r="R88" s="104"/>
      <c r="S88" s="608"/>
      <c r="T88" s="298" t="s">
        <v>384</v>
      </c>
      <c r="U88" s="299"/>
      <c r="V88" s="300">
        <f>SUM(V87,V84)</f>
        <v>15</v>
      </c>
      <c r="W88" s="300">
        <f>SUM(W87,W84)</f>
        <v>0</v>
      </c>
      <c r="X88" s="300">
        <f>SUM(X87,X84)</f>
        <v>6</v>
      </c>
      <c r="Y88" s="300">
        <f>SUM(Y87,Y84)</f>
        <v>18</v>
      </c>
      <c r="Z88" s="301">
        <f>SUM(Z87,Z84)</f>
        <v>32</v>
      </c>
      <c r="AA88" s="64"/>
      <c r="AB88" s="3"/>
      <c r="AC88" s="38"/>
      <c r="AD88" s="314"/>
      <c r="AE88" s="314"/>
      <c r="AF88" s="314"/>
      <c r="AG88" s="314"/>
      <c r="AH88" s="228"/>
    </row>
    <row r="89" spans="1:34" ht="15.75" thickBot="1">
      <c r="A89" s="101"/>
      <c r="B89" s="247"/>
      <c r="C89" s="247"/>
      <c r="D89" s="247"/>
      <c r="E89" s="247"/>
      <c r="F89" s="247"/>
      <c r="G89" s="102"/>
      <c r="I89" s="104"/>
      <c r="J89" s="694" t="s">
        <v>375</v>
      </c>
      <c r="K89" s="695"/>
      <c r="L89" s="695"/>
      <c r="M89" s="695"/>
      <c r="N89" s="695"/>
      <c r="O89" s="695"/>
      <c r="P89" s="696"/>
      <c r="R89" s="104"/>
      <c r="S89" s="492"/>
      <c r="T89" s="322"/>
      <c r="U89" s="323"/>
      <c r="V89" s="318"/>
      <c r="W89" s="318"/>
      <c r="X89" s="318"/>
      <c r="Y89" s="318"/>
      <c r="Z89" s="319"/>
      <c r="AA89" s="64"/>
      <c r="AB89" s="329" t="s">
        <v>384</v>
      </c>
      <c r="AC89" s="41"/>
      <c r="AD89" s="607">
        <f>SUM(AD79:AD88)</f>
        <v>3</v>
      </c>
      <c r="AE89" s="607">
        <f>SUM(AE79:AE88)</f>
        <v>0</v>
      </c>
      <c r="AF89" s="607">
        <f>SUM(AF79:AF88)</f>
        <v>0</v>
      </c>
      <c r="AG89" s="607">
        <f>SUM(AG79:AG88)</f>
        <v>3</v>
      </c>
      <c r="AH89" s="6">
        <f>SUM(AH79:AH88)</f>
        <v>5</v>
      </c>
    </row>
    <row r="90" spans="1:34" ht="15.75" thickBot="1">
      <c r="A90" s="101"/>
      <c r="B90" s="247"/>
      <c r="C90" s="247"/>
      <c r="D90" s="247"/>
      <c r="E90" s="247"/>
      <c r="F90" s="247"/>
      <c r="G90" s="102"/>
      <c r="I90" s="104"/>
      <c r="J90" s="249" t="s">
        <v>26</v>
      </c>
      <c r="K90" s="250" t="s">
        <v>27</v>
      </c>
      <c r="L90" s="251" t="s">
        <v>6</v>
      </c>
      <c r="M90" s="251" t="s">
        <v>28</v>
      </c>
      <c r="N90" s="251" t="s">
        <v>8</v>
      </c>
      <c r="O90" s="251" t="s">
        <v>29</v>
      </c>
      <c r="P90" s="252" t="s">
        <v>30</v>
      </c>
      <c r="R90" s="104"/>
      <c r="S90" s="608"/>
      <c r="T90" s="317"/>
      <c r="U90" s="318" t="s">
        <v>375</v>
      </c>
      <c r="V90" s="318"/>
      <c r="W90" s="318"/>
      <c r="X90" s="318"/>
      <c r="Y90" s="318"/>
      <c r="Z90" s="319"/>
      <c r="AA90" s="64"/>
      <c r="AB90" s="322"/>
      <c r="AC90" s="53"/>
      <c r="AD90" s="318"/>
      <c r="AE90" s="318"/>
      <c r="AF90" s="318"/>
      <c r="AG90" s="318"/>
      <c r="AH90" s="54"/>
    </row>
    <row r="91" spans="1:34" ht="15.75" customHeight="1">
      <c r="A91" s="99"/>
      <c r="B91" s="246"/>
      <c r="C91" s="246"/>
      <c r="D91" s="246"/>
      <c r="E91" s="246"/>
      <c r="F91" s="246"/>
      <c r="G91" s="100"/>
      <c r="I91" s="104"/>
      <c r="J91" s="381" t="s">
        <v>201</v>
      </c>
      <c r="K91" s="366" t="s">
        <v>364</v>
      </c>
      <c r="L91" s="380">
        <v>2</v>
      </c>
      <c r="M91" s="380">
        <v>2</v>
      </c>
      <c r="N91" s="380">
        <v>0</v>
      </c>
      <c r="O91" s="380">
        <v>3</v>
      </c>
      <c r="P91" s="457">
        <v>5</v>
      </c>
      <c r="R91" s="104"/>
      <c r="S91" s="608"/>
      <c r="T91" s="249" t="s">
        <v>26</v>
      </c>
      <c r="U91" s="250" t="s">
        <v>27</v>
      </c>
      <c r="V91" s="251" t="s">
        <v>6</v>
      </c>
      <c r="W91" s="251" t="s">
        <v>28</v>
      </c>
      <c r="X91" s="251" t="s">
        <v>8</v>
      </c>
      <c r="Y91" s="251" t="s">
        <v>29</v>
      </c>
      <c r="Z91" s="252" t="s">
        <v>30</v>
      </c>
      <c r="AA91" s="64"/>
      <c r="AB91" s="13"/>
      <c r="AC91" s="14"/>
      <c r="AD91" s="14"/>
      <c r="AE91" s="14"/>
      <c r="AF91" s="14"/>
      <c r="AG91" s="14"/>
      <c r="AH91" s="15"/>
    </row>
    <row r="92" spans="1:34" ht="15" customHeight="1" thickBot="1">
      <c r="A92" s="694" t="s">
        <v>375</v>
      </c>
      <c r="B92" s="695"/>
      <c r="C92" s="695"/>
      <c r="D92" s="695"/>
      <c r="E92" s="695"/>
      <c r="F92" s="695"/>
      <c r="G92" s="696"/>
      <c r="I92" s="104"/>
      <c r="J92" s="362" t="s">
        <v>202</v>
      </c>
      <c r="K92" s="363" t="s">
        <v>53</v>
      </c>
      <c r="L92" s="380">
        <v>3</v>
      </c>
      <c r="M92" s="380">
        <v>0</v>
      </c>
      <c r="N92" s="380">
        <v>0</v>
      </c>
      <c r="O92" s="380">
        <v>3</v>
      </c>
      <c r="P92" s="457">
        <v>5</v>
      </c>
      <c r="R92" s="104"/>
      <c r="S92" s="608" t="s">
        <v>382</v>
      </c>
      <c r="T92" s="381" t="s">
        <v>201</v>
      </c>
      <c r="U92" s="366" t="s">
        <v>364</v>
      </c>
      <c r="V92" s="380">
        <v>2</v>
      </c>
      <c r="W92" s="380">
        <v>2</v>
      </c>
      <c r="X92" s="380">
        <v>0</v>
      </c>
      <c r="Y92" s="380">
        <v>3</v>
      </c>
      <c r="Z92" s="457">
        <v>5</v>
      </c>
      <c r="AA92" s="36"/>
      <c r="AB92" s="694" t="s">
        <v>375</v>
      </c>
      <c r="AC92" s="695"/>
      <c r="AD92" s="695"/>
      <c r="AE92" s="695"/>
      <c r="AF92" s="695"/>
      <c r="AG92" s="695"/>
      <c r="AH92" s="696"/>
    </row>
    <row r="93" spans="1:34">
      <c r="A93" s="286" t="s">
        <v>26</v>
      </c>
      <c r="B93" s="266" t="s">
        <v>27</v>
      </c>
      <c r="C93" s="264" t="s">
        <v>6</v>
      </c>
      <c r="D93" s="267" t="s">
        <v>28</v>
      </c>
      <c r="E93" s="267" t="s">
        <v>8</v>
      </c>
      <c r="F93" s="267" t="s">
        <v>29</v>
      </c>
      <c r="G93" s="283" t="s">
        <v>30</v>
      </c>
      <c r="I93" s="104"/>
      <c r="J93" s="381" t="s">
        <v>87</v>
      </c>
      <c r="K93" s="382" t="s">
        <v>40</v>
      </c>
      <c r="L93" s="364">
        <v>2</v>
      </c>
      <c r="M93" s="364">
        <v>0</v>
      </c>
      <c r="N93" s="364">
        <v>0</v>
      </c>
      <c r="O93" s="364">
        <v>2</v>
      </c>
      <c r="P93" s="449">
        <v>3</v>
      </c>
      <c r="R93" s="104"/>
      <c r="S93" s="608" t="s">
        <v>382</v>
      </c>
      <c r="T93" s="362" t="s">
        <v>202</v>
      </c>
      <c r="U93" s="363" t="s">
        <v>53</v>
      </c>
      <c r="V93" s="380">
        <v>3</v>
      </c>
      <c r="W93" s="380">
        <v>0</v>
      </c>
      <c r="X93" s="380">
        <v>0</v>
      </c>
      <c r="Y93" s="380">
        <v>3</v>
      </c>
      <c r="Z93" s="457">
        <v>5</v>
      </c>
      <c r="AA93" s="64"/>
      <c r="AB93" s="249" t="s">
        <v>26</v>
      </c>
      <c r="AC93" s="250" t="s">
        <v>27</v>
      </c>
      <c r="AD93" s="251" t="s">
        <v>6</v>
      </c>
      <c r="AE93" s="251" t="s">
        <v>28</v>
      </c>
      <c r="AF93" s="251" t="s">
        <v>8</v>
      </c>
      <c r="AG93" s="251" t="s">
        <v>29</v>
      </c>
      <c r="AH93" s="252" t="s">
        <v>30</v>
      </c>
    </row>
    <row r="94" spans="1:34">
      <c r="A94" s="654" t="s">
        <v>258</v>
      </c>
      <c r="B94" s="655" t="s">
        <v>45</v>
      </c>
      <c r="C94" s="242">
        <v>2</v>
      </c>
      <c r="D94" s="242">
        <v>0</v>
      </c>
      <c r="E94" s="242">
        <v>0</v>
      </c>
      <c r="F94" s="242">
        <v>2</v>
      </c>
      <c r="G94" s="261">
        <v>3</v>
      </c>
      <c r="I94" s="104"/>
      <c r="J94" s="381" t="s">
        <v>18</v>
      </c>
      <c r="K94" s="382" t="s">
        <v>136</v>
      </c>
      <c r="L94" s="380">
        <v>3</v>
      </c>
      <c r="M94" s="380">
        <v>0</v>
      </c>
      <c r="N94" s="380">
        <v>0</v>
      </c>
      <c r="O94" s="380">
        <v>3</v>
      </c>
      <c r="P94" s="457">
        <v>5</v>
      </c>
      <c r="R94" s="104"/>
      <c r="S94" s="608" t="s">
        <v>382</v>
      </c>
      <c r="T94" s="381" t="s">
        <v>83</v>
      </c>
      <c r="U94" s="366" t="s">
        <v>139</v>
      </c>
      <c r="V94" s="380">
        <v>3</v>
      </c>
      <c r="W94" s="380">
        <v>0</v>
      </c>
      <c r="X94" s="380">
        <v>0</v>
      </c>
      <c r="Y94" s="380">
        <v>3</v>
      </c>
      <c r="Z94" s="457">
        <v>5</v>
      </c>
      <c r="AA94" s="64"/>
      <c r="AB94" s="362" t="s">
        <v>202</v>
      </c>
      <c r="AC94" s="363" t="s">
        <v>53</v>
      </c>
      <c r="AD94" s="380">
        <v>3</v>
      </c>
      <c r="AE94" s="380">
        <v>0</v>
      </c>
      <c r="AF94" s="380">
        <v>0</v>
      </c>
      <c r="AG94" s="380">
        <v>3</v>
      </c>
      <c r="AH94" s="457">
        <v>5</v>
      </c>
    </row>
    <row r="95" spans="1:34" ht="15" customHeight="1">
      <c r="A95" s="648" t="s">
        <v>257</v>
      </c>
      <c r="B95" s="649" t="s">
        <v>364</v>
      </c>
      <c r="C95" s="248">
        <v>0</v>
      </c>
      <c r="D95" s="248">
        <v>0</v>
      </c>
      <c r="E95" s="248">
        <v>6</v>
      </c>
      <c r="F95" s="248">
        <v>3</v>
      </c>
      <c r="G95" s="551">
        <v>5</v>
      </c>
      <c r="I95" s="104"/>
      <c r="J95" s="387" t="s">
        <v>18</v>
      </c>
      <c r="K95" s="363" t="s">
        <v>137</v>
      </c>
      <c r="L95" s="380">
        <v>3</v>
      </c>
      <c r="M95" s="380">
        <v>0</v>
      </c>
      <c r="N95" s="380">
        <v>0</v>
      </c>
      <c r="O95" s="380">
        <v>3</v>
      </c>
      <c r="P95" s="457">
        <v>5</v>
      </c>
      <c r="R95" s="104"/>
      <c r="S95" s="492"/>
      <c r="T95" s="320"/>
      <c r="U95" s="321" t="s">
        <v>385</v>
      </c>
      <c r="V95" s="51">
        <f>SUM(V92:V94)</f>
        <v>8</v>
      </c>
      <c r="W95" s="51">
        <f t="shared" ref="W95:Z95" si="18">SUM(W92:W94)</f>
        <v>2</v>
      </c>
      <c r="X95" s="51">
        <f t="shared" si="18"/>
        <v>0</v>
      </c>
      <c r="Y95" s="51">
        <f t="shared" si="18"/>
        <v>9</v>
      </c>
      <c r="Z95" s="40">
        <f t="shared" si="18"/>
        <v>15</v>
      </c>
      <c r="AA95" s="64"/>
      <c r="AB95" s="3"/>
      <c r="AC95" s="38"/>
      <c r="AD95" s="314"/>
      <c r="AE95" s="314"/>
      <c r="AF95" s="314"/>
      <c r="AG95" s="314"/>
      <c r="AH95" s="228"/>
    </row>
    <row r="96" spans="1:34">
      <c r="A96" s="656" t="s">
        <v>247</v>
      </c>
      <c r="B96" s="657" t="s">
        <v>139</v>
      </c>
      <c r="C96" s="658">
        <v>3</v>
      </c>
      <c r="D96" s="658">
        <v>0</v>
      </c>
      <c r="E96" s="658">
        <v>0</v>
      </c>
      <c r="F96" s="658">
        <v>3</v>
      </c>
      <c r="G96" s="659">
        <v>5</v>
      </c>
      <c r="I96" s="104"/>
      <c r="J96" s="381" t="s">
        <v>83</v>
      </c>
      <c r="K96" s="366" t="s">
        <v>139</v>
      </c>
      <c r="L96" s="380">
        <v>3</v>
      </c>
      <c r="M96" s="380">
        <v>0</v>
      </c>
      <c r="N96" s="380">
        <v>0</v>
      </c>
      <c r="O96" s="380">
        <v>3</v>
      </c>
      <c r="P96" s="457">
        <v>5</v>
      </c>
      <c r="R96" s="104"/>
      <c r="S96" s="608" t="s">
        <v>383</v>
      </c>
      <c r="T96" s="381" t="s">
        <v>87</v>
      </c>
      <c r="U96" s="382" t="s">
        <v>40</v>
      </c>
      <c r="V96" s="364">
        <v>2</v>
      </c>
      <c r="W96" s="364">
        <v>0</v>
      </c>
      <c r="X96" s="364">
        <v>0</v>
      </c>
      <c r="Y96" s="364">
        <v>2</v>
      </c>
      <c r="Z96" s="449">
        <v>3</v>
      </c>
      <c r="AA96" s="64"/>
      <c r="AB96" s="3"/>
      <c r="AC96" s="38"/>
      <c r="AD96" s="314"/>
      <c r="AE96" s="314"/>
      <c r="AF96" s="314"/>
      <c r="AG96" s="314"/>
      <c r="AH96" s="228"/>
    </row>
    <row r="97" spans="1:34" ht="15" customHeight="1">
      <c r="A97" s="253" t="s">
        <v>18</v>
      </c>
      <c r="B97" s="239" t="s">
        <v>136</v>
      </c>
      <c r="C97" s="242">
        <v>3</v>
      </c>
      <c r="D97" s="242">
        <v>0</v>
      </c>
      <c r="E97" s="242">
        <v>0</v>
      </c>
      <c r="F97" s="242">
        <v>3</v>
      </c>
      <c r="G97" s="551">
        <v>5</v>
      </c>
      <c r="I97" s="104"/>
      <c r="J97" s="388" t="s">
        <v>94</v>
      </c>
      <c r="K97" s="389" t="s">
        <v>97</v>
      </c>
      <c r="L97" s="390">
        <v>2</v>
      </c>
      <c r="M97" s="390">
        <v>0</v>
      </c>
      <c r="N97" s="390">
        <v>0</v>
      </c>
      <c r="O97" s="390">
        <v>2</v>
      </c>
      <c r="P97" s="459">
        <v>2</v>
      </c>
      <c r="R97" s="104"/>
      <c r="S97" s="608" t="s">
        <v>383</v>
      </c>
      <c r="T97" s="381" t="s">
        <v>18</v>
      </c>
      <c r="U97" s="382" t="s">
        <v>136</v>
      </c>
      <c r="V97" s="380">
        <v>3</v>
      </c>
      <c r="W97" s="380">
        <v>0</v>
      </c>
      <c r="X97" s="380">
        <v>0</v>
      </c>
      <c r="Y97" s="380">
        <v>3</v>
      </c>
      <c r="Z97" s="457">
        <v>5</v>
      </c>
      <c r="AA97" s="64"/>
      <c r="AB97" s="3"/>
      <c r="AC97" s="38"/>
      <c r="AD97" s="314"/>
      <c r="AE97" s="314"/>
      <c r="AF97" s="314"/>
      <c r="AG97" s="314"/>
      <c r="AH97" s="228"/>
    </row>
    <row r="98" spans="1:34" ht="15" customHeight="1">
      <c r="A98" s="253" t="s">
        <v>18</v>
      </c>
      <c r="B98" s="239" t="s">
        <v>348</v>
      </c>
      <c r="C98" s="242">
        <v>3</v>
      </c>
      <c r="D98" s="242">
        <v>0</v>
      </c>
      <c r="E98" s="242">
        <v>0</v>
      </c>
      <c r="F98" s="242">
        <v>3</v>
      </c>
      <c r="G98" s="228">
        <v>5</v>
      </c>
      <c r="I98" s="104"/>
      <c r="J98" s="699" t="s">
        <v>33</v>
      </c>
      <c r="K98" s="700"/>
      <c r="L98" s="464">
        <f>SUM(L91:L97)</f>
        <v>18</v>
      </c>
      <c r="M98" s="464">
        <f t="shared" ref="M98:P98" si="19">SUM(M91:M97)</f>
        <v>2</v>
      </c>
      <c r="N98" s="464">
        <f t="shared" si="19"/>
        <v>0</v>
      </c>
      <c r="O98" s="464">
        <f t="shared" si="19"/>
        <v>19</v>
      </c>
      <c r="P98" s="584">
        <f t="shared" si="19"/>
        <v>30</v>
      </c>
      <c r="R98" s="104"/>
      <c r="S98" s="608" t="s">
        <v>383</v>
      </c>
      <c r="T98" s="387" t="s">
        <v>18</v>
      </c>
      <c r="U98" s="363" t="s">
        <v>137</v>
      </c>
      <c r="V98" s="380">
        <v>3</v>
      </c>
      <c r="W98" s="380">
        <v>0</v>
      </c>
      <c r="X98" s="380">
        <v>0</v>
      </c>
      <c r="Y98" s="380">
        <v>3</v>
      </c>
      <c r="Z98" s="457">
        <v>5</v>
      </c>
      <c r="AA98" s="64"/>
      <c r="AB98" s="3"/>
      <c r="AC98" s="38"/>
      <c r="AD98" s="314"/>
      <c r="AE98" s="314"/>
      <c r="AF98" s="314"/>
      <c r="AG98" s="314"/>
      <c r="AH98" s="228"/>
    </row>
    <row r="99" spans="1:34" ht="15" customHeight="1">
      <c r="A99" s="648" t="s">
        <v>18</v>
      </c>
      <c r="B99" s="649" t="s">
        <v>137</v>
      </c>
      <c r="C99" s="248">
        <v>3</v>
      </c>
      <c r="D99" s="248">
        <v>0</v>
      </c>
      <c r="E99" s="248">
        <v>0</v>
      </c>
      <c r="F99" s="248">
        <v>3</v>
      </c>
      <c r="G99" s="228">
        <v>5</v>
      </c>
      <c r="I99" s="104"/>
      <c r="J99" s="599"/>
      <c r="K99" s="600"/>
      <c r="L99" s="595"/>
      <c r="M99" s="595"/>
      <c r="N99" s="595"/>
      <c r="O99" s="595"/>
      <c r="P99" s="596"/>
      <c r="R99" s="104"/>
      <c r="S99" s="608" t="s">
        <v>383</v>
      </c>
      <c r="T99" s="262" t="s">
        <v>94</v>
      </c>
      <c r="U99" s="239" t="s">
        <v>391</v>
      </c>
      <c r="V99" s="242">
        <v>2</v>
      </c>
      <c r="W99" s="242">
        <v>0</v>
      </c>
      <c r="X99" s="242">
        <v>0</v>
      </c>
      <c r="Y99" s="242">
        <v>2</v>
      </c>
      <c r="Z99" s="261">
        <v>2</v>
      </c>
      <c r="AA99" s="64"/>
      <c r="AB99" s="3"/>
      <c r="AC99" s="38"/>
      <c r="AD99" s="314"/>
      <c r="AE99" s="314"/>
      <c r="AF99" s="314"/>
      <c r="AG99" s="314"/>
      <c r="AH99" s="228"/>
    </row>
    <row r="100" spans="1:34" ht="15" customHeight="1">
      <c r="A100" s="254" t="s">
        <v>94</v>
      </c>
      <c r="B100" s="660" t="s">
        <v>97</v>
      </c>
      <c r="C100" s="248">
        <v>2</v>
      </c>
      <c r="D100" s="248">
        <v>0</v>
      </c>
      <c r="E100" s="248">
        <v>0</v>
      </c>
      <c r="F100" s="248">
        <v>2</v>
      </c>
      <c r="G100" s="235">
        <v>2</v>
      </c>
      <c r="I100" s="104"/>
      <c r="J100" s="599"/>
      <c r="K100" s="600"/>
      <c r="L100" s="595"/>
      <c r="M100" s="595"/>
      <c r="N100" s="595"/>
      <c r="O100" s="595"/>
      <c r="P100" s="596"/>
      <c r="R100" s="104"/>
      <c r="S100" s="492"/>
      <c r="T100" s="714" t="s">
        <v>386</v>
      </c>
      <c r="U100" s="715"/>
      <c r="V100" s="51">
        <f>SUM(V96:V99)</f>
        <v>10</v>
      </c>
      <c r="W100" s="51">
        <f t="shared" ref="W100:Z100" si="20">SUM(W96:W99)</f>
        <v>0</v>
      </c>
      <c r="X100" s="51">
        <f t="shared" si="20"/>
        <v>0</v>
      </c>
      <c r="Y100" s="51">
        <f t="shared" si="20"/>
        <v>10</v>
      </c>
      <c r="Z100" s="40">
        <f t="shared" si="20"/>
        <v>15</v>
      </c>
      <c r="AA100" s="64"/>
      <c r="AB100" s="3"/>
      <c r="AC100" s="38"/>
      <c r="AD100" s="314"/>
      <c r="AE100" s="314"/>
      <c r="AF100" s="314"/>
      <c r="AG100" s="314"/>
      <c r="AH100" s="228"/>
    </row>
    <row r="101" spans="1:34" ht="15" customHeight="1" thickBot="1">
      <c r="A101" s="749" t="s">
        <v>62</v>
      </c>
      <c r="B101" s="750"/>
      <c r="C101" s="665">
        <f>SUM(C94:C100)</f>
        <v>16</v>
      </c>
      <c r="D101" s="665">
        <f t="shared" ref="D101:G101" si="21">SUM(D94:D100)</f>
        <v>0</v>
      </c>
      <c r="E101" s="665">
        <f t="shared" si="21"/>
        <v>6</v>
      </c>
      <c r="F101" s="665">
        <f t="shared" si="21"/>
        <v>19</v>
      </c>
      <c r="G101" s="666">
        <f t="shared" si="21"/>
        <v>30</v>
      </c>
      <c r="I101" s="104"/>
      <c r="J101" s="599"/>
      <c r="K101" s="600"/>
      <c r="L101" s="595"/>
      <c r="M101" s="595"/>
      <c r="N101" s="595"/>
      <c r="O101" s="595"/>
      <c r="P101" s="596"/>
      <c r="R101" s="104"/>
      <c r="S101" s="492"/>
      <c r="T101" s="298" t="s">
        <v>384</v>
      </c>
      <c r="U101" s="299"/>
      <c r="V101" s="300">
        <f>SUM(V100,V95)</f>
        <v>18</v>
      </c>
      <c r="W101" s="300">
        <f t="shared" ref="W101:Z101" si="22">SUM(W100,W95)</f>
        <v>2</v>
      </c>
      <c r="X101" s="300">
        <f t="shared" si="22"/>
        <v>0</v>
      </c>
      <c r="Y101" s="300">
        <f t="shared" si="22"/>
        <v>19</v>
      </c>
      <c r="Z101" s="301">
        <f t="shared" si="22"/>
        <v>30</v>
      </c>
      <c r="AA101" s="64"/>
      <c r="AB101" s="3"/>
      <c r="AC101" s="38"/>
      <c r="AD101" s="314"/>
      <c r="AE101" s="314"/>
      <c r="AF101" s="314"/>
      <c r="AG101" s="314"/>
      <c r="AH101" s="228"/>
    </row>
    <row r="102" spans="1:34" ht="15.75" thickBot="1">
      <c r="A102" s="322"/>
      <c r="B102" s="323"/>
      <c r="C102" s="318"/>
      <c r="D102" s="318"/>
      <c r="E102" s="318"/>
      <c r="F102" s="318"/>
      <c r="G102" s="319"/>
      <c r="I102" s="104"/>
      <c r="J102" s="694" t="s">
        <v>376</v>
      </c>
      <c r="K102" s="695"/>
      <c r="L102" s="695"/>
      <c r="M102" s="695"/>
      <c r="N102" s="695"/>
      <c r="O102" s="695"/>
      <c r="P102" s="696"/>
      <c r="R102" s="104"/>
      <c r="S102" s="492"/>
      <c r="T102" s="128"/>
      <c r="U102" s="104"/>
      <c r="V102" s="104"/>
      <c r="W102" s="104"/>
      <c r="X102" s="104"/>
      <c r="Y102" s="104"/>
      <c r="Z102" s="80"/>
      <c r="AA102" s="64"/>
      <c r="AB102" s="329" t="s">
        <v>384</v>
      </c>
      <c r="AC102" s="41"/>
      <c r="AD102" s="631">
        <v>3</v>
      </c>
      <c r="AE102" s="631">
        <v>0</v>
      </c>
      <c r="AF102" s="631">
        <v>0</v>
      </c>
      <c r="AG102" s="631">
        <v>3</v>
      </c>
      <c r="AH102" s="632">
        <v>5</v>
      </c>
    </row>
    <row r="103" spans="1:34" ht="15.75" thickBot="1">
      <c r="A103" s="322"/>
      <c r="B103" s="323"/>
      <c r="C103" s="318"/>
      <c r="D103" s="318"/>
      <c r="E103" s="318"/>
      <c r="F103" s="318"/>
      <c r="G103" s="319"/>
      <c r="I103" s="104"/>
      <c r="J103" s="249" t="s">
        <v>26</v>
      </c>
      <c r="K103" s="250" t="s">
        <v>27</v>
      </c>
      <c r="L103" s="251" t="s">
        <v>6</v>
      </c>
      <c r="M103" s="251" t="s">
        <v>28</v>
      </c>
      <c r="N103" s="251" t="s">
        <v>8</v>
      </c>
      <c r="O103" s="251" t="s">
        <v>29</v>
      </c>
      <c r="P103" s="252" t="s">
        <v>30</v>
      </c>
      <c r="R103" s="104"/>
      <c r="S103" s="492"/>
      <c r="T103" s="317"/>
      <c r="U103" s="318" t="s">
        <v>376</v>
      </c>
      <c r="V103" s="318"/>
      <c r="W103" s="318"/>
      <c r="X103" s="318"/>
      <c r="Y103" s="318"/>
      <c r="Z103" s="319"/>
      <c r="AA103" s="37"/>
      <c r="AB103" s="322"/>
      <c r="AC103" s="53"/>
      <c r="AD103" s="318"/>
      <c r="AE103" s="318"/>
      <c r="AF103" s="318"/>
      <c r="AG103" s="318"/>
      <c r="AH103" s="54"/>
    </row>
    <row r="104" spans="1:34">
      <c r="A104" s="322"/>
      <c r="B104" s="323"/>
      <c r="C104" s="318"/>
      <c r="D104" s="318"/>
      <c r="E104" s="318"/>
      <c r="F104" s="318"/>
      <c r="G104" s="319"/>
      <c r="I104" s="104"/>
      <c r="J104" s="381" t="s">
        <v>95</v>
      </c>
      <c r="K104" s="363" t="s">
        <v>349</v>
      </c>
      <c r="L104" s="380">
        <v>1</v>
      </c>
      <c r="M104" s="380">
        <v>8</v>
      </c>
      <c r="N104" s="380">
        <v>0</v>
      </c>
      <c r="O104" s="380">
        <v>5</v>
      </c>
      <c r="P104" s="457">
        <v>8</v>
      </c>
      <c r="R104" s="104"/>
      <c r="S104" s="608"/>
      <c r="T104" s="249" t="s">
        <v>26</v>
      </c>
      <c r="U104" s="250" t="s">
        <v>27</v>
      </c>
      <c r="V104" s="251" t="s">
        <v>6</v>
      </c>
      <c r="W104" s="251" t="s">
        <v>28</v>
      </c>
      <c r="X104" s="251" t="s">
        <v>8</v>
      </c>
      <c r="Y104" s="251" t="s">
        <v>29</v>
      </c>
      <c r="Z104" s="252" t="s">
        <v>30</v>
      </c>
      <c r="AA104" s="37"/>
      <c r="AB104" s="13"/>
      <c r="AC104" s="14"/>
      <c r="AD104" s="14"/>
      <c r="AE104" s="14"/>
      <c r="AF104" s="14"/>
      <c r="AG104" s="14"/>
      <c r="AH104" s="15"/>
    </row>
    <row r="105" spans="1:34" ht="15.75" customHeight="1" thickBot="1">
      <c r="A105" s="694" t="s">
        <v>376</v>
      </c>
      <c r="B105" s="695"/>
      <c r="C105" s="695"/>
      <c r="D105" s="695"/>
      <c r="E105" s="695"/>
      <c r="F105" s="695"/>
      <c r="G105" s="696"/>
      <c r="I105" s="104"/>
      <c r="J105" s="386" t="s">
        <v>83</v>
      </c>
      <c r="K105" s="366" t="s">
        <v>143</v>
      </c>
      <c r="L105" s="380">
        <v>3</v>
      </c>
      <c r="M105" s="380">
        <v>0</v>
      </c>
      <c r="N105" s="380">
        <v>0</v>
      </c>
      <c r="O105" s="380">
        <v>3</v>
      </c>
      <c r="P105" s="457">
        <v>5</v>
      </c>
      <c r="R105" s="104"/>
      <c r="S105" s="608" t="s">
        <v>382</v>
      </c>
      <c r="T105" s="381" t="s">
        <v>95</v>
      </c>
      <c r="U105" s="363" t="s">
        <v>425</v>
      </c>
      <c r="V105" s="380">
        <v>1</v>
      </c>
      <c r="W105" s="380">
        <v>8</v>
      </c>
      <c r="X105" s="380">
        <v>0</v>
      </c>
      <c r="Y105" s="380">
        <v>5</v>
      </c>
      <c r="Z105" s="457">
        <v>8</v>
      </c>
      <c r="AA105" s="15"/>
      <c r="AB105" s="694" t="s">
        <v>376</v>
      </c>
      <c r="AC105" s="695"/>
      <c r="AD105" s="695"/>
      <c r="AE105" s="695"/>
      <c r="AF105" s="695"/>
      <c r="AG105" s="695"/>
      <c r="AH105" s="696"/>
    </row>
    <row r="106" spans="1:34">
      <c r="A106" s="286" t="s">
        <v>26</v>
      </c>
      <c r="B106" s="266" t="s">
        <v>27</v>
      </c>
      <c r="C106" s="264" t="s">
        <v>6</v>
      </c>
      <c r="D106" s="267" t="s">
        <v>28</v>
      </c>
      <c r="E106" s="267"/>
      <c r="F106" s="267" t="s">
        <v>29</v>
      </c>
      <c r="G106" s="283" t="s">
        <v>30</v>
      </c>
      <c r="I106" s="104"/>
      <c r="J106" s="386" t="s">
        <v>83</v>
      </c>
      <c r="K106" s="366" t="s">
        <v>144</v>
      </c>
      <c r="L106" s="380">
        <v>3</v>
      </c>
      <c r="M106" s="380">
        <v>0</v>
      </c>
      <c r="N106" s="380">
        <v>0</v>
      </c>
      <c r="O106" s="380">
        <v>3</v>
      </c>
      <c r="P106" s="457">
        <v>5</v>
      </c>
      <c r="R106" s="104"/>
      <c r="S106" s="608" t="s">
        <v>382</v>
      </c>
      <c r="T106" s="386" t="s">
        <v>83</v>
      </c>
      <c r="U106" s="366" t="s">
        <v>143</v>
      </c>
      <c r="V106" s="380">
        <v>3</v>
      </c>
      <c r="W106" s="380">
        <v>0</v>
      </c>
      <c r="X106" s="380">
        <v>0</v>
      </c>
      <c r="Y106" s="380">
        <v>3</v>
      </c>
      <c r="Z106" s="457">
        <v>5</v>
      </c>
      <c r="AA106" s="37"/>
      <c r="AB106" s="249" t="s">
        <v>26</v>
      </c>
      <c r="AC106" s="250" t="s">
        <v>27</v>
      </c>
      <c r="AD106" s="251" t="s">
        <v>6</v>
      </c>
      <c r="AE106" s="251" t="s">
        <v>28</v>
      </c>
      <c r="AF106" s="251" t="s">
        <v>8</v>
      </c>
      <c r="AG106" s="251" t="s">
        <v>29</v>
      </c>
      <c r="AH106" s="252" t="s">
        <v>30</v>
      </c>
    </row>
    <row r="107" spans="1:34">
      <c r="A107" s="262" t="s">
        <v>87</v>
      </c>
      <c r="B107" s="655" t="s">
        <v>40</v>
      </c>
      <c r="C107" s="242">
        <v>2</v>
      </c>
      <c r="D107" s="242">
        <v>0</v>
      </c>
      <c r="E107" s="242">
        <v>0</v>
      </c>
      <c r="F107" s="242">
        <v>2</v>
      </c>
      <c r="G107" s="261">
        <v>3</v>
      </c>
      <c r="I107" s="104"/>
      <c r="J107" s="386" t="s">
        <v>18</v>
      </c>
      <c r="K107" s="382" t="s">
        <v>348</v>
      </c>
      <c r="L107" s="380">
        <v>3</v>
      </c>
      <c r="M107" s="380">
        <v>0</v>
      </c>
      <c r="N107" s="380">
        <v>0</v>
      </c>
      <c r="O107" s="380">
        <v>3</v>
      </c>
      <c r="P107" s="457">
        <v>5</v>
      </c>
      <c r="R107" s="104"/>
      <c r="S107" s="608" t="s">
        <v>382</v>
      </c>
      <c r="T107" s="386" t="s">
        <v>83</v>
      </c>
      <c r="U107" s="366" t="s">
        <v>144</v>
      </c>
      <c r="V107" s="380">
        <v>3</v>
      </c>
      <c r="W107" s="380">
        <v>0</v>
      </c>
      <c r="X107" s="380">
        <v>0</v>
      </c>
      <c r="Y107" s="380">
        <v>3</v>
      </c>
      <c r="Z107" s="457">
        <v>5</v>
      </c>
      <c r="AA107" s="37"/>
      <c r="AB107" s="3"/>
      <c r="AC107" s="38"/>
      <c r="AD107" s="314"/>
      <c r="AE107" s="314"/>
      <c r="AF107" s="314"/>
      <c r="AG107" s="314"/>
      <c r="AH107" s="228"/>
    </row>
    <row r="108" spans="1:34">
      <c r="A108" s="253" t="s">
        <v>259</v>
      </c>
      <c r="B108" s="239" t="s">
        <v>349</v>
      </c>
      <c r="C108" s="242">
        <v>0</v>
      </c>
      <c r="D108" s="242">
        <v>0</v>
      </c>
      <c r="E108" s="242">
        <v>8</v>
      </c>
      <c r="F108" s="242">
        <v>4</v>
      </c>
      <c r="G108" s="228">
        <v>10</v>
      </c>
      <c r="I108" s="104"/>
      <c r="J108" s="386" t="s">
        <v>18</v>
      </c>
      <c r="K108" s="382" t="s">
        <v>350</v>
      </c>
      <c r="L108" s="380">
        <v>3</v>
      </c>
      <c r="M108" s="380">
        <v>0</v>
      </c>
      <c r="N108" s="380">
        <v>0</v>
      </c>
      <c r="O108" s="380">
        <v>3</v>
      </c>
      <c r="P108" s="457">
        <v>5</v>
      </c>
      <c r="R108" s="104"/>
      <c r="S108" s="492"/>
      <c r="T108" s="320"/>
      <c r="U108" s="321" t="s">
        <v>385</v>
      </c>
      <c r="V108" s="51">
        <f>SUM(V105:V107)</f>
        <v>7</v>
      </c>
      <c r="W108" s="51">
        <f t="shared" ref="W108:Z108" si="23">SUM(W105:W107)</f>
        <v>8</v>
      </c>
      <c r="X108" s="51">
        <f t="shared" si="23"/>
        <v>0</v>
      </c>
      <c r="Y108" s="51">
        <f t="shared" si="23"/>
        <v>11</v>
      </c>
      <c r="Z108" s="40">
        <f t="shared" si="23"/>
        <v>18</v>
      </c>
      <c r="AA108" s="37"/>
      <c r="AB108" s="3"/>
      <c r="AC108" s="38"/>
      <c r="AD108" s="314"/>
      <c r="AE108" s="314"/>
      <c r="AF108" s="314"/>
      <c r="AG108" s="314"/>
      <c r="AH108" s="228"/>
    </row>
    <row r="109" spans="1:34">
      <c r="A109" s="253" t="s">
        <v>247</v>
      </c>
      <c r="B109" s="239" t="s">
        <v>143</v>
      </c>
      <c r="C109" s="242">
        <v>3</v>
      </c>
      <c r="D109" s="242">
        <v>0</v>
      </c>
      <c r="E109" s="242">
        <v>0</v>
      </c>
      <c r="F109" s="242">
        <v>3</v>
      </c>
      <c r="G109" s="228">
        <v>5</v>
      </c>
      <c r="I109" s="104"/>
      <c r="J109" s="388" t="s">
        <v>96</v>
      </c>
      <c r="K109" s="389" t="s">
        <v>145</v>
      </c>
      <c r="L109" s="390">
        <v>2</v>
      </c>
      <c r="M109" s="390">
        <v>0</v>
      </c>
      <c r="N109" s="390">
        <v>0</v>
      </c>
      <c r="O109" s="390">
        <v>2</v>
      </c>
      <c r="P109" s="459">
        <v>2</v>
      </c>
      <c r="R109" s="104"/>
      <c r="S109" s="608" t="s">
        <v>383</v>
      </c>
      <c r="T109" s="386" t="s">
        <v>18</v>
      </c>
      <c r="U109" s="382" t="s">
        <v>348</v>
      </c>
      <c r="V109" s="380">
        <v>3</v>
      </c>
      <c r="W109" s="380">
        <v>0</v>
      </c>
      <c r="X109" s="380">
        <v>0</v>
      </c>
      <c r="Y109" s="380">
        <v>3</v>
      </c>
      <c r="Z109" s="457">
        <v>5</v>
      </c>
      <c r="AA109" s="37"/>
      <c r="AB109" s="3"/>
      <c r="AC109" s="38"/>
      <c r="AD109" s="314"/>
      <c r="AE109" s="314"/>
      <c r="AF109" s="314"/>
      <c r="AG109" s="314"/>
      <c r="AH109" s="228"/>
    </row>
    <row r="110" spans="1:34" ht="15" customHeight="1">
      <c r="A110" s="253" t="s">
        <v>247</v>
      </c>
      <c r="B110" s="239" t="s">
        <v>144</v>
      </c>
      <c r="C110" s="242">
        <v>3</v>
      </c>
      <c r="D110" s="242">
        <v>0</v>
      </c>
      <c r="E110" s="242">
        <v>0</v>
      </c>
      <c r="F110" s="242">
        <v>3</v>
      </c>
      <c r="G110" s="551">
        <v>5</v>
      </c>
      <c r="I110" s="104"/>
      <c r="J110" s="699" t="s">
        <v>33</v>
      </c>
      <c r="K110" s="700"/>
      <c r="L110" s="465">
        <f>SUM(L104:L109)</f>
        <v>15</v>
      </c>
      <c r="M110" s="465">
        <f>SUM(M104:M109)</f>
        <v>8</v>
      </c>
      <c r="N110" s="465">
        <f>SUM(N104:N109)</f>
        <v>0</v>
      </c>
      <c r="O110" s="586">
        <f>SUM(O104:O109)</f>
        <v>19</v>
      </c>
      <c r="P110" s="585">
        <f>SUM(P104:P109)</f>
        <v>30</v>
      </c>
      <c r="R110" s="104"/>
      <c r="S110" s="608" t="s">
        <v>383</v>
      </c>
      <c r="T110" s="386" t="s">
        <v>18</v>
      </c>
      <c r="U110" s="382" t="s">
        <v>350</v>
      </c>
      <c r="V110" s="380">
        <v>3</v>
      </c>
      <c r="W110" s="380">
        <v>0</v>
      </c>
      <c r="X110" s="380">
        <v>0</v>
      </c>
      <c r="Y110" s="380">
        <v>3</v>
      </c>
      <c r="Z110" s="457">
        <v>5</v>
      </c>
      <c r="AA110" s="37"/>
      <c r="AB110" s="3"/>
      <c r="AC110" s="38"/>
      <c r="AD110" s="314"/>
      <c r="AE110" s="314"/>
      <c r="AF110" s="314"/>
      <c r="AG110" s="314"/>
      <c r="AH110" s="228"/>
    </row>
    <row r="111" spans="1:34" ht="15" customHeight="1">
      <c r="A111" s="253" t="s">
        <v>18</v>
      </c>
      <c r="B111" s="239" t="s">
        <v>350</v>
      </c>
      <c r="C111" s="242">
        <v>3</v>
      </c>
      <c r="D111" s="242">
        <v>0</v>
      </c>
      <c r="E111" s="242">
        <v>0</v>
      </c>
      <c r="F111" s="242">
        <v>3</v>
      </c>
      <c r="G111" s="228">
        <v>5</v>
      </c>
      <c r="I111" s="104"/>
      <c r="J111" s="13"/>
      <c r="K111" s="14"/>
      <c r="L111" s="14"/>
      <c r="M111" s="14"/>
      <c r="N111" s="14"/>
      <c r="O111" s="14"/>
      <c r="P111" s="15"/>
      <c r="R111" s="104"/>
      <c r="S111" s="608" t="s">
        <v>383</v>
      </c>
      <c r="T111" s="388" t="s">
        <v>96</v>
      </c>
      <c r="U111" s="389" t="s">
        <v>392</v>
      </c>
      <c r="V111" s="390">
        <v>2</v>
      </c>
      <c r="W111" s="390">
        <v>0</v>
      </c>
      <c r="X111" s="390">
        <v>0</v>
      </c>
      <c r="Y111" s="390">
        <v>2</v>
      </c>
      <c r="Z111" s="459">
        <v>2</v>
      </c>
      <c r="AA111" s="37"/>
      <c r="AB111" s="3"/>
      <c r="AC111" s="38"/>
      <c r="AD111" s="314"/>
      <c r="AE111" s="314"/>
      <c r="AF111" s="314"/>
      <c r="AG111" s="314"/>
      <c r="AH111" s="228"/>
    </row>
    <row r="112" spans="1:34" ht="15" customHeight="1">
      <c r="A112" s="262" t="s">
        <v>96</v>
      </c>
      <c r="B112" s="655" t="s">
        <v>145</v>
      </c>
      <c r="C112" s="242">
        <v>2</v>
      </c>
      <c r="D112" s="242">
        <v>0</v>
      </c>
      <c r="E112" s="242">
        <v>0</v>
      </c>
      <c r="F112" s="242">
        <v>2</v>
      </c>
      <c r="G112" s="261">
        <v>2</v>
      </c>
      <c r="I112" s="104"/>
      <c r="J112" s="18"/>
      <c r="K112" s="14"/>
      <c r="L112" s="14"/>
      <c r="M112" s="14"/>
      <c r="N112" s="14"/>
      <c r="O112" s="14"/>
      <c r="P112" s="15"/>
      <c r="R112" s="104"/>
      <c r="S112" s="58"/>
      <c r="T112" s="714" t="s">
        <v>386</v>
      </c>
      <c r="U112" s="715"/>
      <c r="V112" s="51">
        <f>SUM(V109:V111)</f>
        <v>8</v>
      </c>
      <c r="W112" s="51">
        <f t="shared" ref="W112:Z112" si="24">SUM(W109:W111)</f>
        <v>0</v>
      </c>
      <c r="X112" s="51">
        <f t="shared" si="24"/>
        <v>0</v>
      </c>
      <c r="Y112" s="51">
        <f t="shared" si="24"/>
        <v>8</v>
      </c>
      <c r="Z112" s="40">
        <f t="shared" si="24"/>
        <v>12</v>
      </c>
      <c r="AA112" s="36"/>
      <c r="AB112" s="3"/>
      <c r="AC112" s="38"/>
      <c r="AD112" s="314"/>
      <c r="AE112" s="314"/>
      <c r="AF112" s="314"/>
      <c r="AG112" s="314"/>
      <c r="AH112" s="228"/>
    </row>
    <row r="113" spans="1:34" ht="20.25" customHeight="1" thickBot="1">
      <c r="A113" s="751" t="s">
        <v>33</v>
      </c>
      <c r="B113" s="752"/>
      <c r="C113" s="663">
        <f>SUM(C107:C112)</f>
        <v>13</v>
      </c>
      <c r="D113" s="663">
        <f t="shared" ref="D113:G113" si="25">SUM(D107:D112)</f>
        <v>0</v>
      </c>
      <c r="E113" s="663">
        <f t="shared" si="25"/>
        <v>8</v>
      </c>
      <c r="F113" s="663">
        <f t="shared" si="25"/>
        <v>17</v>
      </c>
      <c r="G113" s="664">
        <f t="shared" si="25"/>
        <v>30</v>
      </c>
      <c r="I113" s="104"/>
      <c r="J113" s="18"/>
      <c r="K113" s="14"/>
      <c r="L113" s="14"/>
      <c r="M113" s="14"/>
      <c r="N113" s="14"/>
      <c r="O113" s="14"/>
      <c r="P113" s="15"/>
      <c r="R113" s="104"/>
      <c r="S113" s="492"/>
      <c r="T113" s="298" t="s">
        <v>384</v>
      </c>
      <c r="U113" s="299"/>
      <c r="V113" s="300">
        <f>SUM(V112,V108)</f>
        <v>15</v>
      </c>
      <c r="W113" s="300">
        <f t="shared" ref="W113:Z113" si="26">SUM(W112,W108)</f>
        <v>8</v>
      </c>
      <c r="X113" s="300">
        <f t="shared" si="26"/>
        <v>0</v>
      </c>
      <c r="Y113" s="300">
        <f t="shared" si="26"/>
        <v>19</v>
      </c>
      <c r="Z113" s="301">
        <f t="shared" si="26"/>
        <v>30</v>
      </c>
      <c r="AA113" s="15"/>
      <c r="AB113" s="3"/>
      <c r="AC113" s="38"/>
      <c r="AD113" s="314"/>
      <c r="AE113" s="314"/>
      <c r="AF113" s="314"/>
      <c r="AG113" s="314"/>
      <c r="AH113" s="228"/>
    </row>
    <row r="114" spans="1:34" ht="15.75" customHeight="1">
      <c r="A114" s="13"/>
      <c r="B114" s="14"/>
      <c r="C114" s="14"/>
      <c r="D114" s="14"/>
      <c r="E114" s="14"/>
      <c r="F114" s="14"/>
      <c r="G114" s="15"/>
      <c r="I114" s="104"/>
      <c r="J114" s="13"/>
      <c r="K114" s="19" t="s">
        <v>377</v>
      </c>
      <c r="L114" s="688">
        <f>SUM(O110,O98,O85,O71,O57,O44,O31,O17)</f>
        <v>157</v>
      </c>
      <c r="M114" s="688"/>
      <c r="N114" s="688"/>
      <c r="O114" s="688"/>
      <c r="P114" s="20"/>
      <c r="R114" s="104"/>
      <c r="S114" s="492"/>
      <c r="T114" s="323"/>
      <c r="U114" s="323"/>
      <c r="V114" s="318"/>
      <c r="W114" s="108"/>
      <c r="X114" s="318"/>
      <c r="Y114" s="318"/>
      <c r="Z114" s="319"/>
      <c r="AA114" s="15"/>
      <c r="AB114" s="3"/>
      <c r="AC114" s="38"/>
      <c r="AD114" s="314"/>
      <c r="AE114" s="314"/>
      <c r="AF114" s="314"/>
      <c r="AG114" s="314"/>
      <c r="AH114" s="228"/>
    </row>
    <row r="115" spans="1:34">
      <c r="A115" s="18"/>
      <c r="B115" s="14"/>
      <c r="C115" s="14"/>
      <c r="D115" s="14"/>
      <c r="E115" s="14"/>
      <c r="F115" s="14"/>
      <c r="G115" s="15"/>
      <c r="I115" s="104"/>
      <c r="J115" s="21"/>
      <c r="K115" s="581" t="s">
        <v>378</v>
      </c>
      <c r="L115" s="689">
        <f>SUM(P110,P98,P85,P71,P57,P44,P31,P17)</f>
        <v>247</v>
      </c>
      <c r="M115" s="689"/>
      <c r="N115" s="689"/>
      <c r="O115" s="689"/>
      <c r="P115" s="23"/>
      <c r="R115" s="104"/>
      <c r="S115" s="492"/>
      <c r="T115" s="323"/>
      <c r="U115" s="323"/>
      <c r="V115" s="318"/>
      <c r="W115" s="108"/>
      <c r="X115" s="318"/>
      <c r="Y115" s="318"/>
      <c r="Z115" s="319"/>
      <c r="AA115" s="37"/>
      <c r="AB115" s="329" t="s">
        <v>384</v>
      </c>
      <c r="AC115" s="41"/>
      <c r="AD115" s="5"/>
      <c r="AE115" s="5"/>
      <c r="AF115" s="5"/>
      <c r="AG115" s="5"/>
      <c r="AH115" s="42"/>
    </row>
    <row r="116" spans="1:34">
      <c r="A116" s="18"/>
      <c r="B116" s="14"/>
      <c r="C116" s="14"/>
      <c r="D116" s="14"/>
      <c r="E116" s="14"/>
      <c r="F116" s="14"/>
      <c r="G116" s="15"/>
      <c r="I116" s="104"/>
      <c r="J116" s="13"/>
      <c r="K116" s="14"/>
      <c r="L116" s="14"/>
      <c r="M116" s="14"/>
      <c r="N116" s="14"/>
      <c r="O116" s="14"/>
      <c r="P116" s="15"/>
      <c r="R116" s="104"/>
      <c r="S116" s="58"/>
      <c r="T116" s="104"/>
      <c r="U116" s="104"/>
      <c r="V116" s="104"/>
      <c r="W116" s="104"/>
      <c r="X116" s="104"/>
      <c r="Y116" s="104"/>
      <c r="Z116" s="80"/>
      <c r="AA116" s="37"/>
      <c r="AB116" s="43"/>
      <c r="AC116" s="44"/>
      <c r="AD116" s="45"/>
      <c r="AE116" s="46"/>
      <c r="AF116" s="46"/>
      <c r="AG116" s="46"/>
      <c r="AH116" s="47"/>
    </row>
    <row r="117" spans="1:34" ht="15.75" thickBot="1">
      <c r="A117" s="13"/>
      <c r="B117" s="19" t="s">
        <v>377</v>
      </c>
      <c r="C117" s="736">
        <v>151</v>
      </c>
      <c r="D117" s="737"/>
      <c r="E117" s="737"/>
      <c r="F117" s="738"/>
      <c r="G117" s="20"/>
      <c r="I117" s="104"/>
      <c r="J117" s="48"/>
      <c r="K117" s="49"/>
      <c r="L117" s="49"/>
      <c r="M117" s="49"/>
      <c r="N117" s="49"/>
      <c r="O117" s="49"/>
      <c r="P117" s="50"/>
      <c r="R117" s="104"/>
      <c r="S117" s="58"/>
      <c r="T117" s="323"/>
      <c r="U117" s="19" t="s">
        <v>379</v>
      </c>
      <c r="V117" s="688">
        <f>SUM(Y108,Y95,Y84,Y69,Y56,Y40,Y24,Y10)</f>
        <v>61</v>
      </c>
      <c r="W117" s="688"/>
      <c r="X117" s="688"/>
      <c r="Y117" s="688"/>
      <c r="Z117" s="319"/>
      <c r="AA117" s="37"/>
      <c r="AB117" s="21"/>
      <c r="AC117" s="19" t="s">
        <v>379</v>
      </c>
      <c r="AD117" s="726">
        <f>SUM(AG102,AG89,AG75,AG62,AG46,AG33)</f>
        <v>19</v>
      </c>
      <c r="AE117" s="688"/>
      <c r="AF117" s="688"/>
      <c r="AG117" s="688"/>
      <c r="AH117" s="23"/>
    </row>
    <row r="118" spans="1:34" ht="15.75" thickBot="1">
      <c r="A118" s="21"/>
      <c r="B118" s="581" t="s">
        <v>378</v>
      </c>
      <c r="C118" s="739">
        <v>243</v>
      </c>
      <c r="D118" s="740"/>
      <c r="E118" s="740"/>
      <c r="F118" s="741"/>
      <c r="G118" s="23"/>
      <c r="I118" s="104"/>
      <c r="J118" s="48"/>
      <c r="K118" s="49"/>
      <c r="L118" s="49"/>
      <c r="M118" s="49"/>
      <c r="N118" s="49"/>
      <c r="O118" s="49"/>
      <c r="P118" s="50"/>
      <c r="R118" s="104"/>
      <c r="S118" s="493"/>
      <c r="T118" s="323"/>
      <c r="U118" s="19" t="s">
        <v>377</v>
      </c>
      <c r="V118" s="688">
        <f>Y113+Y101+Y88+Y75+Y61+Y46+Y33+Y19</f>
        <v>157</v>
      </c>
      <c r="W118" s="688"/>
      <c r="X118" s="688"/>
      <c r="Y118" s="688"/>
      <c r="Z118" s="15"/>
      <c r="AA118" s="37"/>
      <c r="AB118" s="21"/>
      <c r="AC118" s="19" t="s">
        <v>389</v>
      </c>
      <c r="AD118" s="726">
        <f>SUM(AH102,AH89,AH75,AH46,AH62,AH33)</f>
        <v>29</v>
      </c>
      <c r="AE118" s="688"/>
      <c r="AF118" s="688"/>
      <c r="AG118" s="688"/>
      <c r="AH118" s="23"/>
    </row>
    <row r="119" spans="1:34">
      <c r="A119" s="13"/>
      <c r="B119" s="14"/>
      <c r="C119" s="14"/>
      <c r="D119" s="14"/>
      <c r="E119" s="14"/>
      <c r="F119" s="14"/>
      <c r="G119" s="15"/>
      <c r="I119" s="104"/>
      <c r="R119" s="104"/>
      <c r="S119" s="493"/>
      <c r="T119" s="14"/>
      <c r="U119" s="581" t="s">
        <v>378</v>
      </c>
      <c r="V119" s="746">
        <v>245</v>
      </c>
      <c r="W119" s="746"/>
      <c r="X119" s="746"/>
      <c r="Y119" s="746"/>
      <c r="Z119" s="499"/>
      <c r="AA119" s="37"/>
      <c r="AB119" s="13"/>
      <c r="AC119" s="14"/>
      <c r="AD119" s="669"/>
      <c r="AE119" s="669"/>
      <c r="AF119" s="669"/>
      <c r="AG119" s="669"/>
      <c r="AH119" s="15"/>
    </row>
    <row r="120" spans="1:34" ht="15.75" thickBot="1">
      <c r="A120" s="48"/>
      <c r="B120" s="49"/>
      <c r="C120" s="49"/>
      <c r="D120" s="49"/>
      <c r="E120" s="49"/>
      <c r="F120" s="49"/>
      <c r="G120" s="50"/>
      <c r="I120" s="104"/>
      <c r="R120" s="104"/>
      <c r="S120" s="494"/>
      <c r="T120" s="49"/>
      <c r="U120" s="501"/>
      <c r="V120" s="668"/>
      <c r="W120" s="668"/>
      <c r="X120" s="668"/>
      <c r="Y120" s="668"/>
      <c r="Z120" s="540"/>
      <c r="AA120" s="37"/>
      <c r="AB120" s="48"/>
      <c r="AC120" s="49"/>
      <c r="AD120" s="49"/>
      <c r="AE120" s="49"/>
      <c r="AF120" s="49"/>
      <c r="AG120" s="49"/>
      <c r="AH120" s="50"/>
    </row>
    <row r="121" spans="1:34">
      <c r="I121" s="104"/>
      <c r="J121" s="14"/>
      <c r="R121" s="104"/>
      <c r="S121" s="578"/>
      <c r="T121" s="81"/>
      <c r="U121" s="81"/>
      <c r="V121" s="81"/>
      <c r="W121" s="81"/>
      <c r="X121" s="81"/>
      <c r="Y121" s="81"/>
      <c r="Z121" s="537"/>
      <c r="AA121" s="37"/>
    </row>
    <row r="122" spans="1:34">
      <c r="I122" s="104"/>
      <c r="J122" s="14"/>
      <c r="R122" s="104"/>
      <c r="S122" s="500"/>
      <c r="T122" s="81"/>
      <c r="U122" s="81"/>
      <c r="V122" s="81"/>
      <c r="W122" s="81"/>
      <c r="X122" s="81"/>
      <c r="Y122" s="81"/>
      <c r="Z122" s="104"/>
      <c r="AA122" s="104"/>
    </row>
    <row r="123" spans="1:34">
      <c r="I123" s="104"/>
      <c r="J123" s="14"/>
      <c r="R123" s="104"/>
      <c r="S123" s="498"/>
      <c r="T123" s="104"/>
      <c r="U123" s="104"/>
      <c r="V123" s="104"/>
      <c r="W123" s="104"/>
      <c r="X123" s="104"/>
      <c r="Y123" s="104"/>
      <c r="Z123" s="104"/>
      <c r="AA123" s="104"/>
    </row>
    <row r="124" spans="1:34" ht="15" customHeight="1">
      <c r="I124" s="104"/>
      <c r="J124" s="14"/>
      <c r="R124" s="104"/>
      <c r="S124" s="497"/>
      <c r="T124" s="104"/>
      <c r="U124" s="104"/>
      <c r="V124" s="104"/>
      <c r="W124" s="104"/>
      <c r="X124" s="104"/>
      <c r="Y124" s="104"/>
      <c r="Z124" s="104"/>
      <c r="AA124" s="104"/>
    </row>
    <row r="125" spans="1:34" ht="15" customHeight="1">
      <c r="I125" s="104"/>
      <c r="J125" s="14"/>
      <c r="R125" s="104"/>
      <c r="S125" s="497"/>
      <c r="T125" s="104"/>
      <c r="U125" s="104"/>
      <c r="V125" s="104"/>
      <c r="W125" s="104"/>
      <c r="X125" s="104"/>
      <c r="Y125" s="104"/>
      <c r="Z125" s="104"/>
      <c r="AA125" s="104"/>
    </row>
    <row r="126" spans="1:34">
      <c r="I126" s="104"/>
      <c r="J126" s="14"/>
      <c r="R126" s="104"/>
      <c r="S126" s="497"/>
      <c r="T126" s="104"/>
      <c r="AC126" s="104"/>
    </row>
    <row r="127" spans="1:34">
      <c r="I127" s="104"/>
      <c r="J127" s="14"/>
      <c r="R127" s="104"/>
      <c r="S127" s="497"/>
      <c r="T127" s="104"/>
    </row>
    <row r="128" spans="1:34">
      <c r="I128" s="104"/>
      <c r="J128" s="14"/>
      <c r="R128" s="104"/>
      <c r="S128" s="497"/>
      <c r="T128" s="104"/>
    </row>
    <row r="129" spans="9:27">
      <c r="I129" s="104"/>
      <c r="J129" s="14"/>
      <c r="R129" s="104"/>
      <c r="S129" s="497"/>
    </row>
    <row r="130" spans="9:27">
      <c r="I130" s="104"/>
      <c r="J130" s="14"/>
      <c r="R130" s="104"/>
      <c r="S130" s="497"/>
    </row>
    <row r="131" spans="9:27">
      <c r="I131" s="104"/>
      <c r="J131" s="14"/>
      <c r="R131" s="104"/>
      <c r="S131" s="497"/>
    </row>
    <row r="132" spans="9:27">
      <c r="R132" s="104"/>
    </row>
    <row r="133" spans="9:27">
      <c r="AA133" s="104"/>
    </row>
    <row r="134" spans="9:27">
      <c r="AA134" s="104"/>
    </row>
    <row r="135" spans="9:27">
      <c r="AA135" s="104"/>
    </row>
    <row r="136" spans="9:27">
      <c r="AA136" s="104"/>
    </row>
    <row r="137" spans="9:27">
      <c r="AA137" s="104"/>
    </row>
  </sheetData>
  <mergeCells count="70">
    <mergeCell ref="V119:Y119"/>
    <mergeCell ref="A87:B87"/>
    <mergeCell ref="V117:Y117"/>
    <mergeCell ref="A101:B101"/>
    <mergeCell ref="L115:O115"/>
    <mergeCell ref="A113:B113"/>
    <mergeCell ref="J89:P89"/>
    <mergeCell ref="J98:K98"/>
    <mergeCell ref="J102:P102"/>
    <mergeCell ref="J110:K110"/>
    <mergeCell ref="L114:O114"/>
    <mergeCell ref="J85:K85"/>
    <mergeCell ref="V118:Y118"/>
    <mergeCell ref="AB49:AH49"/>
    <mergeCell ref="AB64:AH64"/>
    <mergeCell ref="T74:U74"/>
    <mergeCell ref="AB77:AH77"/>
    <mergeCell ref="AD118:AG118"/>
    <mergeCell ref="T87:U87"/>
    <mergeCell ref="AB92:AH92"/>
    <mergeCell ref="T100:U100"/>
    <mergeCell ref="AB105:AH105"/>
    <mergeCell ref="T112:U112"/>
    <mergeCell ref="AD117:AG117"/>
    <mergeCell ref="AB21:AH21"/>
    <mergeCell ref="T24:U24"/>
    <mergeCell ref="T32:U32"/>
    <mergeCell ref="S35:Z35"/>
    <mergeCell ref="AB35:AH35"/>
    <mergeCell ref="T5:Z6"/>
    <mergeCell ref="AB5:AH6"/>
    <mergeCell ref="T8:Z8"/>
    <mergeCell ref="AB8:AH8"/>
    <mergeCell ref="T10:U10"/>
    <mergeCell ref="T18:U18"/>
    <mergeCell ref="A105:G105"/>
    <mergeCell ref="C117:F117"/>
    <mergeCell ref="C118:F118"/>
    <mergeCell ref="A92:G92"/>
    <mergeCell ref="T21:Z21"/>
    <mergeCell ref="A64:G64"/>
    <mergeCell ref="A77:G77"/>
    <mergeCell ref="A21:G21"/>
    <mergeCell ref="A35:G35"/>
    <mergeCell ref="A49:G49"/>
    <mergeCell ref="J44:K44"/>
    <mergeCell ref="A85:B85"/>
    <mergeCell ref="A73:B73"/>
    <mergeCell ref="S49:Z49"/>
    <mergeCell ref="J75:P75"/>
    <mergeCell ref="A3:G3"/>
    <mergeCell ref="A4:G4"/>
    <mergeCell ref="A5:G5"/>
    <mergeCell ref="A6:G6"/>
    <mergeCell ref="A8:G8"/>
    <mergeCell ref="J17:K17"/>
    <mergeCell ref="J21:P21"/>
    <mergeCell ref="J18:K18"/>
    <mergeCell ref="J35:P35"/>
    <mergeCell ref="J3:P3"/>
    <mergeCell ref="J4:P4"/>
    <mergeCell ref="J5:P5"/>
    <mergeCell ref="J6:P6"/>
    <mergeCell ref="J8:P8"/>
    <mergeCell ref="J31:K31"/>
    <mergeCell ref="J47:P47"/>
    <mergeCell ref="J57:K57"/>
    <mergeCell ref="J62:P62"/>
    <mergeCell ref="J71:K71"/>
    <mergeCell ref="J72:K72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  <pageSetup paperSize="9" scale="40" fitToHeight="0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3"/>
  <sheetViews>
    <sheetView topLeftCell="E1" zoomScaleNormal="100" workbookViewId="0">
      <selection activeCell="S23" sqref="S23"/>
    </sheetView>
  </sheetViews>
  <sheetFormatPr defaultRowHeight="15"/>
  <cols>
    <col min="1" max="1" width="9" customWidth="1"/>
    <col min="2" max="2" width="42.140625" customWidth="1"/>
    <col min="3" max="3" width="3" bestFit="1" customWidth="1"/>
    <col min="4" max="5" width="2.85546875" bestFit="1" customWidth="1"/>
    <col min="6" max="6" width="4.5703125" bestFit="1" customWidth="1"/>
    <col min="7" max="7" width="5.5703125" customWidth="1"/>
    <col min="10" max="10" width="9.7109375" customWidth="1"/>
    <col min="11" max="11" width="42.28515625" customWidth="1"/>
    <col min="12" max="12" width="3" bestFit="1" customWidth="1"/>
    <col min="13" max="13" width="6" bestFit="1" customWidth="1"/>
    <col min="14" max="14" width="2.85546875" bestFit="1" customWidth="1"/>
    <col min="15" max="15" width="4.5703125" bestFit="1" customWidth="1"/>
    <col min="16" max="16" width="5.5703125" customWidth="1"/>
    <col min="19" max="19" width="11.5703125" style="486" customWidth="1"/>
    <col min="20" max="20" width="9.42578125" customWidth="1"/>
    <col min="21" max="21" width="42.2851562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2" spans="1:34" ht="15.75" thickBot="1">
      <c r="A2" s="87"/>
      <c r="B2" s="87"/>
      <c r="C2" s="87"/>
      <c r="D2" s="87"/>
      <c r="E2" s="87"/>
      <c r="F2" s="87"/>
      <c r="G2" s="87"/>
      <c r="J2" s="87"/>
      <c r="K2" s="87"/>
      <c r="L2" s="87"/>
      <c r="M2" s="87"/>
      <c r="N2" s="87"/>
      <c r="O2" s="87"/>
      <c r="P2" s="87"/>
    </row>
    <row r="3" spans="1:34">
      <c r="A3" s="708" t="s">
        <v>0</v>
      </c>
      <c r="B3" s="709"/>
      <c r="C3" s="709"/>
      <c r="D3" s="709"/>
      <c r="E3" s="709"/>
      <c r="F3" s="709"/>
      <c r="G3" s="710"/>
      <c r="J3" s="708" t="s">
        <v>365</v>
      </c>
      <c r="K3" s="709"/>
      <c r="L3" s="709"/>
      <c r="M3" s="709"/>
      <c r="N3" s="709"/>
      <c r="O3" s="709"/>
      <c r="P3" s="710"/>
      <c r="S3" s="487"/>
      <c r="T3" s="33"/>
      <c r="U3" s="33"/>
      <c r="V3" s="33"/>
      <c r="W3" s="33"/>
      <c r="X3" s="33"/>
      <c r="Y3" s="33"/>
      <c r="Z3" s="34"/>
      <c r="AA3" s="35"/>
      <c r="AB3" s="32"/>
      <c r="AC3" s="33"/>
      <c r="AD3" s="33"/>
      <c r="AE3" s="33"/>
      <c r="AF3" s="33"/>
      <c r="AG3" s="33"/>
      <c r="AH3" s="34"/>
    </row>
    <row r="4" spans="1:34">
      <c r="A4" s="711" t="s">
        <v>1</v>
      </c>
      <c r="B4" s="712"/>
      <c r="C4" s="712"/>
      <c r="D4" s="712"/>
      <c r="E4" s="712"/>
      <c r="F4" s="712"/>
      <c r="G4" s="713"/>
      <c r="J4" s="711" t="s">
        <v>368</v>
      </c>
      <c r="K4" s="712"/>
      <c r="L4" s="712"/>
      <c r="M4" s="712"/>
      <c r="N4" s="712"/>
      <c r="O4" s="712"/>
      <c r="P4" s="713"/>
      <c r="S4" s="488"/>
      <c r="T4" s="25"/>
      <c r="U4" s="25"/>
      <c r="V4" s="25"/>
      <c r="W4" s="25"/>
      <c r="X4" s="25"/>
      <c r="Y4" s="25"/>
      <c r="Z4" s="1"/>
      <c r="AA4" s="35"/>
      <c r="AB4" s="24"/>
      <c r="AC4" s="25"/>
      <c r="AD4" s="25"/>
      <c r="AE4" s="25"/>
      <c r="AF4" s="25"/>
      <c r="AG4" s="25"/>
      <c r="AH4" s="1"/>
    </row>
    <row r="5" spans="1:34" ht="15" customHeight="1">
      <c r="A5" s="711" t="s">
        <v>199</v>
      </c>
      <c r="B5" s="712"/>
      <c r="C5" s="712"/>
      <c r="D5" s="712"/>
      <c r="E5" s="712"/>
      <c r="F5" s="712"/>
      <c r="G5" s="713"/>
      <c r="J5" s="711" t="s">
        <v>380</v>
      </c>
      <c r="K5" s="712"/>
      <c r="L5" s="712"/>
      <c r="M5" s="712"/>
      <c r="N5" s="712"/>
      <c r="O5" s="712"/>
      <c r="P5" s="713"/>
      <c r="S5" s="488"/>
      <c r="T5" s="721" t="s">
        <v>381</v>
      </c>
      <c r="U5" s="721"/>
      <c r="V5" s="721"/>
      <c r="W5" s="721"/>
      <c r="X5" s="721"/>
      <c r="Y5" s="721"/>
      <c r="Z5" s="722"/>
      <c r="AA5" s="35"/>
      <c r="AB5" s="723" t="s">
        <v>387</v>
      </c>
      <c r="AC5" s="721"/>
      <c r="AD5" s="721"/>
      <c r="AE5" s="721"/>
      <c r="AF5" s="721"/>
      <c r="AG5" s="721"/>
      <c r="AH5" s="722"/>
    </row>
    <row r="6" spans="1:34">
      <c r="A6" s="711" t="s">
        <v>2</v>
      </c>
      <c r="B6" s="712"/>
      <c r="C6" s="712"/>
      <c r="D6" s="712"/>
      <c r="E6" s="712"/>
      <c r="F6" s="712"/>
      <c r="G6" s="713"/>
      <c r="J6" s="711" t="s">
        <v>366</v>
      </c>
      <c r="K6" s="712"/>
      <c r="L6" s="712"/>
      <c r="M6" s="712"/>
      <c r="N6" s="712"/>
      <c r="O6" s="712"/>
      <c r="P6" s="713"/>
      <c r="S6" s="488"/>
      <c r="T6" s="721"/>
      <c r="U6" s="721"/>
      <c r="V6" s="721"/>
      <c r="W6" s="721"/>
      <c r="X6" s="721"/>
      <c r="Y6" s="721"/>
      <c r="Z6" s="722"/>
      <c r="AA6" s="35"/>
      <c r="AB6" s="723"/>
      <c r="AC6" s="721"/>
      <c r="AD6" s="721"/>
      <c r="AE6" s="721"/>
      <c r="AF6" s="721"/>
      <c r="AG6" s="721"/>
      <c r="AH6" s="722"/>
    </row>
    <row r="7" spans="1:34">
      <c r="A7" s="337"/>
      <c r="B7" s="338"/>
      <c r="C7" s="338"/>
      <c r="D7" s="338"/>
      <c r="E7" s="338"/>
      <c r="F7" s="338"/>
      <c r="G7" s="1"/>
      <c r="J7" s="603"/>
      <c r="K7" s="604"/>
      <c r="L7" s="604"/>
      <c r="M7" s="604"/>
      <c r="N7" s="604"/>
      <c r="O7" s="604"/>
      <c r="P7" s="1"/>
      <c r="S7" s="488"/>
      <c r="T7" s="25"/>
      <c r="U7" s="25"/>
      <c r="V7" s="25"/>
      <c r="W7" s="25"/>
      <c r="X7" s="25"/>
      <c r="Y7" s="25"/>
      <c r="Z7" s="1"/>
      <c r="AA7" s="35"/>
      <c r="AB7" s="24"/>
      <c r="AC7" s="25"/>
      <c r="AD7" s="25"/>
      <c r="AE7" s="25"/>
      <c r="AF7" s="25"/>
      <c r="AG7" s="25"/>
      <c r="AH7" s="1"/>
    </row>
    <row r="8" spans="1:34" ht="15.75" thickBot="1">
      <c r="A8" s="694" t="s">
        <v>3</v>
      </c>
      <c r="B8" s="695"/>
      <c r="C8" s="695"/>
      <c r="D8" s="695"/>
      <c r="E8" s="695"/>
      <c r="F8" s="695"/>
      <c r="G8" s="696"/>
      <c r="J8" s="694" t="s">
        <v>369</v>
      </c>
      <c r="K8" s="695"/>
      <c r="L8" s="695"/>
      <c r="M8" s="695"/>
      <c r="N8" s="695"/>
      <c r="O8" s="695"/>
      <c r="P8" s="696"/>
      <c r="S8" s="488"/>
      <c r="T8" s="694" t="s">
        <v>369</v>
      </c>
      <c r="U8" s="695"/>
      <c r="V8" s="695"/>
      <c r="W8" s="695"/>
      <c r="X8" s="695"/>
      <c r="Y8" s="695"/>
      <c r="Z8" s="696"/>
      <c r="AA8" s="35"/>
      <c r="AB8" s="694" t="s">
        <v>369</v>
      </c>
      <c r="AC8" s="695"/>
      <c r="AD8" s="695"/>
      <c r="AE8" s="695"/>
      <c r="AF8" s="695"/>
      <c r="AG8" s="695"/>
      <c r="AH8" s="696"/>
    </row>
    <row r="9" spans="1:34">
      <c r="A9" s="282" t="s">
        <v>4</v>
      </c>
      <c r="B9" s="263" t="s">
        <v>5</v>
      </c>
      <c r="C9" s="264" t="s">
        <v>6</v>
      </c>
      <c r="D9" s="264" t="s">
        <v>7</v>
      </c>
      <c r="E9" s="264" t="s">
        <v>8</v>
      </c>
      <c r="F9" s="264" t="s">
        <v>9</v>
      </c>
      <c r="G9" s="283" t="s">
        <v>10</v>
      </c>
      <c r="I9" s="104"/>
      <c r="J9" s="255" t="s">
        <v>26</v>
      </c>
      <c r="K9" s="237" t="s">
        <v>27</v>
      </c>
      <c r="L9" s="236" t="s">
        <v>6</v>
      </c>
      <c r="M9" s="236" t="s">
        <v>28</v>
      </c>
      <c r="N9" s="236" t="s">
        <v>8</v>
      </c>
      <c r="O9" s="236" t="s">
        <v>29</v>
      </c>
      <c r="P9" s="256" t="s">
        <v>30</v>
      </c>
      <c r="S9" s="489"/>
      <c r="T9" s="249" t="s">
        <v>26</v>
      </c>
      <c r="U9" s="250" t="s">
        <v>27</v>
      </c>
      <c r="V9" s="251" t="s">
        <v>6</v>
      </c>
      <c r="W9" s="251" t="s">
        <v>28</v>
      </c>
      <c r="X9" s="251" t="s">
        <v>8</v>
      </c>
      <c r="Y9" s="251" t="s">
        <v>29</v>
      </c>
      <c r="Z9" s="252" t="s">
        <v>30</v>
      </c>
      <c r="AA9" s="97"/>
      <c r="AB9" s="255" t="s">
        <v>26</v>
      </c>
      <c r="AC9" s="237" t="s">
        <v>27</v>
      </c>
      <c r="AD9" s="236" t="s">
        <v>6</v>
      </c>
      <c r="AE9" s="236" t="s">
        <v>28</v>
      </c>
      <c r="AF9" s="236" t="s">
        <v>8</v>
      </c>
      <c r="AG9" s="236" t="s">
        <v>29</v>
      </c>
      <c r="AH9" s="256" t="s">
        <v>30</v>
      </c>
    </row>
    <row r="10" spans="1:34" ht="15.75" thickBot="1">
      <c r="A10" s="279" t="s">
        <v>260</v>
      </c>
      <c r="B10" s="147" t="s">
        <v>446</v>
      </c>
      <c r="C10" s="148">
        <v>3</v>
      </c>
      <c r="D10" s="148">
        <v>0</v>
      </c>
      <c r="E10" s="148">
        <v>2</v>
      </c>
      <c r="F10" s="148">
        <v>4</v>
      </c>
      <c r="G10" s="228">
        <v>7</v>
      </c>
      <c r="I10" s="104"/>
      <c r="J10" s="346" t="s">
        <v>69</v>
      </c>
      <c r="K10" s="347" t="s">
        <v>324</v>
      </c>
      <c r="L10" s="348">
        <v>3</v>
      </c>
      <c r="M10" s="348">
        <v>0</v>
      </c>
      <c r="N10" s="348">
        <v>2</v>
      </c>
      <c r="O10" s="348">
        <v>4</v>
      </c>
      <c r="P10" s="229">
        <v>6</v>
      </c>
      <c r="S10" s="129"/>
      <c r="T10" s="734" t="s">
        <v>385</v>
      </c>
      <c r="U10" s="735"/>
      <c r="V10" s="51">
        <v>0</v>
      </c>
      <c r="W10" s="51">
        <v>0</v>
      </c>
      <c r="X10" s="51">
        <v>0</v>
      </c>
      <c r="Y10" s="51">
        <v>0</v>
      </c>
      <c r="Z10" s="40">
        <v>0</v>
      </c>
      <c r="AA10" s="73"/>
      <c r="AB10" s="134"/>
      <c r="AC10" s="135"/>
      <c r="AD10" s="136"/>
      <c r="AE10" s="136"/>
      <c r="AF10" s="136"/>
      <c r="AG10" s="136"/>
      <c r="AH10" s="137"/>
    </row>
    <row r="11" spans="1:34">
      <c r="A11" s="402" t="s">
        <v>261</v>
      </c>
      <c r="B11" s="403" t="s">
        <v>447</v>
      </c>
      <c r="C11" s="404">
        <v>3</v>
      </c>
      <c r="D11" s="404">
        <v>2</v>
      </c>
      <c r="E11" s="404">
        <v>0</v>
      </c>
      <c r="F11" s="404">
        <v>4</v>
      </c>
      <c r="G11" s="547">
        <v>6</v>
      </c>
      <c r="I11" s="104"/>
      <c r="J11" s="346" t="s">
        <v>70</v>
      </c>
      <c r="K11" s="347" t="s">
        <v>323</v>
      </c>
      <c r="L11" s="348">
        <v>3</v>
      </c>
      <c r="M11" s="348">
        <v>2</v>
      </c>
      <c r="N11" s="348">
        <v>0</v>
      </c>
      <c r="O11" s="348">
        <v>4</v>
      </c>
      <c r="P11" s="229">
        <v>6</v>
      </c>
      <c r="S11" s="642" t="s">
        <v>383</v>
      </c>
      <c r="T11" s="346" t="s">
        <v>69</v>
      </c>
      <c r="U11" s="347" t="s">
        <v>324</v>
      </c>
      <c r="V11" s="348">
        <v>3</v>
      </c>
      <c r="W11" s="348">
        <v>0</v>
      </c>
      <c r="X11" s="348">
        <v>2</v>
      </c>
      <c r="Y11" s="348">
        <v>4</v>
      </c>
      <c r="Z11" s="229">
        <v>6</v>
      </c>
      <c r="AA11" s="64"/>
      <c r="AB11" s="130"/>
      <c r="AC11" s="131"/>
      <c r="AD11" s="132"/>
      <c r="AE11" s="132"/>
      <c r="AF11" s="132"/>
      <c r="AG11" s="132"/>
      <c r="AH11" s="133"/>
    </row>
    <row r="12" spans="1:34">
      <c r="A12" s="405" t="s">
        <v>262</v>
      </c>
      <c r="B12" s="406" t="s">
        <v>448</v>
      </c>
      <c r="C12" s="407">
        <v>3</v>
      </c>
      <c r="D12" s="407">
        <v>0</v>
      </c>
      <c r="E12" s="407">
        <v>2</v>
      </c>
      <c r="F12" s="407">
        <v>4</v>
      </c>
      <c r="G12" s="228">
        <v>6</v>
      </c>
      <c r="I12" s="104"/>
      <c r="J12" s="346" t="s">
        <v>107</v>
      </c>
      <c r="K12" s="347" t="s">
        <v>351</v>
      </c>
      <c r="L12" s="349">
        <v>3</v>
      </c>
      <c r="M12" s="349">
        <v>0</v>
      </c>
      <c r="N12" s="349">
        <v>2</v>
      </c>
      <c r="O12" s="349">
        <v>4</v>
      </c>
      <c r="P12" s="228">
        <v>6</v>
      </c>
      <c r="S12" s="642" t="s">
        <v>383</v>
      </c>
      <c r="T12" s="346" t="s">
        <v>70</v>
      </c>
      <c r="U12" s="347" t="s">
        <v>323</v>
      </c>
      <c r="V12" s="348">
        <v>3</v>
      </c>
      <c r="W12" s="348">
        <v>2</v>
      </c>
      <c r="X12" s="348">
        <v>0</v>
      </c>
      <c r="Y12" s="348">
        <v>4</v>
      </c>
      <c r="Z12" s="229">
        <v>6</v>
      </c>
      <c r="AA12" s="64"/>
      <c r="AB12" s="3"/>
      <c r="AC12" s="38"/>
      <c r="AD12" s="334"/>
      <c r="AE12" s="334"/>
      <c r="AF12" s="334"/>
      <c r="AG12" s="334"/>
      <c r="AH12" s="228"/>
    </row>
    <row r="13" spans="1:34">
      <c r="A13" s="405" t="s">
        <v>263</v>
      </c>
      <c r="B13" s="406" t="s">
        <v>449</v>
      </c>
      <c r="C13" s="407">
        <v>3</v>
      </c>
      <c r="D13" s="407">
        <v>0</v>
      </c>
      <c r="E13" s="407">
        <v>2</v>
      </c>
      <c r="F13" s="407">
        <v>4</v>
      </c>
      <c r="G13" s="228">
        <v>6</v>
      </c>
      <c r="I13" s="104"/>
      <c r="J13" s="346" t="s">
        <v>72</v>
      </c>
      <c r="K13" s="347" t="s">
        <v>123</v>
      </c>
      <c r="L13" s="349">
        <v>2</v>
      </c>
      <c r="M13" s="349">
        <v>0</v>
      </c>
      <c r="N13" s="349">
        <v>0</v>
      </c>
      <c r="O13" s="349">
        <v>2</v>
      </c>
      <c r="P13" s="228">
        <v>3</v>
      </c>
      <c r="S13" s="642" t="s">
        <v>383</v>
      </c>
      <c r="T13" s="346" t="s">
        <v>107</v>
      </c>
      <c r="U13" s="347" t="s">
        <v>351</v>
      </c>
      <c r="V13" s="349">
        <v>3</v>
      </c>
      <c r="W13" s="349">
        <v>0</v>
      </c>
      <c r="X13" s="349">
        <v>2</v>
      </c>
      <c r="Y13" s="349">
        <v>4</v>
      </c>
      <c r="Z13" s="228">
        <v>6</v>
      </c>
      <c r="AA13" s="64"/>
      <c r="AB13" s="3"/>
      <c r="AC13" s="38"/>
      <c r="AD13" s="334"/>
      <c r="AE13" s="334"/>
      <c r="AF13" s="334"/>
      <c r="AG13" s="334"/>
      <c r="AH13" s="228"/>
    </row>
    <row r="14" spans="1:34">
      <c r="A14" s="279" t="s">
        <v>177</v>
      </c>
      <c r="B14" s="147" t="s">
        <v>450</v>
      </c>
      <c r="C14" s="148">
        <v>0</v>
      </c>
      <c r="D14" s="148">
        <v>2</v>
      </c>
      <c r="E14" s="148">
        <v>0</v>
      </c>
      <c r="F14" s="148">
        <v>1</v>
      </c>
      <c r="G14" s="228">
        <v>1</v>
      </c>
      <c r="I14" s="104"/>
      <c r="J14" s="350" t="s">
        <v>73</v>
      </c>
      <c r="K14" s="351" t="s">
        <v>32</v>
      </c>
      <c r="L14" s="349">
        <v>3</v>
      </c>
      <c r="M14" s="349">
        <v>0</v>
      </c>
      <c r="N14" s="349">
        <v>0</v>
      </c>
      <c r="O14" s="349">
        <v>3</v>
      </c>
      <c r="P14" s="444">
        <v>5</v>
      </c>
      <c r="S14" s="642" t="s">
        <v>383</v>
      </c>
      <c r="T14" s="346" t="s">
        <v>72</v>
      </c>
      <c r="U14" s="347" t="s">
        <v>123</v>
      </c>
      <c r="V14" s="349">
        <v>2</v>
      </c>
      <c r="W14" s="349">
        <v>0</v>
      </c>
      <c r="X14" s="349">
        <v>0</v>
      </c>
      <c r="Y14" s="349">
        <v>2</v>
      </c>
      <c r="Z14" s="228">
        <v>3</v>
      </c>
      <c r="AA14" s="64"/>
      <c r="AB14" s="3"/>
      <c r="AC14" s="38"/>
      <c r="AD14" s="334"/>
      <c r="AE14" s="334"/>
      <c r="AF14" s="334"/>
      <c r="AG14" s="334"/>
      <c r="AH14" s="228"/>
    </row>
    <row r="15" spans="1:34">
      <c r="A15" s="279" t="s">
        <v>264</v>
      </c>
      <c r="B15" s="147" t="s">
        <v>167</v>
      </c>
      <c r="C15" s="148">
        <v>3</v>
      </c>
      <c r="D15" s="148">
        <v>0</v>
      </c>
      <c r="E15" s="148">
        <v>0</v>
      </c>
      <c r="F15" s="148">
        <v>3</v>
      </c>
      <c r="G15" s="228">
        <v>5</v>
      </c>
      <c r="I15" s="104"/>
      <c r="J15" s="346" t="s">
        <v>74</v>
      </c>
      <c r="K15" s="352" t="s">
        <v>326</v>
      </c>
      <c r="L15" s="349">
        <v>0</v>
      </c>
      <c r="M15" s="349">
        <v>2</v>
      </c>
      <c r="N15" s="349">
        <v>0</v>
      </c>
      <c r="O15" s="349">
        <v>1</v>
      </c>
      <c r="P15" s="228">
        <v>1</v>
      </c>
      <c r="S15" s="642" t="s">
        <v>383</v>
      </c>
      <c r="T15" s="353" t="s">
        <v>75</v>
      </c>
      <c r="U15" s="354" t="s">
        <v>352</v>
      </c>
      <c r="V15" s="355">
        <v>3</v>
      </c>
      <c r="W15" s="355">
        <v>0</v>
      </c>
      <c r="X15" s="355">
        <v>0</v>
      </c>
      <c r="Y15" s="355">
        <v>3</v>
      </c>
      <c r="Z15" s="445">
        <v>3</v>
      </c>
      <c r="AA15" s="64"/>
      <c r="AB15" s="3"/>
      <c r="AC15" s="38"/>
      <c r="AD15" s="334"/>
      <c r="AE15" s="334"/>
      <c r="AF15" s="334"/>
      <c r="AG15" s="334"/>
      <c r="AH15" s="228"/>
    </row>
    <row r="16" spans="1:34" ht="16.5" customHeight="1" thickBot="1">
      <c r="A16" s="753" t="s">
        <v>168</v>
      </c>
      <c r="B16" s="754"/>
      <c r="C16" s="408">
        <f>SUM(C10:C15)</f>
        <v>15</v>
      </c>
      <c r="D16" s="408">
        <f t="shared" ref="D16:G16" si="0">SUM(D10:D15)</f>
        <v>4</v>
      </c>
      <c r="E16" s="408">
        <f t="shared" si="0"/>
        <v>6</v>
      </c>
      <c r="F16" s="408">
        <f t="shared" si="0"/>
        <v>20</v>
      </c>
      <c r="G16" s="548">
        <f t="shared" si="0"/>
        <v>31</v>
      </c>
      <c r="I16" s="104"/>
      <c r="J16" s="353" t="s">
        <v>75</v>
      </c>
      <c r="K16" s="354" t="s">
        <v>352</v>
      </c>
      <c r="L16" s="355">
        <v>3</v>
      </c>
      <c r="M16" s="355">
        <v>0</v>
      </c>
      <c r="N16" s="355">
        <v>0</v>
      </c>
      <c r="O16" s="355">
        <v>3</v>
      </c>
      <c r="P16" s="445">
        <v>3</v>
      </c>
      <c r="S16" s="642" t="s">
        <v>383</v>
      </c>
      <c r="T16" s="350" t="s">
        <v>73</v>
      </c>
      <c r="U16" s="351" t="s">
        <v>32</v>
      </c>
      <c r="V16" s="349">
        <v>3</v>
      </c>
      <c r="W16" s="349">
        <v>0</v>
      </c>
      <c r="X16" s="349">
        <v>0</v>
      </c>
      <c r="Y16" s="349">
        <v>3</v>
      </c>
      <c r="Z16" s="444">
        <v>5</v>
      </c>
      <c r="AA16" s="64"/>
      <c r="AB16" s="3"/>
      <c r="AC16" s="38"/>
      <c r="AD16" s="334"/>
      <c r="AE16" s="334"/>
      <c r="AF16" s="334"/>
      <c r="AG16" s="334"/>
      <c r="AH16" s="228"/>
    </row>
    <row r="17" spans="1:34" ht="15.75" customHeight="1" thickBot="1">
      <c r="A17" s="335"/>
      <c r="B17" s="336"/>
      <c r="C17" s="342"/>
      <c r="D17" s="342"/>
      <c r="E17" s="342"/>
      <c r="F17" s="342"/>
      <c r="G17" s="343"/>
      <c r="I17" s="104"/>
      <c r="J17" s="724" t="s">
        <v>33</v>
      </c>
      <c r="K17" s="725"/>
      <c r="L17" s="356">
        <f>SUM(L10:L16)</f>
        <v>17</v>
      </c>
      <c r="M17" s="356">
        <f>SUM(M10:M16)</f>
        <v>4</v>
      </c>
      <c r="N17" s="356">
        <f>SUM(N10:N16)</f>
        <v>4</v>
      </c>
      <c r="O17" s="356">
        <f>SUM(O10:O16)</f>
        <v>21</v>
      </c>
      <c r="P17" s="446">
        <f>SUM(P10:P16)</f>
        <v>30</v>
      </c>
      <c r="S17" s="642" t="s">
        <v>383</v>
      </c>
      <c r="T17" s="346" t="s">
        <v>74</v>
      </c>
      <c r="U17" s="352" t="s">
        <v>407</v>
      </c>
      <c r="V17" s="349">
        <v>0</v>
      </c>
      <c r="W17" s="349">
        <v>2</v>
      </c>
      <c r="X17" s="349">
        <v>0</v>
      </c>
      <c r="Y17" s="349">
        <v>1</v>
      </c>
      <c r="Z17" s="228">
        <v>1</v>
      </c>
      <c r="AA17" s="64"/>
      <c r="AB17" s="3"/>
      <c r="AC17" s="38"/>
      <c r="AD17" s="334"/>
      <c r="AE17" s="334"/>
      <c r="AF17" s="334"/>
      <c r="AG17" s="334"/>
      <c r="AH17" s="228"/>
    </row>
    <row r="18" spans="1:34">
      <c r="A18" s="335"/>
      <c r="B18" s="336"/>
      <c r="C18" s="342"/>
      <c r="D18" s="342"/>
      <c r="E18" s="342"/>
      <c r="F18" s="342"/>
      <c r="G18" s="343"/>
      <c r="I18" s="104"/>
      <c r="J18" s="701"/>
      <c r="K18" s="702"/>
      <c r="L18" s="462"/>
      <c r="M18" s="462"/>
      <c r="N18" s="462"/>
      <c r="O18" s="462"/>
      <c r="P18" s="463"/>
      <c r="S18" s="642"/>
      <c r="T18" s="734" t="s">
        <v>386</v>
      </c>
      <c r="U18" s="735"/>
      <c r="V18" s="51">
        <f>SUM(V11:V17)</f>
        <v>17</v>
      </c>
      <c r="W18" s="51">
        <f>SUM(W11:W17)</f>
        <v>4</v>
      </c>
      <c r="X18" s="51">
        <f t="shared" ref="X18:Z18" si="1">SUM(X11:X17)</f>
        <v>4</v>
      </c>
      <c r="Y18" s="51">
        <f t="shared" si="1"/>
        <v>21</v>
      </c>
      <c r="Z18" s="40">
        <f t="shared" si="1"/>
        <v>30</v>
      </c>
      <c r="AA18" s="64"/>
      <c r="AB18" s="3"/>
      <c r="AC18" s="38"/>
      <c r="AD18" s="334"/>
      <c r="AE18" s="334"/>
      <c r="AF18" s="334"/>
      <c r="AG18" s="334"/>
      <c r="AH18" s="228"/>
    </row>
    <row r="19" spans="1:34" ht="15.75" thickBot="1">
      <c r="A19" s="335"/>
      <c r="B19" s="336"/>
      <c r="C19" s="342"/>
      <c r="D19" s="342"/>
      <c r="E19" s="342"/>
      <c r="F19" s="342"/>
      <c r="G19" s="343"/>
      <c r="I19" s="104"/>
      <c r="J19" s="605"/>
      <c r="K19" s="606"/>
      <c r="L19" s="601"/>
      <c r="M19" s="601"/>
      <c r="N19" s="601"/>
      <c r="O19" s="601"/>
      <c r="P19" s="602"/>
      <c r="S19" s="642"/>
      <c r="T19" s="298" t="s">
        <v>384</v>
      </c>
      <c r="U19" s="299"/>
      <c r="V19" s="300">
        <f>V18+V10</f>
        <v>17</v>
      </c>
      <c r="W19" s="300">
        <f>W18+W10</f>
        <v>4</v>
      </c>
      <c r="X19" s="300">
        <f>X18+X10</f>
        <v>4</v>
      </c>
      <c r="Y19" s="300">
        <f>Y18+Y10</f>
        <v>21</v>
      </c>
      <c r="Z19" s="301">
        <f>Z18+Z10</f>
        <v>30</v>
      </c>
      <c r="AA19" s="64"/>
      <c r="AB19" s="345" t="s">
        <v>384</v>
      </c>
      <c r="AC19" s="339"/>
      <c r="AD19" s="5">
        <f>SUM(AD10:AD18)</f>
        <v>0</v>
      </c>
      <c r="AE19" s="5">
        <f>SUM(AE10:AE18)</f>
        <v>0</v>
      </c>
      <c r="AF19" s="5">
        <f>SUM(AF10:AF18)</f>
        <v>0</v>
      </c>
      <c r="AG19" s="5">
        <f>SUM(AG10:AG18)</f>
        <v>0</v>
      </c>
      <c r="AH19" s="39">
        <f>SUM(AH10:AH18)</f>
        <v>0</v>
      </c>
    </row>
    <row r="20" spans="1:34">
      <c r="A20" s="335"/>
      <c r="B20" s="336"/>
      <c r="C20" s="342"/>
      <c r="D20" s="342"/>
      <c r="E20" s="342"/>
      <c r="F20" s="342"/>
      <c r="G20" s="343"/>
      <c r="I20" s="104"/>
      <c r="J20" s="605"/>
      <c r="K20" s="606"/>
      <c r="L20" s="601"/>
      <c r="M20" s="601"/>
      <c r="N20" s="601"/>
      <c r="O20" s="601"/>
      <c r="P20" s="602"/>
      <c r="S20" s="608"/>
      <c r="T20" s="65"/>
      <c r="U20" s="65"/>
      <c r="V20" s="66"/>
      <c r="W20" s="66"/>
      <c r="X20" s="66"/>
      <c r="Y20" s="66"/>
      <c r="Z20" s="67"/>
      <c r="AA20" s="64"/>
      <c r="AB20" s="68"/>
      <c r="AC20" s="69"/>
      <c r="AD20" s="69"/>
      <c r="AE20" s="70"/>
      <c r="AF20" s="70"/>
      <c r="AG20" s="70"/>
      <c r="AH20" s="71"/>
    </row>
    <row r="21" spans="1:34" ht="15.75" thickBot="1">
      <c r="A21" s="694" t="s">
        <v>12</v>
      </c>
      <c r="B21" s="695"/>
      <c r="C21" s="695"/>
      <c r="D21" s="695"/>
      <c r="E21" s="695"/>
      <c r="F21" s="695"/>
      <c r="G21" s="696"/>
      <c r="I21" s="104"/>
      <c r="J21" s="694" t="s">
        <v>370</v>
      </c>
      <c r="K21" s="695"/>
      <c r="L21" s="695"/>
      <c r="M21" s="695"/>
      <c r="N21" s="695"/>
      <c r="O21" s="695"/>
      <c r="P21" s="696"/>
      <c r="S21" s="608"/>
      <c r="T21" s="694" t="s">
        <v>370</v>
      </c>
      <c r="U21" s="695"/>
      <c r="V21" s="695"/>
      <c r="W21" s="695"/>
      <c r="X21" s="695"/>
      <c r="Y21" s="695"/>
      <c r="Z21" s="696"/>
      <c r="AA21" s="64"/>
      <c r="AB21" s="694" t="s">
        <v>370</v>
      </c>
      <c r="AC21" s="695"/>
      <c r="AD21" s="695"/>
      <c r="AE21" s="695"/>
      <c r="AF21" s="695"/>
      <c r="AG21" s="695"/>
      <c r="AH21" s="696"/>
    </row>
    <row r="22" spans="1:34">
      <c r="A22" s="286" t="s">
        <v>4</v>
      </c>
      <c r="B22" s="266" t="s">
        <v>5</v>
      </c>
      <c r="C22" s="267" t="s">
        <v>6</v>
      </c>
      <c r="D22" s="267" t="s">
        <v>7</v>
      </c>
      <c r="E22" s="267" t="s">
        <v>8</v>
      </c>
      <c r="F22" s="267" t="s">
        <v>9</v>
      </c>
      <c r="G22" s="287" t="s">
        <v>10</v>
      </c>
      <c r="I22" s="104"/>
      <c r="J22" s="255" t="s">
        <v>26</v>
      </c>
      <c r="K22" s="237" t="s">
        <v>27</v>
      </c>
      <c r="L22" s="236" t="s">
        <v>6</v>
      </c>
      <c r="M22" s="236" t="s">
        <v>28</v>
      </c>
      <c r="N22" s="236" t="s">
        <v>8</v>
      </c>
      <c r="O22" s="236" t="s">
        <v>29</v>
      </c>
      <c r="P22" s="256" t="s">
        <v>30</v>
      </c>
      <c r="S22" s="643"/>
      <c r="T22" s="249" t="s">
        <v>26</v>
      </c>
      <c r="U22" s="250" t="s">
        <v>27</v>
      </c>
      <c r="V22" s="251" t="s">
        <v>6</v>
      </c>
      <c r="W22" s="251" t="s">
        <v>28</v>
      </c>
      <c r="X22" s="251" t="s">
        <v>8</v>
      </c>
      <c r="Y22" s="251" t="s">
        <v>29</v>
      </c>
      <c r="Z22" s="252" t="s">
        <v>30</v>
      </c>
      <c r="AA22" s="64"/>
      <c r="AB22" s="255" t="s">
        <v>26</v>
      </c>
      <c r="AC22" s="237" t="s">
        <v>27</v>
      </c>
      <c r="AD22" s="236" t="s">
        <v>6</v>
      </c>
      <c r="AE22" s="236" t="s">
        <v>28</v>
      </c>
      <c r="AF22" s="236" t="s">
        <v>8</v>
      </c>
      <c r="AG22" s="236" t="s">
        <v>29</v>
      </c>
      <c r="AH22" s="256" t="s">
        <v>30</v>
      </c>
    </row>
    <row r="23" spans="1:34">
      <c r="A23" s="279" t="s">
        <v>265</v>
      </c>
      <c r="B23" s="147" t="s">
        <v>457</v>
      </c>
      <c r="C23" s="148">
        <v>3</v>
      </c>
      <c r="D23" s="148">
        <v>0</v>
      </c>
      <c r="E23" s="148">
        <v>2</v>
      </c>
      <c r="F23" s="148">
        <v>4</v>
      </c>
      <c r="G23" s="228">
        <v>7</v>
      </c>
      <c r="I23" s="104"/>
      <c r="J23" s="281" t="s">
        <v>76</v>
      </c>
      <c r="K23" s="31" t="s">
        <v>330</v>
      </c>
      <c r="L23" s="27">
        <v>3</v>
      </c>
      <c r="M23" s="27">
        <v>0</v>
      </c>
      <c r="N23" s="27">
        <v>2</v>
      </c>
      <c r="O23" s="27">
        <v>4</v>
      </c>
      <c r="P23" s="229">
        <v>6</v>
      </c>
      <c r="S23" s="642" t="s">
        <v>382</v>
      </c>
      <c r="T23" s="346" t="s">
        <v>80</v>
      </c>
      <c r="U23" s="360" t="s">
        <v>31</v>
      </c>
      <c r="V23" s="361">
        <v>2</v>
      </c>
      <c r="W23" s="361">
        <v>0</v>
      </c>
      <c r="X23" s="361">
        <v>0</v>
      </c>
      <c r="Y23" s="361">
        <v>2</v>
      </c>
      <c r="Z23" s="448">
        <v>3</v>
      </c>
      <c r="AA23" s="36"/>
      <c r="AB23" s="346" t="s">
        <v>80</v>
      </c>
      <c r="AC23" s="360" t="s">
        <v>31</v>
      </c>
      <c r="AD23" s="361">
        <v>2</v>
      </c>
      <c r="AE23" s="361">
        <v>0</v>
      </c>
      <c r="AF23" s="361">
        <v>0</v>
      </c>
      <c r="AG23" s="361">
        <v>2</v>
      </c>
      <c r="AH23" s="448">
        <v>3</v>
      </c>
    </row>
    <row r="24" spans="1:34">
      <c r="A24" s="279" t="s">
        <v>266</v>
      </c>
      <c r="B24" s="147" t="s">
        <v>458</v>
      </c>
      <c r="C24" s="148">
        <v>3</v>
      </c>
      <c r="D24" s="148">
        <v>2</v>
      </c>
      <c r="E24" s="148">
        <v>0</v>
      </c>
      <c r="F24" s="148">
        <v>4</v>
      </c>
      <c r="G24" s="228">
        <v>6</v>
      </c>
      <c r="I24" s="104"/>
      <c r="J24" s="281" t="s">
        <v>77</v>
      </c>
      <c r="K24" s="31" t="s">
        <v>328</v>
      </c>
      <c r="L24" s="27">
        <v>3</v>
      </c>
      <c r="M24" s="27">
        <v>2</v>
      </c>
      <c r="N24" s="27">
        <v>0</v>
      </c>
      <c r="O24" s="27">
        <v>4</v>
      </c>
      <c r="P24" s="229">
        <v>6</v>
      </c>
      <c r="S24" s="642"/>
      <c r="T24" s="734" t="s">
        <v>385</v>
      </c>
      <c r="U24" s="735"/>
      <c r="V24" s="51">
        <f>SUM(V23)</f>
        <v>2</v>
      </c>
      <c r="W24" s="51">
        <f t="shared" ref="W24:Z24" si="2">SUM(W23)</f>
        <v>0</v>
      </c>
      <c r="X24" s="51">
        <f t="shared" si="2"/>
        <v>0</v>
      </c>
      <c r="Y24" s="51">
        <f t="shared" si="2"/>
        <v>2</v>
      </c>
      <c r="Z24" s="40">
        <f t="shared" si="2"/>
        <v>3</v>
      </c>
      <c r="AA24" s="64"/>
      <c r="AB24" s="3"/>
      <c r="AC24" s="38"/>
      <c r="AD24" s="334"/>
      <c r="AE24" s="334"/>
      <c r="AF24" s="334"/>
      <c r="AG24" s="334"/>
      <c r="AH24" s="228"/>
    </row>
    <row r="25" spans="1:34">
      <c r="A25" s="279" t="s">
        <v>267</v>
      </c>
      <c r="B25" s="147" t="s">
        <v>459</v>
      </c>
      <c r="C25" s="148">
        <v>3</v>
      </c>
      <c r="D25" s="148">
        <v>0</v>
      </c>
      <c r="E25" s="148">
        <v>2</v>
      </c>
      <c r="F25" s="148">
        <v>4</v>
      </c>
      <c r="G25" s="228">
        <v>6</v>
      </c>
      <c r="I25" s="104"/>
      <c r="J25" s="510" t="s">
        <v>78</v>
      </c>
      <c r="K25" s="111" t="s">
        <v>353</v>
      </c>
      <c r="L25" s="392">
        <v>3</v>
      </c>
      <c r="M25" s="392">
        <v>0</v>
      </c>
      <c r="N25" s="392">
        <v>2</v>
      </c>
      <c r="O25" s="392">
        <v>4</v>
      </c>
      <c r="P25" s="511">
        <v>6</v>
      </c>
      <c r="S25" s="642" t="s">
        <v>383</v>
      </c>
      <c r="T25" s="365" t="s">
        <v>81</v>
      </c>
      <c r="U25" s="366" t="s">
        <v>120</v>
      </c>
      <c r="V25" s="348">
        <v>3</v>
      </c>
      <c r="W25" s="348">
        <v>0</v>
      </c>
      <c r="X25" s="348">
        <v>0</v>
      </c>
      <c r="Y25" s="348">
        <v>3</v>
      </c>
      <c r="Z25" s="229">
        <v>3</v>
      </c>
      <c r="AA25" s="64"/>
      <c r="AB25" s="3"/>
      <c r="AC25" s="38"/>
      <c r="AD25" s="334"/>
      <c r="AE25" s="334"/>
      <c r="AF25" s="334"/>
      <c r="AG25" s="334"/>
      <c r="AH25" s="228"/>
    </row>
    <row r="26" spans="1:34">
      <c r="A26" s="279" t="s">
        <v>268</v>
      </c>
      <c r="B26" s="147" t="s">
        <v>460</v>
      </c>
      <c r="C26" s="148">
        <v>3</v>
      </c>
      <c r="D26" s="148">
        <v>0</v>
      </c>
      <c r="E26" s="148">
        <v>2</v>
      </c>
      <c r="F26" s="148">
        <v>4</v>
      </c>
      <c r="G26" s="228">
        <v>6</v>
      </c>
      <c r="I26" s="104"/>
      <c r="J26" s="510" t="s">
        <v>79</v>
      </c>
      <c r="K26" s="31" t="s">
        <v>127</v>
      </c>
      <c r="L26" s="392">
        <v>2</v>
      </c>
      <c r="M26" s="392">
        <v>0</v>
      </c>
      <c r="N26" s="392">
        <v>0</v>
      </c>
      <c r="O26" s="392">
        <v>2</v>
      </c>
      <c r="P26" s="511">
        <v>3</v>
      </c>
      <c r="S26" s="642" t="s">
        <v>383</v>
      </c>
      <c r="T26" s="346" t="s">
        <v>76</v>
      </c>
      <c r="U26" s="347" t="s">
        <v>330</v>
      </c>
      <c r="V26" s="348">
        <v>3</v>
      </c>
      <c r="W26" s="348">
        <v>0</v>
      </c>
      <c r="X26" s="348">
        <v>2</v>
      </c>
      <c r="Y26" s="348">
        <v>4</v>
      </c>
      <c r="Z26" s="229">
        <v>6</v>
      </c>
      <c r="AA26" s="64"/>
      <c r="AB26" s="3"/>
      <c r="AC26" s="38"/>
      <c r="AD26" s="334"/>
      <c r="AE26" s="334"/>
      <c r="AF26" s="334"/>
      <c r="AG26" s="334"/>
      <c r="AH26" s="228"/>
    </row>
    <row r="27" spans="1:34">
      <c r="A27" s="549" t="s">
        <v>269</v>
      </c>
      <c r="B27" s="409" t="s">
        <v>461</v>
      </c>
      <c r="C27" s="407">
        <v>1</v>
      </c>
      <c r="D27" s="407">
        <v>0</v>
      </c>
      <c r="E27" s="407">
        <v>2</v>
      </c>
      <c r="F27" s="407">
        <v>2</v>
      </c>
      <c r="G27" s="550">
        <v>3</v>
      </c>
      <c r="I27" s="104"/>
      <c r="J27" s="281" t="s">
        <v>80</v>
      </c>
      <c r="K27" s="567" t="s">
        <v>31</v>
      </c>
      <c r="L27" s="568">
        <v>2</v>
      </c>
      <c r="M27" s="568">
        <v>0</v>
      </c>
      <c r="N27" s="568">
        <v>0</v>
      </c>
      <c r="O27" s="568">
        <v>2</v>
      </c>
      <c r="P27" s="448">
        <v>3</v>
      </c>
      <c r="S27" s="642" t="s">
        <v>383</v>
      </c>
      <c r="T27" s="346" t="s">
        <v>77</v>
      </c>
      <c r="U27" s="347" t="s">
        <v>328</v>
      </c>
      <c r="V27" s="348">
        <v>3</v>
      </c>
      <c r="W27" s="348">
        <v>2</v>
      </c>
      <c r="X27" s="348">
        <v>0</v>
      </c>
      <c r="Y27" s="348">
        <v>4</v>
      </c>
      <c r="Z27" s="229">
        <v>6</v>
      </c>
      <c r="AA27" s="64"/>
      <c r="AB27" s="3"/>
      <c r="AC27" s="38"/>
      <c r="AD27" s="334"/>
      <c r="AE27" s="334"/>
      <c r="AF27" s="334"/>
      <c r="AG27" s="334"/>
      <c r="AH27" s="228"/>
    </row>
    <row r="28" spans="1:34">
      <c r="A28" s="405" t="s">
        <v>180</v>
      </c>
      <c r="B28" s="406" t="s">
        <v>462</v>
      </c>
      <c r="C28" s="407">
        <v>0</v>
      </c>
      <c r="D28" s="407">
        <v>2</v>
      </c>
      <c r="E28" s="407">
        <v>0</v>
      </c>
      <c r="F28" s="407">
        <v>1</v>
      </c>
      <c r="G28" s="228">
        <v>1</v>
      </c>
      <c r="I28" s="104"/>
      <c r="J28" s="76" t="s">
        <v>200</v>
      </c>
      <c r="K28" s="77" t="s">
        <v>354</v>
      </c>
      <c r="L28" s="78">
        <v>2</v>
      </c>
      <c r="M28" s="78">
        <v>0</v>
      </c>
      <c r="N28" s="78">
        <v>2</v>
      </c>
      <c r="O28" s="78">
        <v>3</v>
      </c>
      <c r="P28" s="79">
        <v>4</v>
      </c>
      <c r="S28" s="642" t="s">
        <v>383</v>
      </c>
      <c r="T28" s="357" t="s">
        <v>78</v>
      </c>
      <c r="U28" s="358" t="s">
        <v>353</v>
      </c>
      <c r="V28" s="359">
        <v>3</v>
      </c>
      <c r="W28" s="359">
        <v>0</v>
      </c>
      <c r="X28" s="359">
        <v>2</v>
      </c>
      <c r="Y28" s="359">
        <v>4</v>
      </c>
      <c r="Z28" s="447">
        <v>6</v>
      </c>
      <c r="AA28" s="64"/>
      <c r="AB28" s="3"/>
      <c r="AC28" s="38"/>
      <c r="AD28" s="334"/>
      <c r="AE28" s="334"/>
      <c r="AF28" s="334"/>
      <c r="AG28" s="334"/>
      <c r="AH28" s="228"/>
    </row>
    <row r="29" spans="1:34" ht="15" customHeight="1">
      <c r="A29" s="753" t="s">
        <v>168</v>
      </c>
      <c r="B29" s="754"/>
      <c r="C29" s="408">
        <f>SUM(C23:C28)</f>
        <v>13</v>
      </c>
      <c r="D29" s="408">
        <f>SUM(D23:D28)</f>
        <v>4</v>
      </c>
      <c r="E29" s="408">
        <f>SUM(E23:E28)</f>
        <v>8</v>
      </c>
      <c r="F29" s="408">
        <f>SUM(F23:F28)</f>
        <v>19</v>
      </c>
      <c r="G29" s="548">
        <f>SUM(G23:G28)</f>
        <v>29</v>
      </c>
      <c r="I29" s="104"/>
      <c r="J29" s="26" t="s">
        <v>81</v>
      </c>
      <c r="K29" s="30" t="s">
        <v>120</v>
      </c>
      <c r="L29" s="27">
        <v>3</v>
      </c>
      <c r="M29" s="27">
        <v>0</v>
      </c>
      <c r="N29" s="27">
        <v>0</v>
      </c>
      <c r="O29" s="27">
        <v>3</v>
      </c>
      <c r="P29" s="229">
        <v>3</v>
      </c>
      <c r="S29" s="642" t="s">
        <v>383</v>
      </c>
      <c r="T29" s="362" t="s">
        <v>200</v>
      </c>
      <c r="U29" s="363" t="s">
        <v>354</v>
      </c>
      <c r="V29" s="364">
        <v>2</v>
      </c>
      <c r="W29" s="364">
        <v>0</v>
      </c>
      <c r="X29" s="364">
        <v>2</v>
      </c>
      <c r="Y29" s="364">
        <v>3</v>
      </c>
      <c r="Z29" s="449">
        <v>4</v>
      </c>
      <c r="AA29" s="64"/>
      <c r="AB29" s="3"/>
      <c r="AC29" s="38"/>
      <c r="AD29" s="334"/>
      <c r="AE29" s="334"/>
      <c r="AF29" s="334"/>
      <c r="AG29" s="334"/>
      <c r="AH29" s="228"/>
    </row>
    <row r="30" spans="1:34" ht="15.75" thickBot="1">
      <c r="A30" s="335"/>
      <c r="B30" s="336"/>
      <c r="C30" s="342"/>
      <c r="D30" s="342"/>
      <c r="E30" s="342"/>
      <c r="F30" s="342"/>
      <c r="G30" s="343"/>
      <c r="I30" s="104"/>
      <c r="J30" s="569" t="s">
        <v>56</v>
      </c>
      <c r="K30" s="570" t="s">
        <v>331</v>
      </c>
      <c r="L30" s="571">
        <v>0</v>
      </c>
      <c r="M30" s="571">
        <v>2</v>
      </c>
      <c r="N30" s="571">
        <v>0</v>
      </c>
      <c r="O30" s="571">
        <v>1</v>
      </c>
      <c r="P30" s="445">
        <v>1</v>
      </c>
      <c r="S30" s="642" t="s">
        <v>383</v>
      </c>
      <c r="T30" s="7" t="s">
        <v>79</v>
      </c>
      <c r="U30" s="31" t="s">
        <v>127</v>
      </c>
      <c r="V30" s="9">
        <v>2</v>
      </c>
      <c r="W30" s="9">
        <v>0</v>
      </c>
      <c r="X30" s="9">
        <v>0</v>
      </c>
      <c r="Y30" s="9">
        <v>2</v>
      </c>
      <c r="Z30" s="10">
        <v>3</v>
      </c>
      <c r="AA30" s="64"/>
      <c r="AB30" s="3"/>
      <c r="AC30" s="38"/>
      <c r="AD30" s="334"/>
      <c r="AE30" s="334"/>
      <c r="AF30" s="334"/>
      <c r="AG30" s="334"/>
      <c r="AH30" s="228"/>
    </row>
    <row r="31" spans="1:34" ht="14.25" customHeight="1" thickBot="1">
      <c r="A31" s="335"/>
      <c r="B31" s="336"/>
      <c r="C31" s="342"/>
      <c r="D31" s="342"/>
      <c r="E31" s="342"/>
      <c r="F31" s="342"/>
      <c r="G31" s="343"/>
      <c r="I31" s="104"/>
      <c r="J31" s="706" t="s">
        <v>33</v>
      </c>
      <c r="K31" s="707"/>
      <c r="L31" s="572">
        <f>SUM(L23:L30)</f>
        <v>18</v>
      </c>
      <c r="M31" s="572">
        <f>SUM(M23:M30)</f>
        <v>4</v>
      </c>
      <c r="N31" s="572">
        <f>SUM(N23:N30)</f>
        <v>6</v>
      </c>
      <c r="O31" s="572">
        <f>SUM(O23:O30)</f>
        <v>23</v>
      </c>
      <c r="P31" s="580">
        <f>SUM(P23:P30)</f>
        <v>32</v>
      </c>
      <c r="S31" s="642" t="s">
        <v>383</v>
      </c>
      <c r="T31" s="367" t="s">
        <v>56</v>
      </c>
      <c r="U31" s="368" t="s">
        <v>331</v>
      </c>
      <c r="V31" s="355">
        <v>0</v>
      </c>
      <c r="W31" s="355">
        <v>2</v>
      </c>
      <c r="X31" s="355">
        <v>0</v>
      </c>
      <c r="Y31" s="355">
        <v>1</v>
      </c>
      <c r="Z31" s="445">
        <v>1</v>
      </c>
      <c r="AA31" s="64"/>
      <c r="AB31" s="3"/>
      <c r="AC31" s="38"/>
      <c r="AD31" s="334"/>
      <c r="AE31" s="334"/>
      <c r="AF31" s="334"/>
      <c r="AG31" s="334"/>
      <c r="AH31" s="228"/>
    </row>
    <row r="32" spans="1:34">
      <c r="A32" s="335"/>
      <c r="B32" s="336"/>
      <c r="C32" s="342"/>
      <c r="D32" s="342"/>
      <c r="E32" s="342"/>
      <c r="F32" s="342"/>
      <c r="G32" s="343"/>
      <c r="I32" s="104"/>
      <c r="J32" s="605"/>
      <c r="K32" s="606"/>
      <c r="L32" s="601"/>
      <c r="M32" s="601"/>
      <c r="N32" s="601"/>
      <c r="O32" s="601"/>
      <c r="P32" s="602"/>
      <c r="S32" s="642"/>
      <c r="T32" s="734" t="s">
        <v>386</v>
      </c>
      <c r="U32" s="735"/>
      <c r="V32" s="51">
        <f>SUM(V25:V31)</f>
        <v>16</v>
      </c>
      <c r="W32" s="51">
        <f t="shared" ref="W32:Z32" si="3">SUM(W25:W31)</f>
        <v>4</v>
      </c>
      <c r="X32" s="51">
        <f t="shared" si="3"/>
        <v>6</v>
      </c>
      <c r="Y32" s="51">
        <f t="shared" si="3"/>
        <v>21</v>
      </c>
      <c r="Z32" s="40">
        <f t="shared" si="3"/>
        <v>29</v>
      </c>
      <c r="AA32" s="64"/>
      <c r="AB32" s="3"/>
      <c r="AC32" s="38"/>
      <c r="AD32" s="334"/>
      <c r="AE32" s="334"/>
      <c r="AF32" s="334"/>
      <c r="AG32" s="334"/>
      <c r="AH32" s="228"/>
    </row>
    <row r="33" spans="1:34" ht="15.75" thickBot="1">
      <c r="A33" s="335"/>
      <c r="B33" s="336"/>
      <c r="C33" s="342"/>
      <c r="D33" s="342"/>
      <c r="E33" s="342"/>
      <c r="F33" s="342"/>
      <c r="G33" s="343"/>
      <c r="I33" s="104"/>
      <c r="J33" s="605"/>
      <c r="K33" s="606"/>
      <c r="L33" s="601"/>
      <c r="M33" s="601"/>
      <c r="N33" s="601"/>
      <c r="O33" s="601"/>
      <c r="P33" s="602"/>
      <c r="S33" s="642"/>
      <c r="T33" s="298" t="s">
        <v>384</v>
      </c>
      <c r="U33" s="299"/>
      <c r="V33" s="300">
        <f>SUM(V32,V24)</f>
        <v>18</v>
      </c>
      <c r="W33" s="300">
        <f t="shared" ref="W33:Z33" si="4">SUM(W32,W24)</f>
        <v>4</v>
      </c>
      <c r="X33" s="300">
        <f t="shared" si="4"/>
        <v>6</v>
      </c>
      <c r="Y33" s="300">
        <f t="shared" si="4"/>
        <v>23</v>
      </c>
      <c r="Z33" s="301">
        <f t="shared" si="4"/>
        <v>32</v>
      </c>
      <c r="AA33" s="64"/>
      <c r="AB33" s="345" t="s">
        <v>384</v>
      </c>
      <c r="AC33" s="339"/>
      <c r="AD33" s="5">
        <f>SUM(AD23:AD32)</f>
        <v>2</v>
      </c>
      <c r="AE33" s="5">
        <f t="shared" ref="AE33:AH33" si="5">SUM(AE23:AE32)</f>
        <v>0</v>
      </c>
      <c r="AF33" s="5">
        <f t="shared" si="5"/>
        <v>0</v>
      </c>
      <c r="AG33" s="5">
        <f t="shared" si="5"/>
        <v>2</v>
      </c>
      <c r="AH33" s="6">
        <f t="shared" si="5"/>
        <v>3</v>
      </c>
    </row>
    <row r="34" spans="1:34">
      <c r="A34" s="335"/>
      <c r="B34" s="336"/>
      <c r="C34" s="342"/>
      <c r="D34" s="342"/>
      <c r="E34" s="342"/>
      <c r="F34" s="342"/>
      <c r="G34" s="343"/>
      <c r="I34" s="104"/>
      <c r="J34" s="605"/>
      <c r="K34" s="606"/>
      <c r="L34" s="601"/>
      <c r="M34" s="601"/>
      <c r="N34" s="601"/>
      <c r="O34" s="601"/>
      <c r="P34" s="602"/>
      <c r="S34" s="608"/>
      <c r="T34" s="336"/>
      <c r="U34" s="336"/>
      <c r="V34" s="342"/>
      <c r="W34" s="342"/>
      <c r="X34" s="342"/>
      <c r="Y34" s="342"/>
      <c r="Z34" s="343"/>
      <c r="AA34" s="64"/>
      <c r="AB34" s="335"/>
      <c r="AC34" s="336"/>
      <c r="AD34" s="342"/>
      <c r="AE34" s="342"/>
      <c r="AF34" s="342"/>
      <c r="AG34" s="342"/>
      <c r="AH34" s="52"/>
    </row>
    <row r="35" spans="1:34" ht="15.75" thickBot="1">
      <c r="A35" s="694" t="s">
        <v>14</v>
      </c>
      <c r="B35" s="695"/>
      <c r="C35" s="695"/>
      <c r="D35" s="695"/>
      <c r="E35" s="695"/>
      <c r="F35" s="695"/>
      <c r="G35" s="696"/>
      <c r="I35" s="104"/>
      <c r="J35" s="730" t="s">
        <v>371</v>
      </c>
      <c r="K35" s="718"/>
      <c r="L35" s="718"/>
      <c r="M35" s="718"/>
      <c r="N35" s="718"/>
      <c r="O35" s="718"/>
      <c r="P35" s="719"/>
      <c r="S35" s="703" t="s">
        <v>371</v>
      </c>
      <c r="T35" s="704"/>
      <c r="U35" s="704"/>
      <c r="V35" s="704"/>
      <c r="W35" s="704"/>
      <c r="X35" s="704"/>
      <c r="Y35" s="704"/>
      <c r="Z35" s="705"/>
      <c r="AA35" s="64"/>
      <c r="AB35" s="730" t="s">
        <v>371</v>
      </c>
      <c r="AC35" s="718"/>
      <c r="AD35" s="718"/>
      <c r="AE35" s="718"/>
      <c r="AF35" s="718"/>
      <c r="AG35" s="718"/>
      <c r="AH35" s="719"/>
    </row>
    <row r="36" spans="1:34">
      <c r="A36" s="282" t="s">
        <v>4</v>
      </c>
      <c r="B36" s="263" t="s">
        <v>5</v>
      </c>
      <c r="C36" s="264" t="s">
        <v>6</v>
      </c>
      <c r="D36" s="264" t="s">
        <v>7</v>
      </c>
      <c r="E36" s="264" t="s">
        <v>8</v>
      </c>
      <c r="F36" s="264" t="s">
        <v>9</v>
      </c>
      <c r="G36" s="283" t="s">
        <v>10</v>
      </c>
      <c r="I36" s="104"/>
      <c r="J36" s="249" t="s">
        <v>26</v>
      </c>
      <c r="K36" s="250" t="s">
        <v>27</v>
      </c>
      <c r="L36" s="251" t="s">
        <v>6</v>
      </c>
      <c r="M36" s="251" t="s">
        <v>28</v>
      </c>
      <c r="N36" s="251" t="s">
        <v>8</v>
      </c>
      <c r="O36" s="251" t="s">
        <v>29</v>
      </c>
      <c r="P36" s="252" t="s">
        <v>30</v>
      </c>
      <c r="S36" s="490"/>
      <c r="T36" s="249" t="s">
        <v>26</v>
      </c>
      <c r="U36" s="250" t="s">
        <v>27</v>
      </c>
      <c r="V36" s="251" t="s">
        <v>6</v>
      </c>
      <c r="W36" s="251" t="s">
        <v>28</v>
      </c>
      <c r="X36" s="251" t="s">
        <v>8</v>
      </c>
      <c r="Y36" s="251" t="s">
        <v>29</v>
      </c>
      <c r="Z36" s="252" t="s">
        <v>30</v>
      </c>
      <c r="AA36" s="64"/>
      <c r="AB36" s="255" t="s">
        <v>26</v>
      </c>
      <c r="AC36" s="237" t="s">
        <v>27</v>
      </c>
      <c r="AD36" s="236" t="s">
        <v>6</v>
      </c>
      <c r="AE36" s="236" t="s">
        <v>28</v>
      </c>
      <c r="AF36" s="236" t="s">
        <v>8</v>
      </c>
      <c r="AG36" s="236" t="s">
        <v>29</v>
      </c>
      <c r="AH36" s="256" t="s">
        <v>30</v>
      </c>
    </row>
    <row r="37" spans="1:34">
      <c r="A37" s="405" t="s">
        <v>270</v>
      </c>
      <c r="B37" s="410" t="s">
        <v>451</v>
      </c>
      <c r="C37" s="407">
        <v>3</v>
      </c>
      <c r="D37" s="407">
        <v>0</v>
      </c>
      <c r="E37" s="407">
        <v>2</v>
      </c>
      <c r="F37" s="407">
        <v>4</v>
      </c>
      <c r="G37" s="228">
        <v>7</v>
      </c>
      <c r="I37" s="104"/>
      <c r="J37" s="369" t="s">
        <v>82</v>
      </c>
      <c r="K37" s="358" t="s">
        <v>43</v>
      </c>
      <c r="L37" s="370">
        <v>3</v>
      </c>
      <c r="M37" s="370">
        <v>0</v>
      </c>
      <c r="N37" s="370">
        <v>0</v>
      </c>
      <c r="O37" s="370">
        <v>3</v>
      </c>
      <c r="P37" s="450">
        <v>4</v>
      </c>
      <c r="S37" s="642" t="s">
        <v>382</v>
      </c>
      <c r="T37" s="369" t="s">
        <v>82</v>
      </c>
      <c r="U37" s="358" t="s">
        <v>43</v>
      </c>
      <c r="V37" s="370">
        <v>3</v>
      </c>
      <c r="W37" s="370">
        <v>0</v>
      </c>
      <c r="X37" s="370">
        <v>0</v>
      </c>
      <c r="Y37" s="370">
        <v>3</v>
      </c>
      <c r="Z37" s="450">
        <v>4</v>
      </c>
      <c r="AA37" s="36"/>
      <c r="AB37" s="369" t="s">
        <v>82</v>
      </c>
      <c r="AC37" s="358" t="s">
        <v>43</v>
      </c>
      <c r="AD37" s="370">
        <v>3</v>
      </c>
      <c r="AE37" s="370">
        <v>0</v>
      </c>
      <c r="AF37" s="370">
        <v>0</v>
      </c>
      <c r="AG37" s="370">
        <v>3</v>
      </c>
      <c r="AH37" s="450">
        <v>4</v>
      </c>
    </row>
    <row r="38" spans="1:34">
      <c r="A38" s="279" t="s">
        <v>271</v>
      </c>
      <c r="B38" s="411" t="s">
        <v>452</v>
      </c>
      <c r="C38" s="148">
        <v>3</v>
      </c>
      <c r="D38" s="148">
        <v>0</v>
      </c>
      <c r="E38" s="148">
        <v>2</v>
      </c>
      <c r="F38" s="148">
        <v>4</v>
      </c>
      <c r="G38" s="551">
        <v>6</v>
      </c>
      <c r="I38" s="104"/>
      <c r="J38" s="346" t="s">
        <v>84</v>
      </c>
      <c r="K38" s="347" t="s">
        <v>36</v>
      </c>
      <c r="L38" s="349">
        <v>3</v>
      </c>
      <c r="M38" s="349">
        <v>0</v>
      </c>
      <c r="N38" s="349">
        <v>0</v>
      </c>
      <c r="O38" s="349">
        <v>3</v>
      </c>
      <c r="P38" s="444">
        <v>4</v>
      </c>
      <c r="S38" s="642" t="s">
        <v>382</v>
      </c>
      <c r="T38" s="346" t="s">
        <v>84</v>
      </c>
      <c r="U38" s="347" t="s">
        <v>36</v>
      </c>
      <c r="V38" s="349">
        <v>3</v>
      </c>
      <c r="W38" s="349">
        <v>0</v>
      </c>
      <c r="X38" s="349">
        <v>0</v>
      </c>
      <c r="Y38" s="349">
        <v>3</v>
      </c>
      <c r="Z38" s="444">
        <v>4</v>
      </c>
      <c r="AA38" s="64"/>
      <c r="AB38" s="346" t="s">
        <v>84</v>
      </c>
      <c r="AC38" s="347" t="s">
        <v>36</v>
      </c>
      <c r="AD38" s="349">
        <v>3</v>
      </c>
      <c r="AE38" s="349">
        <v>0</v>
      </c>
      <c r="AF38" s="349">
        <v>0</v>
      </c>
      <c r="AG38" s="349">
        <v>3</v>
      </c>
      <c r="AH38" s="444">
        <v>4</v>
      </c>
    </row>
    <row r="39" spans="1:34">
      <c r="A39" s="405" t="s">
        <v>272</v>
      </c>
      <c r="B39" s="410" t="s">
        <v>453</v>
      </c>
      <c r="C39" s="148">
        <v>3</v>
      </c>
      <c r="D39" s="148">
        <v>0</v>
      </c>
      <c r="E39" s="148">
        <v>0</v>
      </c>
      <c r="F39" s="148">
        <v>3</v>
      </c>
      <c r="G39" s="228">
        <v>5</v>
      </c>
      <c r="I39" s="104"/>
      <c r="J39" s="346" t="s">
        <v>85</v>
      </c>
      <c r="K39" s="347" t="s">
        <v>355</v>
      </c>
      <c r="L39" s="349">
        <v>1</v>
      </c>
      <c r="M39" s="349">
        <v>0</v>
      </c>
      <c r="N39" s="349">
        <v>2</v>
      </c>
      <c r="O39" s="349">
        <v>2</v>
      </c>
      <c r="P39" s="444">
        <v>3</v>
      </c>
      <c r="S39" s="642" t="s">
        <v>382</v>
      </c>
      <c r="T39" s="346" t="s">
        <v>109</v>
      </c>
      <c r="U39" s="347" t="s">
        <v>335</v>
      </c>
      <c r="V39" s="349">
        <v>2</v>
      </c>
      <c r="W39" s="349">
        <v>2</v>
      </c>
      <c r="X39" s="349">
        <v>0</v>
      </c>
      <c r="Y39" s="349">
        <v>3</v>
      </c>
      <c r="Z39" s="444">
        <v>5</v>
      </c>
      <c r="AA39" s="64"/>
      <c r="AB39" s="3"/>
      <c r="AC39" s="38"/>
      <c r="AD39" s="334"/>
      <c r="AE39" s="334"/>
      <c r="AF39" s="334"/>
      <c r="AG39" s="334"/>
      <c r="AH39" s="228"/>
    </row>
    <row r="40" spans="1:34">
      <c r="A40" s="405" t="s">
        <v>72</v>
      </c>
      <c r="B40" s="410" t="s">
        <v>454</v>
      </c>
      <c r="C40" s="407">
        <v>2</v>
      </c>
      <c r="D40" s="407">
        <v>0</v>
      </c>
      <c r="E40" s="407">
        <v>0</v>
      </c>
      <c r="F40" s="407">
        <v>2</v>
      </c>
      <c r="G40" s="228">
        <v>3</v>
      </c>
      <c r="I40" s="104"/>
      <c r="J40" s="365" t="s">
        <v>108</v>
      </c>
      <c r="K40" s="366" t="s">
        <v>356</v>
      </c>
      <c r="L40" s="348">
        <v>3</v>
      </c>
      <c r="M40" s="348">
        <v>0</v>
      </c>
      <c r="N40" s="348">
        <v>2</v>
      </c>
      <c r="O40" s="348">
        <v>4</v>
      </c>
      <c r="P40" s="451">
        <v>5</v>
      </c>
      <c r="S40" s="491"/>
      <c r="T40" s="476"/>
      <c r="U40" s="344" t="s">
        <v>385</v>
      </c>
      <c r="V40" s="51">
        <f>SUM(V37:V39)</f>
        <v>8</v>
      </c>
      <c r="W40" s="51">
        <f t="shared" ref="W40:Z40" si="6">SUM(W37:W39)</f>
        <v>2</v>
      </c>
      <c r="X40" s="51">
        <f t="shared" si="6"/>
        <v>0</v>
      </c>
      <c r="Y40" s="51">
        <f t="shared" si="6"/>
        <v>9</v>
      </c>
      <c r="Z40" s="40">
        <f t="shared" si="6"/>
        <v>13</v>
      </c>
      <c r="AA40" s="64"/>
      <c r="AB40" s="3"/>
      <c r="AC40" s="38"/>
      <c r="AD40" s="334"/>
      <c r="AE40" s="334"/>
      <c r="AF40" s="334"/>
      <c r="AG40" s="334"/>
      <c r="AH40" s="228"/>
    </row>
    <row r="41" spans="1:34">
      <c r="A41" s="279" t="s">
        <v>86</v>
      </c>
      <c r="B41" s="411" t="s">
        <v>455</v>
      </c>
      <c r="C41" s="148">
        <v>2</v>
      </c>
      <c r="D41" s="148">
        <v>0</v>
      </c>
      <c r="E41" s="148">
        <v>0</v>
      </c>
      <c r="F41" s="148">
        <v>2</v>
      </c>
      <c r="G41" s="228">
        <v>3</v>
      </c>
      <c r="I41" s="104"/>
      <c r="J41" s="346" t="s">
        <v>109</v>
      </c>
      <c r="K41" s="347" t="s">
        <v>335</v>
      </c>
      <c r="L41" s="349">
        <v>2</v>
      </c>
      <c r="M41" s="349">
        <v>2</v>
      </c>
      <c r="N41" s="349">
        <v>0</v>
      </c>
      <c r="O41" s="349">
        <v>3</v>
      </c>
      <c r="P41" s="444">
        <v>5</v>
      </c>
      <c r="S41" s="642" t="s">
        <v>383</v>
      </c>
      <c r="T41" s="346" t="s">
        <v>85</v>
      </c>
      <c r="U41" s="347" t="s">
        <v>37</v>
      </c>
      <c r="V41" s="349">
        <v>1</v>
      </c>
      <c r="W41" s="349">
        <v>0</v>
      </c>
      <c r="X41" s="349">
        <v>2</v>
      </c>
      <c r="Y41" s="349">
        <v>2</v>
      </c>
      <c r="Z41" s="444">
        <v>3</v>
      </c>
      <c r="AA41" s="64"/>
      <c r="AB41" s="3"/>
      <c r="AC41" s="38"/>
      <c r="AD41" s="334"/>
      <c r="AE41" s="334"/>
      <c r="AF41" s="334"/>
      <c r="AG41" s="334"/>
      <c r="AH41" s="228"/>
    </row>
    <row r="42" spans="1:34">
      <c r="A42" s="405" t="s">
        <v>178</v>
      </c>
      <c r="B42" s="410" t="s">
        <v>456</v>
      </c>
      <c r="C42" s="407">
        <v>3</v>
      </c>
      <c r="D42" s="407">
        <v>0</v>
      </c>
      <c r="E42" s="407">
        <v>0</v>
      </c>
      <c r="F42" s="407">
        <v>3</v>
      </c>
      <c r="G42" s="228">
        <v>3</v>
      </c>
      <c r="I42" s="104"/>
      <c r="J42" s="346" t="s">
        <v>18</v>
      </c>
      <c r="K42" s="347" t="s">
        <v>132</v>
      </c>
      <c r="L42" s="349">
        <v>3</v>
      </c>
      <c r="M42" s="349">
        <v>0</v>
      </c>
      <c r="N42" s="349">
        <v>0</v>
      </c>
      <c r="O42" s="349">
        <v>3</v>
      </c>
      <c r="P42" s="444">
        <v>5</v>
      </c>
      <c r="S42" s="642" t="s">
        <v>383</v>
      </c>
      <c r="T42" s="365" t="s">
        <v>108</v>
      </c>
      <c r="U42" s="366" t="s">
        <v>356</v>
      </c>
      <c r="V42" s="348">
        <v>3</v>
      </c>
      <c r="W42" s="348">
        <v>0</v>
      </c>
      <c r="X42" s="348">
        <v>2</v>
      </c>
      <c r="Y42" s="348">
        <v>4</v>
      </c>
      <c r="Z42" s="451">
        <v>5</v>
      </c>
      <c r="AA42" s="64"/>
      <c r="AB42" s="3"/>
      <c r="AC42" s="38"/>
      <c r="AD42" s="334"/>
      <c r="AE42" s="334"/>
      <c r="AF42" s="334"/>
      <c r="AG42" s="334"/>
      <c r="AH42" s="228"/>
    </row>
    <row r="43" spans="1:34" ht="17.25" customHeight="1">
      <c r="A43" s="412" t="s">
        <v>273</v>
      </c>
      <c r="B43" s="413" t="s">
        <v>169</v>
      </c>
      <c r="C43" s="414">
        <v>2</v>
      </c>
      <c r="D43" s="414">
        <v>0</v>
      </c>
      <c r="E43" s="414">
        <v>0</v>
      </c>
      <c r="F43" s="414">
        <v>2</v>
      </c>
      <c r="G43" s="552">
        <v>3</v>
      </c>
      <c r="I43" s="104"/>
      <c r="J43" s="371" t="s">
        <v>86</v>
      </c>
      <c r="K43" s="354" t="s">
        <v>337</v>
      </c>
      <c r="L43" s="372">
        <v>2</v>
      </c>
      <c r="M43" s="372">
        <v>0</v>
      </c>
      <c r="N43" s="372">
        <v>0</v>
      </c>
      <c r="O43" s="372">
        <v>2</v>
      </c>
      <c r="P43" s="452">
        <v>3</v>
      </c>
      <c r="S43" s="642" t="s">
        <v>383</v>
      </c>
      <c r="T43" s="346" t="s">
        <v>18</v>
      </c>
      <c r="U43" s="347" t="s">
        <v>132</v>
      </c>
      <c r="V43" s="349">
        <v>3</v>
      </c>
      <c r="W43" s="349">
        <v>0</v>
      </c>
      <c r="X43" s="349">
        <v>0</v>
      </c>
      <c r="Y43" s="349">
        <v>3</v>
      </c>
      <c r="Z43" s="444">
        <v>5</v>
      </c>
      <c r="AA43" s="64"/>
      <c r="AB43" s="3"/>
      <c r="AC43" s="38"/>
      <c r="AD43" s="334"/>
      <c r="AE43" s="334"/>
      <c r="AF43" s="334"/>
      <c r="AG43" s="334"/>
      <c r="AH43" s="228"/>
    </row>
    <row r="44" spans="1:34" ht="17.25" customHeight="1">
      <c r="A44" s="753" t="s">
        <v>168</v>
      </c>
      <c r="B44" s="754"/>
      <c r="C44" s="408">
        <f>SUM(C37:C43)</f>
        <v>18</v>
      </c>
      <c r="D44" s="408">
        <f t="shared" ref="D44:G44" si="7">SUM(D37:D43)</f>
        <v>0</v>
      </c>
      <c r="E44" s="408">
        <f t="shared" si="7"/>
        <v>4</v>
      </c>
      <c r="F44" s="408">
        <f t="shared" si="7"/>
        <v>20</v>
      </c>
      <c r="G44" s="548">
        <f t="shared" si="7"/>
        <v>30</v>
      </c>
      <c r="I44" s="104"/>
      <c r="J44" s="699" t="s">
        <v>33</v>
      </c>
      <c r="K44" s="700"/>
      <c r="L44" s="464">
        <f>SUM(L37:L43)</f>
        <v>17</v>
      </c>
      <c r="M44" s="464">
        <f t="shared" ref="M44:P44" si="8">SUM(M37:M43)</f>
        <v>2</v>
      </c>
      <c r="N44" s="464">
        <f t="shared" si="8"/>
        <v>4</v>
      </c>
      <c r="O44" s="464">
        <f t="shared" si="8"/>
        <v>20</v>
      </c>
      <c r="P44" s="584">
        <f t="shared" si="8"/>
        <v>29</v>
      </c>
      <c r="S44" s="642" t="s">
        <v>383</v>
      </c>
      <c r="T44" s="371" t="s">
        <v>86</v>
      </c>
      <c r="U44" s="354" t="s">
        <v>337</v>
      </c>
      <c r="V44" s="372">
        <v>2</v>
      </c>
      <c r="W44" s="372">
        <v>0</v>
      </c>
      <c r="X44" s="372">
        <v>0</v>
      </c>
      <c r="Y44" s="372">
        <v>2</v>
      </c>
      <c r="Z44" s="452">
        <v>3</v>
      </c>
      <c r="AA44" s="64"/>
      <c r="AB44" s="3"/>
      <c r="AC44" s="38"/>
      <c r="AD44" s="334"/>
      <c r="AE44" s="334"/>
      <c r="AF44" s="334"/>
      <c r="AG44" s="334"/>
      <c r="AH44" s="228"/>
    </row>
    <row r="45" spans="1:34">
      <c r="A45" s="335"/>
      <c r="B45" s="336"/>
      <c r="C45" s="342"/>
      <c r="D45" s="342"/>
      <c r="E45" s="342"/>
      <c r="F45" s="342"/>
      <c r="G45" s="343"/>
      <c r="I45" s="104"/>
      <c r="J45" s="427"/>
      <c r="K45" s="428"/>
      <c r="L45" s="429"/>
      <c r="M45" s="429"/>
      <c r="N45" s="429"/>
      <c r="O45" s="429"/>
      <c r="P45" s="453"/>
      <c r="S45" s="642"/>
      <c r="T45" s="340"/>
      <c r="U45" s="670" t="s">
        <v>386</v>
      </c>
      <c r="V45" s="51">
        <f>SUM(V41:V44)</f>
        <v>9</v>
      </c>
      <c r="W45" s="51">
        <f t="shared" ref="W45:Z45" si="9">SUM(W41:W44)</f>
        <v>0</v>
      </c>
      <c r="X45" s="51">
        <f t="shared" si="9"/>
        <v>4</v>
      </c>
      <c r="Y45" s="51">
        <f t="shared" si="9"/>
        <v>11</v>
      </c>
      <c r="Z45" s="40">
        <f t="shared" si="9"/>
        <v>16</v>
      </c>
      <c r="AA45" s="64"/>
      <c r="AB45" s="3"/>
      <c r="AC45" s="38"/>
      <c r="AD45" s="334"/>
      <c r="AE45" s="334"/>
      <c r="AF45" s="334"/>
      <c r="AG45" s="334"/>
      <c r="AH45" s="228"/>
    </row>
    <row r="46" spans="1:34" ht="15.75" thickBot="1">
      <c r="A46" s="335"/>
      <c r="B46" s="336"/>
      <c r="C46" s="342"/>
      <c r="D46" s="342"/>
      <c r="E46" s="342"/>
      <c r="F46" s="342"/>
      <c r="G46" s="343"/>
      <c r="I46" s="104"/>
      <c r="J46" s="605"/>
      <c r="K46" s="606"/>
      <c r="L46" s="601"/>
      <c r="M46" s="601"/>
      <c r="N46" s="601"/>
      <c r="O46" s="601"/>
      <c r="P46" s="602"/>
      <c r="S46" s="491"/>
      <c r="T46" s="298" t="s">
        <v>384</v>
      </c>
      <c r="U46" s="299"/>
      <c r="V46" s="300">
        <f>SUM(V45,V40)</f>
        <v>17</v>
      </c>
      <c r="W46" s="300">
        <f t="shared" ref="W46:Z46" si="10">SUM(W45,W40)</f>
        <v>2</v>
      </c>
      <c r="X46" s="300">
        <f t="shared" si="10"/>
        <v>4</v>
      </c>
      <c r="Y46" s="300">
        <f t="shared" si="10"/>
        <v>20</v>
      </c>
      <c r="Z46" s="301">
        <f t="shared" si="10"/>
        <v>29</v>
      </c>
      <c r="AA46" s="64"/>
      <c r="AB46" s="345" t="s">
        <v>384</v>
      </c>
      <c r="AC46" s="41"/>
      <c r="AD46" s="11">
        <f>SUM(AD37:AD45)</f>
        <v>6</v>
      </c>
      <c r="AE46" s="11">
        <f t="shared" ref="AE46:AH46" si="11">SUM(AE37:AE45)</f>
        <v>0</v>
      </c>
      <c r="AF46" s="11">
        <f t="shared" si="11"/>
        <v>0</v>
      </c>
      <c r="AG46" s="11">
        <f t="shared" si="11"/>
        <v>6</v>
      </c>
      <c r="AH46" s="12">
        <f t="shared" si="11"/>
        <v>8</v>
      </c>
    </row>
    <row r="47" spans="1:34">
      <c r="A47" s="335"/>
      <c r="B47" s="336"/>
      <c r="C47" s="342"/>
      <c r="D47" s="342"/>
      <c r="E47" s="342"/>
      <c r="F47" s="342"/>
      <c r="G47" s="343"/>
      <c r="I47" s="104"/>
      <c r="J47" s="694" t="s">
        <v>372</v>
      </c>
      <c r="K47" s="695"/>
      <c r="L47" s="695"/>
      <c r="M47" s="695"/>
      <c r="N47" s="695"/>
      <c r="O47" s="695"/>
      <c r="P47" s="696"/>
      <c r="S47" s="492"/>
      <c r="T47" s="336"/>
      <c r="U47" s="336"/>
      <c r="V47" s="342"/>
      <c r="W47" s="342"/>
      <c r="X47" s="342"/>
      <c r="Y47" s="342"/>
      <c r="Z47" s="343"/>
      <c r="AA47" s="64"/>
      <c r="AB47" s="335"/>
      <c r="AC47" s="53"/>
      <c r="AD47" s="342"/>
      <c r="AE47" s="342"/>
      <c r="AF47" s="342"/>
      <c r="AG47" s="342"/>
      <c r="AH47" s="54"/>
    </row>
    <row r="48" spans="1:34">
      <c r="A48" s="335"/>
      <c r="B48" s="336"/>
      <c r="C48" s="342"/>
      <c r="D48" s="342"/>
      <c r="E48" s="342"/>
      <c r="F48" s="342"/>
      <c r="G48" s="343"/>
      <c r="I48" s="104"/>
      <c r="J48" s="259" t="s">
        <v>26</v>
      </c>
      <c r="K48" s="257" t="s">
        <v>27</v>
      </c>
      <c r="L48" s="258" t="s">
        <v>6</v>
      </c>
      <c r="M48" s="258" t="s">
        <v>28</v>
      </c>
      <c r="N48" s="258" t="s">
        <v>8</v>
      </c>
      <c r="O48" s="258" t="s">
        <v>29</v>
      </c>
      <c r="P48" s="260" t="s">
        <v>30</v>
      </c>
      <c r="R48" s="104"/>
      <c r="S48" s="492"/>
      <c r="T48" s="104"/>
      <c r="U48" s="104"/>
      <c r="V48" s="104"/>
      <c r="W48" s="104"/>
      <c r="X48" s="104"/>
      <c r="Y48" s="104"/>
      <c r="Z48" s="80"/>
      <c r="AA48" s="64"/>
      <c r="AB48" s="335"/>
      <c r="AC48" s="53"/>
      <c r="AD48" s="342"/>
      <c r="AE48" s="342"/>
      <c r="AF48" s="342"/>
      <c r="AG48" s="342"/>
      <c r="AH48" s="54"/>
    </row>
    <row r="49" spans="1:34" ht="15.75" thickBot="1">
      <c r="A49" s="694" t="s">
        <v>15</v>
      </c>
      <c r="B49" s="695"/>
      <c r="C49" s="695"/>
      <c r="D49" s="695"/>
      <c r="E49" s="695"/>
      <c r="F49" s="695"/>
      <c r="G49" s="696"/>
      <c r="I49" s="104"/>
      <c r="J49" s="346" t="s">
        <v>110</v>
      </c>
      <c r="K49" s="347" t="s">
        <v>35</v>
      </c>
      <c r="L49" s="349">
        <v>3</v>
      </c>
      <c r="M49" s="349">
        <v>0</v>
      </c>
      <c r="N49" s="349">
        <v>0</v>
      </c>
      <c r="O49" s="349">
        <v>3</v>
      </c>
      <c r="P49" s="444">
        <v>4</v>
      </c>
      <c r="R49" s="104"/>
      <c r="S49" s="703" t="s">
        <v>372</v>
      </c>
      <c r="T49" s="704"/>
      <c r="U49" s="704"/>
      <c r="V49" s="704"/>
      <c r="W49" s="704"/>
      <c r="X49" s="704"/>
      <c r="Y49" s="704"/>
      <c r="Z49" s="705"/>
      <c r="AA49" s="64"/>
      <c r="AB49" s="694" t="s">
        <v>372</v>
      </c>
      <c r="AC49" s="695"/>
      <c r="AD49" s="695"/>
      <c r="AE49" s="695"/>
      <c r="AF49" s="695"/>
      <c r="AG49" s="695"/>
      <c r="AH49" s="696"/>
    </row>
    <row r="50" spans="1:34">
      <c r="A50" s="286" t="s">
        <v>4</v>
      </c>
      <c r="B50" s="266" t="s">
        <v>5</v>
      </c>
      <c r="C50" s="267" t="s">
        <v>6</v>
      </c>
      <c r="D50" s="267" t="s">
        <v>7</v>
      </c>
      <c r="E50" s="267" t="s">
        <v>8</v>
      </c>
      <c r="F50" s="267" t="s">
        <v>9</v>
      </c>
      <c r="G50" s="283" t="s">
        <v>10</v>
      </c>
      <c r="I50" s="104"/>
      <c r="J50" s="350" t="s">
        <v>207</v>
      </c>
      <c r="K50" s="358" t="s">
        <v>112</v>
      </c>
      <c r="L50" s="370">
        <v>2</v>
      </c>
      <c r="M50" s="370">
        <v>0</v>
      </c>
      <c r="N50" s="370">
        <v>0</v>
      </c>
      <c r="O50" s="370">
        <v>2</v>
      </c>
      <c r="P50" s="450">
        <v>3</v>
      </c>
      <c r="R50" s="104"/>
      <c r="S50" s="491"/>
      <c r="T50" s="249" t="s">
        <v>26</v>
      </c>
      <c r="U50" s="250" t="s">
        <v>27</v>
      </c>
      <c r="V50" s="251" t="s">
        <v>6</v>
      </c>
      <c r="W50" s="251" t="s">
        <v>28</v>
      </c>
      <c r="X50" s="251" t="s">
        <v>8</v>
      </c>
      <c r="Y50" s="251" t="s">
        <v>29</v>
      </c>
      <c r="Z50" s="252" t="s">
        <v>30</v>
      </c>
      <c r="AA50" s="36"/>
      <c r="AB50" s="255" t="s">
        <v>26</v>
      </c>
      <c r="AC50" s="237" t="s">
        <v>27</v>
      </c>
      <c r="AD50" s="236" t="s">
        <v>6</v>
      </c>
      <c r="AE50" s="236" t="s">
        <v>28</v>
      </c>
      <c r="AF50" s="236" t="s">
        <v>8</v>
      </c>
      <c r="AG50" s="236" t="s">
        <v>29</v>
      </c>
      <c r="AH50" s="256" t="s">
        <v>30</v>
      </c>
    </row>
    <row r="51" spans="1:34">
      <c r="A51" s="279" t="s">
        <v>274</v>
      </c>
      <c r="B51" s="147" t="s">
        <v>170</v>
      </c>
      <c r="C51" s="148">
        <v>3</v>
      </c>
      <c r="D51" s="148">
        <v>0</v>
      </c>
      <c r="E51" s="148">
        <v>0</v>
      </c>
      <c r="F51" s="148">
        <v>3</v>
      </c>
      <c r="G51" s="551">
        <v>4</v>
      </c>
      <c r="I51" s="104"/>
      <c r="J51" s="374" t="s">
        <v>113</v>
      </c>
      <c r="K51" s="358" t="s">
        <v>357</v>
      </c>
      <c r="L51" s="359">
        <v>0</v>
      </c>
      <c r="M51" s="359">
        <v>0</v>
      </c>
      <c r="N51" s="359">
        <v>4</v>
      </c>
      <c r="O51" s="359">
        <v>2</v>
      </c>
      <c r="P51" s="447">
        <v>3</v>
      </c>
      <c r="R51" s="104"/>
      <c r="S51" s="642" t="s">
        <v>382</v>
      </c>
      <c r="T51" s="350" t="s">
        <v>207</v>
      </c>
      <c r="U51" s="358" t="s">
        <v>112</v>
      </c>
      <c r="V51" s="370">
        <v>2</v>
      </c>
      <c r="W51" s="370">
        <v>0</v>
      </c>
      <c r="X51" s="370">
        <v>0</v>
      </c>
      <c r="Y51" s="370">
        <v>2</v>
      </c>
      <c r="Z51" s="450">
        <v>3</v>
      </c>
      <c r="AA51" s="64"/>
      <c r="AB51" s="350" t="s">
        <v>207</v>
      </c>
      <c r="AC51" s="358" t="s">
        <v>112</v>
      </c>
      <c r="AD51" s="370">
        <v>2</v>
      </c>
      <c r="AE51" s="370">
        <v>0</v>
      </c>
      <c r="AF51" s="370">
        <v>0</v>
      </c>
      <c r="AG51" s="370">
        <v>2</v>
      </c>
      <c r="AH51" s="450">
        <v>3</v>
      </c>
    </row>
    <row r="52" spans="1:34">
      <c r="A52" s="549" t="s">
        <v>275</v>
      </c>
      <c r="B52" s="409" t="s">
        <v>463</v>
      </c>
      <c r="C52" s="407">
        <v>2</v>
      </c>
      <c r="D52" s="407">
        <v>2</v>
      </c>
      <c r="E52" s="407">
        <v>0</v>
      </c>
      <c r="F52" s="407">
        <v>3</v>
      </c>
      <c r="G52" s="550">
        <v>5</v>
      </c>
      <c r="I52" s="104"/>
      <c r="J52" s="357" t="s">
        <v>203</v>
      </c>
      <c r="K52" s="358" t="s">
        <v>44</v>
      </c>
      <c r="L52" s="370">
        <v>3</v>
      </c>
      <c r="M52" s="370">
        <v>0</v>
      </c>
      <c r="N52" s="370">
        <v>0</v>
      </c>
      <c r="O52" s="370">
        <v>3</v>
      </c>
      <c r="P52" s="450">
        <v>5</v>
      </c>
      <c r="R52" s="104"/>
      <c r="S52" s="642" t="s">
        <v>382</v>
      </c>
      <c r="T52" s="374" t="s">
        <v>113</v>
      </c>
      <c r="U52" s="358" t="s">
        <v>357</v>
      </c>
      <c r="V52" s="359">
        <v>0</v>
      </c>
      <c r="W52" s="359">
        <v>0</v>
      </c>
      <c r="X52" s="359">
        <v>4</v>
      </c>
      <c r="Y52" s="359">
        <v>2</v>
      </c>
      <c r="Z52" s="447">
        <v>3</v>
      </c>
      <c r="AA52" s="64"/>
      <c r="AB52" s="7"/>
      <c r="AC52" s="8"/>
      <c r="AD52" s="11"/>
      <c r="AE52" s="11"/>
      <c r="AF52" s="11"/>
      <c r="AG52" s="11"/>
      <c r="AH52" s="12"/>
    </row>
    <row r="53" spans="1:34">
      <c r="A53" s="279" t="s">
        <v>276</v>
      </c>
      <c r="B53" s="147" t="s">
        <v>464</v>
      </c>
      <c r="C53" s="148">
        <v>3</v>
      </c>
      <c r="D53" s="148">
        <v>0</v>
      </c>
      <c r="E53" s="148">
        <v>2</v>
      </c>
      <c r="F53" s="148">
        <v>4</v>
      </c>
      <c r="G53" s="551">
        <v>6</v>
      </c>
      <c r="I53" s="104"/>
      <c r="J53" s="375" t="s">
        <v>89</v>
      </c>
      <c r="K53" s="347" t="s">
        <v>121</v>
      </c>
      <c r="L53" s="370">
        <v>2</v>
      </c>
      <c r="M53" s="370">
        <v>0</v>
      </c>
      <c r="N53" s="370">
        <v>0</v>
      </c>
      <c r="O53" s="370">
        <v>2</v>
      </c>
      <c r="P53" s="450">
        <v>3</v>
      </c>
      <c r="R53" s="104"/>
      <c r="S53" s="642" t="s">
        <v>382</v>
      </c>
      <c r="T53" s="357" t="s">
        <v>203</v>
      </c>
      <c r="U53" s="358" t="s">
        <v>44</v>
      </c>
      <c r="V53" s="370">
        <v>3</v>
      </c>
      <c r="W53" s="370">
        <v>0</v>
      </c>
      <c r="X53" s="370">
        <v>0</v>
      </c>
      <c r="Y53" s="370">
        <v>3</v>
      </c>
      <c r="Z53" s="450">
        <v>5</v>
      </c>
      <c r="AA53" s="64"/>
      <c r="AB53" s="7"/>
      <c r="AC53" s="8"/>
      <c r="AD53" s="11"/>
      <c r="AE53" s="11"/>
      <c r="AF53" s="11"/>
      <c r="AG53" s="11"/>
      <c r="AH53" s="12"/>
    </row>
    <row r="54" spans="1:34">
      <c r="A54" s="279" t="s">
        <v>277</v>
      </c>
      <c r="B54" s="147" t="s">
        <v>465</v>
      </c>
      <c r="C54" s="148">
        <v>3</v>
      </c>
      <c r="D54" s="148">
        <v>0</v>
      </c>
      <c r="E54" s="148">
        <v>2</v>
      </c>
      <c r="F54" s="148">
        <v>4</v>
      </c>
      <c r="G54" s="551">
        <v>6</v>
      </c>
      <c r="I54" s="104"/>
      <c r="J54" s="346" t="s">
        <v>208</v>
      </c>
      <c r="K54" s="347" t="s">
        <v>114</v>
      </c>
      <c r="L54" s="349">
        <v>3</v>
      </c>
      <c r="M54" s="349">
        <v>0</v>
      </c>
      <c r="N54" s="349">
        <v>0</v>
      </c>
      <c r="O54" s="349">
        <v>3</v>
      </c>
      <c r="P54" s="444">
        <v>5</v>
      </c>
      <c r="R54" s="104"/>
      <c r="S54" s="642" t="s">
        <v>382</v>
      </c>
      <c r="T54" s="346" t="s">
        <v>208</v>
      </c>
      <c r="U54" s="347" t="s">
        <v>114</v>
      </c>
      <c r="V54" s="349">
        <v>3</v>
      </c>
      <c r="W54" s="349">
        <v>0</v>
      </c>
      <c r="X54" s="349">
        <v>0</v>
      </c>
      <c r="Y54" s="349">
        <v>3</v>
      </c>
      <c r="Z54" s="444">
        <v>5</v>
      </c>
      <c r="AA54" s="64"/>
      <c r="AB54" s="7"/>
      <c r="AC54" s="8"/>
      <c r="AD54" s="11"/>
      <c r="AE54" s="11"/>
      <c r="AF54" s="11"/>
      <c r="AG54" s="11"/>
      <c r="AH54" s="12"/>
    </row>
    <row r="55" spans="1:34">
      <c r="A55" s="405" t="s">
        <v>79</v>
      </c>
      <c r="B55" s="406" t="s">
        <v>466</v>
      </c>
      <c r="C55" s="407">
        <v>2</v>
      </c>
      <c r="D55" s="407">
        <v>0</v>
      </c>
      <c r="E55" s="407">
        <v>0</v>
      </c>
      <c r="F55" s="407">
        <v>2</v>
      </c>
      <c r="G55" s="228">
        <v>3</v>
      </c>
      <c r="I55" s="104"/>
      <c r="J55" s="376" t="s">
        <v>91</v>
      </c>
      <c r="K55" s="354" t="s">
        <v>47</v>
      </c>
      <c r="L55" s="377">
        <v>2</v>
      </c>
      <c r="M55" s="377">
        <v>0</v>
      </c>
      <c r="N55" s="377">
        <v>0</v>
      </c>
      <c r="O55" s="377">
        <v>2</v>
      </c>
      <c r="P55" s="454">
        <v>3</v>
      </c>
      <c r="R55" s="104"/>
      <c r="S55" s="642" t="s">
        <v>382</v>
      </c>
      <c r="T55" s="378" t="s">
        <v>90</v>
      </c>
      <c r="U55" s="347" t="s">
        <v>341</v>
      </c>
      <c r="V55" s="373">
        <v>0</v>
      </c>
      <c r="W55" s="373">
        <v>0</v>
      </c>
      <c r="X55" s="373">
        <v>0</v>
      </c>
      <c r="Y55" s="373">
        <v>0</v>
      </c>
      <c r="Z55" s="455">
        <v>5</v>
      </c>
      <c r="AA55" s="64"/>
      <c r="AB55" s="7"/>
      <c r="AC55" s="8"/>
      <c r="AD55" s="11"/>
      <c r="AE55" s="11"/>
      <c r="AF55" s="11"/>
      <c r="AG55" s="11"/>
      <c r="AH55" s="12"/>
    </row>
    <row r="56" spans="1:34">
      <c r="A56" s="405" t="s">
        <v>89</v>
      </c>
      <c r="B56" s="406" t="s">
        <v>467</v>
      </c>
      <c r="C56" s="407">
        <v>2</v>
      </c>
      <c r="D56" s="407">
        <v>0</v>
      </c>
      <c r="E56" s="407">
        <v>0</v>
      </c>
      <c r="F56" s="407">
        <v>2</v>
      </c>
      <c r="G56" s="228">
        <v>3</v>
      </c>
      <c r="I56" s="104"/>
      <c r="J56" s="378" t="s">
        <v>358</v>
      </c>
      <c r="K56" s="347" t="s">
        <v>341</v>
      </c>
      <c r="L56" s="373">
        <v>0</v>
      </c>
      <c r="M56" s="373">
        <v>0</v>
      </c>
      <c r="N56" s="373">
        <v>0</v>
      </c>
      <c r="O56" s="373">
        <v>0</v>
      </c>
      <c r="P56" s="455">
        <v>5</v>
      </c>
      <c r="R56" s="104"/>
      <c r="S56" s="642"/>
      <c r="T56" s="476"/>
      <c r="U56" s="344" t="s">
        <v>385</v>
      </c>
      <c r="V56" s="51">
        <f>SUM(V51:V55)</f>
        <v>8</v>
      </c>
      <c r="W56" s="51">
        <f>SUM(W51:W55)</f>
        <v>0</v>
      </c>
      <c r="X56" s="51">
        <f>SUM(X51:X55)</f>
        <v>4</v>
      </c>
      <c r="Y56" s="51">
        <f>SUM(Y51:Y55)</f>
        <v>10</v>
      </c>
      <c r="Z56" s="40">
        <f>SUM(Z51:Z55)</f>
        <v>21</v>
      </c>
      <c r="AA56" s="64"/>
      <c r="AB56" s="3"/>
      <c r="AC56" s="38"/>
      <c r="AD56" s="334"/>
      <c r="AE56" s="334"/>
      <c r="AF56" s="334"/>
      <c r="AG56" s="334"/>
      <c r="AH56" s="228"/>
    </row>
    <row r="57" spans="1:34" ht="15.75" customHeight="1">
      <c r="A57" s="405" t="s">
        <v>181</v>
      </c>
      <c r="B57" s="406" t="s">
        <v>468</v>
      </c>
      <c r="C57" s="407">
        <v>3</v>
      </c>
      <c r="D57" s="407">
        <v>0</v>
      </c>
      <c r="E57" s="407">
        <v>0</v>
      </c>
      <c r="F57" s="407">
        <v>3</v>
      </c>
      <c r="G57" s="228">
        <v>3</v>
      </c>
      <c r="I57" s="104"/>
      <c r="J57" s="699" t="s">
        <v>33</v>
      </c>
      <c r="K57" s="700"/>
      <c r="L57" s="465">
        <f>SUM(L49:L56)</f>
        <v>15</v>
      </c>
      <c r="M57" s="465">
        <f>SUM(M49:M56)</f>
        <v>0</v>
      </c>
      <c r="N57" s="465">
        <f>SUM(N49:N56)</f>
        <v>4</v>
      </c>
      <c r="O57" s="465">
        <f>SUM(O49:O56)</f>
        <v>17</v>
      </c>
      <c r="P57" s="585">
        <f>SUM(P49:P56)</f>
        <v>31</v>
      </c>
      <c r="R57" s="104"/>
      <c r="S57" s="642" t="s">
        <v>383</v>
      </c>
      <c r="T57" s="346" t="s">
        <v>110</v>
      </c>
      <c r="U57" s="347" t="s">
        <v>35</v>
      </c>
      <c r="V57" s="349">
        <v>3</v>
      </c>
      <c r="W57" s="349">
        <v>0</v>
      </c>
      <c r="X57" s="349">
        <v>0</v>
      </c>
      <c r="Y57" s="349">
        <v>3</v>
      </c>
      <c r="Z57" s="444">
        <v>4</v>
      </c>
      <c r="AA57" s="64"/>
      <c r="AB57" s="3"/>
      <c r="AC57" s="38"/>
      <c r="AD57" s="334"/>
      <c r="AE57" s="334"/>
      <c r="AF57" s="334"/>
      <c r="AG57" s="334"/>
      <c r="AH57" s="228"/>
    </row>
    <row r="58" spans="1:34">
      <c r="A58" s="753" t="s">
        <v>168</v>
      </c>
      <c r="B58" s="754"/>
      <c r="C58" s="408">
        <f>SUM(C51:C57)</f>
        <v>18</v>
      </c>
      <c r="D58" s="408">
        <f t="shared" ref="D58:G58" si="12">SUM(D51:D57)</f>
        <v>2</v>
      </c>
      <c r="E58" s="408">
        <f t="shared" si="12"/>
        <v>4</v>
      </c>
      <c r="F58" s="408">
        <f t="shared" si="12"/>
        <v>21</v>
      </c>
      <c r="G58" s="548">
        <f t="shared" si="12"/>
        <v>30</v>
      </c>
      <c r="I58" s="104"/>
      <c r="J58" s="427"/>
      <c r="K58" s="428"/>
      <c r="L58" s="432"/>
      <c r="M58" s="432"/>
      <c r="N58" s="432"/>
      <c r="O58" s="432"/>
      <c r="P58" s="456"/>
      <c r="R58" s="104"/>
      <c r="S58" s="672" t="s">
        <v>383</v>
      </c>
      <c r="T58" s="346" t="s">
        <v>91</v>
      </c>
      <c r="U58" s="347" t="s">
        <v>47</v>
      </c>
      <c r="V58" s="349">
        <v>2</v>
      </c>
      <c r="W58" s="349">
        <v>0</v>
      </c>
      <c r="X58" s="349">
        <v>0</v>
      </c>
      <c r="Y58" s="349">
        <v>2</v>
      </c>
      <c r="Z58" s="228">
        <v>3</v>
      </c>
      <c r="AA58" s="64"/>
      <c r="AB58" s="3"/>
      <c r="AC58" s="38"/>
      <c r="AD58" s="334"/>
      <c r="AE58" s="334"/>
      <c r="AF58" s="334"/>
      <c r="AG58" s="334"/>
      <c r="AH58" s="228"/>
    </row>
    <row r="59" spans="1:34" ht="15.75" customHeight="1">
      <c r="A59" s="99"/>
      <c r="B59" s="246"/>
      <c r="C59" s="246"/>
      <c r="D59" s="246"/>
      <c r="E59" s="246"/>
      <c r="F59" s="246"/>
      <c r="G59" s="100"/>
      <c r="I59" s="104"/>
      <c r="J59" s="13"/>
      <c r="K59" s="14"/>
      <c r="L59" s="14"/>
      <c r="M59" s="14"/>
      <c r="N59" s="14"/>
      <c r="O59" s="14"/>
      <c r="P59" s="15"/>
      <c r="R59" s="104"/>
      <c r="S59" s="642" t="s">
        <v>383</v>
      </c>
      <c r="T59" s="376" t="s">
        <v>89</v>
      </c>
      <c r="U59" s="354" t="s">
        <v>121</v>
      </c>
      <c r="V59" s="377">
        <v>2</v>
      </c>
      <c r="W59" s="377">
        <v>0</v>
      </c>
      <c r="X59" s="377">
        <v>0</v>
      </c>
      <c r="Y59" s="377">
        <v>2</v>
      </c>
      <c r="Z59" s="454">
        <v>3</v>
      </c>
      <c r="AA59" s="64"/>
      <c r="AB59" s="3"/>
      <c r="AC59" s="38"/>
      <c r="AD59" s="334"/>
      <c r="AE59" s="334"/>
      <c r="AF59" s="334"/>
      <c r="AG59" s="334"/>
      <c r="AH59" s="228"/>
    </row>
    <row r="60" spans="1:34" ht="15" customHeight="1">
      <c r="A60" s="99"/>
      <c r="B60" s="246"/>
      <c r="C60" s="246"/>
      <c r="D60" s="246"/>
      <c r="E60" s="246"/>
      <c r="F60" s="246"/>
      <c r="G60" s="100"/>
      <c r="I60" s="104"/>
      <c r="J60" s="13"/>
      <c r="K60" s="14"/>
      <c r="L60" s="14"/>
      <c r="M60" s="14"/>
      <c r="N60" s="14"/>
      <c r="O60" s="14"/>
      <c r="P60" s="15"/>
      <c r="R60" s="104"/>
      <c r="S60" s="642"/>
      <c r="T60" s="476"/>
      <c r="U60" s="341" t="s">
        <v>386</v>
      </c>
      <c r="V60" s="51">
        <f>SUM(V57:V59)</f>
        <v>7</v>
      </c>
      <c r="W60" s="51">
        <f>SUM(W57:W59)</f>
        <v>0</v>
      </c>
      <c r="X60" s="51">
        <f>SUM(X57:X59)</f>
        <v>0</v>
      </c>
      <c r="Y60" s="51">
        <f>SUM(Y57:Y59)</f>
        <v>7</v>
      </c>
      <c r="Z60" s="40">
        <f>SUM(Z57:Z59)</f>
        <v>10</v>
      </c>
      <c r="AA60" s="64"/>
      <c r="AB60" s="3"/>
      <c r="AC60" s="38"/>
      <c r="AD60" s="334"/>
      <c r="AE60" s="334"/>
      <c r="AF60" s="334"/>
      <c r="AG60" s="334"/>
      <c r="AH60" s="228"/>
    </row>
    <row r="61" spans="1:34" ht="15.75" thickBot="1">
      <c r="A61" s="99"/>
      <c r="B61" s="246"/>
      <c r="C61" s="246"/>
      <c r="D61" s="246"/>
      <c r="E61" s="246"/>
      <c r="F61" s="246"/>
      <c r="G61" s="100"/>
      <c r="I61" s="104"/>
      <c r="J61" s="605"/>
      <c r="K61" s="606"/>
      <c r="L61" s="16"/>
      <c r="M61" s="16"/>
      <c r="N61" s="16"/>
      <c r="O61" s="16"/>
      <c r="P61" s="17"/>
      <c r="R61" s="104"/>
      <c r="S61" s="642"/>
      <c r="T61" s="298" t="s">
        <v>384</v>
      </c>
      <c r="U61" s="299"/>
      <c r="V61" s="300">
        <f>SUM(V60,V56)</f>
        <v>15</v>
      </c>
      <c r="W61" s="300">
        <f>SUM(W60,W56)</f>
        <v>0</v>
      </c>
      <c r="X61" s="300">
        <f>SUM(X60,X56)</f>
        <v>4</v>
      </c>
      <c r="Y61" s="300">
        <f>SUM(Y60,Y56)</f>
        <v>17</v>
      </c>
      <c r="Z61" s="301">
        <f>SUM(Z60,Z56)</f>
        <v>31</v>
      </c>
      <c r="AA61" s="64"/>
      <c r="AB61" s="345" t="s">
        <v>384</v>
      </c>
      <c r="AC61" s="41"/>
      <c r="AD61" s="5">
        <f>SUM(AD51:AD60)</f>
        <v>2</v>
      </c>
      <c r="AE61" s="5">
        <f t="shared" ref="AE61:AH61" si="13">SUM(AE51:AE60)</f>
        <v>0</v>
      </c>
      <c r="AF61" s="5">
        <f t="shared" si="13"/>
        <v>0</v>
      </c>
      <c r="AG61" s="5">
        <f t="shared" si="13"/>
        <v>2</v>
      </c>
      <c r="AH61" s="6">
        <f t="shared" si="13"/>
        <v>3</v>
      </c>
    </row>
    <row r="62" spans="1:34" ht="15.75" thickBot="1">
      <c r="A62" s="335"/>
      <c r="B62" s="336"/>
      <c r="C62" s="16"/>
      <c r="D62" s="16"/>
      <c r="E62" s="16"/>
      <c r="F62" s="16"/>
      <c r="G62" s="17"/>
      <c r="I62" s="104"/>
      <c r="J62" s="694" t="s">
        <v>373</v>
      </c>
      <c r="K62" s="695"/>
      <c r="L62" s="695"/>
      <c r="M62" s="695"/>
      <c r="N62" s="695"/>
      <c r="O62" s="695"/>
      <c r="P62" s="696"/>
      <c r="R62" s="104"/>
      <c r="S62" s="608"/>
      <c r="T62" s="336"/>
      <c r="U62" s="336"/>
      <c r="V62" s="342"/>
      <c r="W62" s="342"/>
      <c r="X62" s="342"/>
      <c r="Y62" s="342"/>
      <c r="Z62" s="343"/>
      <c r="AA62" s="64"/>
      <c r="AB62" s="335"/>
      <c r="AC62" s="53"/>
      <c r="AD62" s="342"/>
      <c r="AE62" s="342"/>
      <c r="AF62" s="342"/>
      <c r="AG62" s="342"/>
      <c r="AH62" s="54"/>
    </row>
    <row r="63" spans="1:34" ht="15.75" thickBot="1">
      <c r="A63" s="694" t="s">
        <v>16</v>
      </c>
      <c r="B63" s="695"/>
      <c r="C63" s="695"/>
      <c r="D63" s="695"/>
      <c r="E63" s="695"/>
      <c r="F63" s="695"/>
      <c r="G63" s="696"/>
      <c r="I63" s="104"/>
      <c r="J63" s="249" t="s">
        <v>26</v>
      </c>
      <c r="K63" s="250" t="s">
        <v>27</v>
      </c>
      <c r="L63" s="251" t="s">
        <v>6</v>
      </c>
      <c r="M63" s="251" t="s">
        <v>28</v>
      </c>
      <c r="N63" s="251" t="s">
        <v>8</v>
      </c>
      <c r="O63" s="251" t="s">
        <v>29</v>
      </c>
      <c r="P63" s="252" t="s">
        <v>30</v>
      </c>
      <c r="R63" s="104"/>
      <c r="S63" s="608"/>
      <c r="T63" s="342"/>
      <c r="U63" s="694" t="s">
        <v>373</v>
      </c>
      <c r="V63" s="695"/>
      <c r="W63" s="695"/>
      <c r="X63" s="695"/>
      <c r="Y63" s="695"/>
      <c r="Z63" s="695"/>
      <c r="AA63" s="696"/>
      <c r="AB63" s="694" t="s">
        <v>373</v>
      </c>
      <c r="AC63" s="695"/>
      <c r="AD63" s="695"/>
      <c r="AE63" s="695"/>
      <c r="AF63" s="695"/>
      <c r="AG63" s="695"/>
      <c r="AH63" s="696"/>
    </row>
    <row r="64" spans="1:34">
      <c r="A64" s="286" t="s">
        <v>4</v>
      </c>
      <c r="B64" s="266" t="s">
        <v>5</v>
      </c>
      <c r="C64" s="267" t="s">
        <v>6</v>
      </c>
      <c r="D64" s="267" t="s">
        <v>7</v>
      </c>
      <c r="E64" s="267" t="s">
        <v>8</v>
      </c>
      <c r="F64" s="267" t="s">
        <v>9</v>
      </c>
      <c r="G64" s="283" t="s">
        <v>10</v>
      </c>
      <c r="I64" s="104"/>
      <c r="J64" s="379" t="s">
        <v>115</v>
      </c>
      <c r="K64" s="358" t="s">
        <v>50</v>
      </c>
      <c r="L64" s="370">
        <v>3</v>
      </c>
      <c r="M64" s="370">
        <v>0</v>
      </c>
      <c r="N64" s="370">
        <v>0</v>
      </c>
      <c r="O64" s="370">
        <v>3</v>
      </c>
      <c r="P64" s="450">
        <v>5</v>
      </c>
      <c r="R64" s="104"/>
      <c r="S64" s="491"/>
      <c r="T64" s="249" t="s">
        <v>26</v>
      </c>
      <c r="U64" s="250" t="s">
        <v>27</v>
      </c>
      <c r="V64" s="251" t="s">
        <v>6</v>
      </c>
      <c r="W64" s="251" t="s">
        <v>28</v>
      </c>
      <c r="X64" s="251" t="s">
        <v>8</v>
      </c>
      <c r="Y64" s="251" t="s">
        <v>29</v>
      </c>
      <c r="Z64" s="252" t="s">
        <v>30</v>
      </c>
      <c r="AA64" s="64"/>
      <c r="AB64" s="255" t="s">
        <v>26</v>
      </c>
      <c r="AC64" s="237" t="s">
        <v>27</v>
      </c>
      <c r="AD64" s="236" t="s">
        <v>6</v>
      </c>
      <c r="AE64" s="236" t="s">
        <v>28</v>
      </c>
      <c r="AF64" s="236" t="s">
        <v>8</v>
      </c>
      <c r="AG64" s="236" t="s">
        <v>29</v>
      </c>
      <c r="AH64" s="256" t="s">
        <v>30</v>
      </c>
    </row>
    <row r="65" spans="1:34">
      <c r="A65" s="279" t="s">
        <v>278</v>
      </c>
      <c r="B65" s="147" t="s">
        <v>469</v>
      </c>
      <c r="C65" s="148">
        <v>3</v>
      </c>
      <c r="D65" s="148">
        <v>0</v>
      </c>
      <c r="E65" s="148">
        <v>2</v>
      </c>
      <c r="F65" s="148">
        <v>4</v>
      </c>
      <c r="G65" s="551">
        <v>7</v>
      </c>
      <c r="I65" s="104"/>
      <c r="J65" s="346" t="s">
        <v>104</v>
      </c>
      <c r="K65" s="347" t="s">
        <v>359</v>
      </c>
      <c r="L65" s="349">
        <v>3</v>
      </c>
      <c r="M65" s="349">
        <v>0</v>
      </c>
      <c r="N65" s="349">
        <v>0</v>
      </c>
      <c r="O65" s="349">
        <v>3</v>
      </c>
      <c r="P65" s="444">
        <v>5</v>
      </c>
      <c r="R65" s="104"/>
      <c r="S65" s="672" t="s">
        <v>382</v>
      </c>
      <c r="T65" s="379" t="s">
        <v>115</v>
      </c>
      <c r="U65" s="358" t="s">
        <v>50</v>
      </c>
      <c r="V65" s="370">
        <v>3</v>
      </c>
      <c r="W65" s="370">
        <v>0</v>
      </c>
      <c r="X65" s="370">
        <v>0</v>
      </c>
      <c r="Y65" s="370">
        <v>3</v>
      </c>
      <c r="Z65" s="450">
        <v>5</v>
      </c>
      <c r="AA65" s="36"/>
      <c r="AB65" s="379" t="s">
        <v>115</v>
      </c>
      <c r="AC65" s="358" t="s">
        <v>50</v>
      </c>
      <c r="AD65" s="370">
        <v>3</v>
      </c>
      <c r="AE65" s="370">
        <v>0</v>
      </c>
      <c r="AF65" s="370">
        <v>0</v>
      </c>
      <c r="AG65" s="370">
        <v>3</v>
      </c>
      <c r="AH65" s="450">
        <v>5</v>
      </c>
    </row>
    <row r="66" spans="1:34">
      <c r="A66" s="279" t="s">
        <v>279</v>
      </c>
      <c r="B66" s="147" t="s">
        <v>171</v>
      </c>
      <c r="C66" s="148">
        <v>3</v>
      </c>
      <c r="D66" s="148">
        <v>0</v>
      </c>
      <c r="E66" s="148">
        <v>0</v>
      </c>
      <c r="F66" s="148">
        <v>3</v>
      </c>
      <c r="G66" s="228">
        <v>4</v>
      </c>
      <c r="I66" s="104"/>
      <c r="J66" s="362" t="s">
        <v>206</v>
      </c>
      <c r="K66" s="363" t="s">
        <v>116</v>
      </c>
      <c r="L66" s="364">
        <v>2</v>
      </c>
      <c r="M66" s="364">
        <v>0</v>
      </c>
      <c r="N66" s="364">
        <v>0</v>
      </c>
      <c r="O66" s="364">
        <v>2</v>
      </c>
      <c r="P66" s="449">
        <v>3</v>
      </c>
      <c r="R66" s="104"/>
      <c r="S66" s="672" t="s">
        <v>382</v>
      </c>
      <c r="T66" s="346" t="s">
        <v>104</v>
      </c>
      <c r="U66" s="347" t="s">
        <v>359</v>
      </c>
      <c r="V66" s="349">
        <v>3</v>
      </c>
      <c r="W66" s="349">
        <v>0</v>
      </c>
      <c r="X66" s="349">
        <v>0</v>
      </c>
      <c r="Y66" s="349">
        <v>3</v>
      </c>
      <c r="Z66" s="444">
        <v>5</v>
      </c>
      <c r="AA66" s="64"/>
      <c r="AB66" s="76"/>
      <c r="AC66" s="77"/>
      <c r="AD66" s="74"/>
      <c r="AE66" s="74"/>
      <c r="AF66" s="74"/>
      <c r="AG66" s="74"/>
      <c r="AH66" s="75"/>
    </row>
    <row r="67" spans="1:34">
      <c r="A67" s="405" t="s">
        <v>280</v>
      </c>
      <c r="B67" s="406" t="s">
        <v>470</v>
      </c>
      <c r="C67" s="407">
        <v>0</v>
      </c>
      <c r="D67" s="407">
        <v>2</v>
      </c>
      <c r="E67" s="407">
        <v>0</v>
      </c>
      <c r="F67" s="407">
        <v>1</v>
      </c>
      <c r="G67" s="228">
        <v>1</v>
      </c>
      <c r="I67" s="104"/>
      <c r="J67" s="362" t="s">
        <v>205</v>
      </c>
      <c r="K67" s="363" t="s">
        <v>360</v>
      </c>
      <c r="L67" s="364">
        <v>2</v>
      </c>
      <c r="M67" s="364">
        <v>0</v>
      </c>
      <c r="N67" s="364">
        <v>2</v>
      </c>
      <c r="O67" s="364">
        <v>3</v>
      </c>
      <c r="P67" s="449">
        <v>5</v>
      </c>
      <c r="R67" s="104"/>
      <c r="S67" s="672" t="s">
        <v>382</v>
      </c>
      <c r="T67" s="362" t="s">
        <v>83</v>
      </c>
      <c r="U67" s="366" t="s">
        <v>130</v>
      </c>
      <c r="V67" s="380">
        <v>3</v>
      </c>
      <c r="W67" s="380">
        <v>0</v>
      </c>
      <c r="X67" s="380">
        <v>0</v>
      </c>
      <c r="Y67" s="380">
        <v>3</v>
      </c>
      <c r="Z67" s="457">
        <v>5</v>
      </c>
      <c r="AA67" s="64"/>
      <c r="AB67" s="3"/>
      <c r="AC67" s="38"/>
      <c r="AD67" s="334"/>
      <c r="AE67" s="334"/>
      <c r="AF67" s="334"/>
      <c r="AG67" s="334"/>
      <c r="AH67" s="228"/>
    </row>
    <row r="68" spans="1:34">
      <c r="A68" s="279" t="s">
        <v>272</v>
      </c>
      <c r="B68" s="147" t="s">
        <v>471</v>
      </c>
      <c r="C68" s="148">
        <v>3</v>
      </c>
      <c r="D68" s="148">
        <v>0</v>
      </c>
      <c r="E68" s="148">
        <v>0</v>
      </c>
      <c r="F68" s="148">
        <v>3</v>
      </c>
      <c r="G68" s="551">
        <v>5</v>
      </c>
      <c r="I68" s="104"/>
      <c r="J68" s="362" t="s">
        <v>83</v>
      </c>
      <c r="K68" s="366" t="s">
        <v>130</v>
      </c>
      <c r="L68" s="380">
        <v>3</v>
      </c>
      <c r="M68" s="380">
        <v>0</v>
      </c>
      <c r="N68" s="380">
        <v>0</v>
      </c>
      <c r="O68" s="380">
        <v>3</v>
      </c>
      <c r="P68" s="457">
        <v>5</v>
      </c>
      <c r="R68" s="104"/>
      <c r="S68" s="495"/>
      <c r="T68" s="476"/>
      <c r="U68" s="671" t="s">
        <v>385</v>
      </c>
      <c r="V68" s="103">
        <f>SUM(V65:V67)</f>
        <v>9</v>
      </c>
      <c r="W68" s="103">
        <f t="shared" ref="W68:Z68" si="14">SUM(W65:W67)</f>
        <v>0</v>
      </c>
      <c r="X68" s="103">
        <f t="shared" si="14"/>
        <v>0</v>
      </c>
      <c r="Y68" s="103">
        <f t="shared" si="14"/>
        <v>9</v>
      </c>
      <c r="Z68" s="307">
        <f t="shared" si="14"/>
        <v>15</v>
      </c>
      <c r="AA68" s="64"/>
      <c r="AB68" s="3"/>
      <c r="AC68" s="38"/>
      <c r="AD68" s="334"/>
      <c r="AE68" s="334"/>
      <c r="AF68" s="334"/>
      <c r="AG68" s="334"/>
      <c r="AH68" s="228"/>
    </row>
    <row r="69" spans="1:34">
      <c r="A69" s="279" t="s">
        <v>60</v>
      </c>
      <c r="B69" s="147" t="s">
        <v>472</v>
      </c>
      <c r="C69" s="148">
        <v>3</v>
      </c>
      <c r="D69" s="148">
        <v>0</v>
      </c>
      <c r="E69" s="148">
        <v>0</v>
      </c>
      <c r="F69" s="148">
        <v>3</v>
      </c>
      <c r="G69" s="551">
        <v>5</v>
      </c>
      <c r="I69" s="104"/>
      <c r="J69" s="381" t="s">
        <v>18</v>
      </c>
      <c r="K69" s="382" t="s">
        <v>131</v>
      </c>
      <c r="L69" s="380">
        <v>3</v>
      </c>
      <c r="M69" s="380">
        <v>0</v>
      </c>
      <c r="N69" s="380">
        <v>0</v>
      </c>
      <c r="O69" s="380">
        <v>3</v>
      </c>
      <c r="P69" s="457">
        <v>5</v>
      </c>
      <c r="R69" s="104"/>
      <c r="S69" s="608" t="s">
        <v>383</v>
      </c>
      <c r="T69" s="362" t="s">
        <v>206</v>
      </c>
      <c r="U69" s="363" t="s">
        <v>116</v>
      </c>
      <c r="V69" s="364">
        <v>2</v>
      </c>
      <c r="W69" s="364">
        <v>0</v>
      </c>
      <c r="X69" s="364">
        <v>0</v>
      </c>
      <c r="Y69" s="364">
        <v>2</v>
      </c>
      <c r="Z69" s="449">
        <v>3</v>
      </c>
      <c r="AA69" s="64"/>
      <c r="AB69" s="3"/>
      <c r="AC69" s="38"/>
      <c r="AD69" s="334"/>
      <c r="AE69" s="334"/>
      <c r="AF69" s="334"/>
      <c r="AG69" s="334"/>
      <c r="AH69" s="228"/>
    </row>
    <row r="70" spans="1:34" ht="17.25" customHeight="1">
      <c r="A70" s="279" t="s">
        <v>60</v>
      </c>
      <c r="B70" s="147" t="s">
        <v>473</v>
      </c>
      <c r="C70" s="148">
        <v>3</v>
      </c>
      <c r="D70" s="148">
        <v>0</v>
      </c>
      <c r="E70" s="148">
        <v>0</v>
      </c>
      <c r="F70" s="148">
        <v>3</v>
      </c>
      <c r="G70" s="551">
        <v>5</v>
      </c>
      <c r="I70" s="104"/>
      <c r="J70" s="383" t="s">
        <v>18</v>
      </c>
      <c r="K70" s="354" t="s">
        <v>46</v>
      </c>
      <c r="L70" s="384">
        <v>3</v>
      </c>
      <c r="M70" s="384">
        <v>0</v>
      </c>
      <c r="N70" s="384">
        <v>0</v>
      </c>
      <c r="O70" s="384">
        <v>3</v>
      </c>
      <c r="P70" s="458">
        <v>5</v>
      </c>
      <c r="R70" s="104"/>
      <c r="S70" s="608" t="s">
        <v>383</v>
      </c>
      <c r="T70" s="362" t="s">
        <v>205</v>
      </c>
      <c r="U70" s="363" t="s">
        <v>360</v>
      </c>
      <c r="V70" s="364">
        <v>2</v>
      </c>
      <c r="W70" s="364">
        <v>0</v>
      </c>
      <c r="X70" s="364">
        <v>2</v>
      </c>
      <c r="Y70" s="364">
        <v>3</v>
      </c>
      <c r="Z70" s="449">
        <v>5</v>
      </c>
      <c r="AA70" s="64"/>
      <c r="AB70" s="3"/>
      <c r="AC70" s="38"/>
      <c r="AD70" s="334"/>
      <c r="AE70" s="334"/>
      <c r="AF70" s="334"/>
      <c r="AG70" s="334"/>
      <c r="AH70" s="228"/>
    </row>
    <row r="71" spans="1:34" ht="15.75" customHeight="1">
      <c r="A71" s="415" t="s">
        <v>60</v>
      </c>
      <c r="B71" s="416" t="s">
        <v>172</v>
      </c>
      <c r="C71" s="417">
        <v>3</v>
      </c>
      <c r="D71" s="417">
        <v>0</v>
      </c>
      <c r="E71" s="417">
        <v>0</v>
      </c>
      <c r="F71" s="417">
        <v>3</v>
      </c>
      <c r="G71" s="509">
        <v>5</v>
      </c>
      <c r="I71" s="104"/>
      <c r="J71" s="699" t="s">
        <v>33</v>
      </c>
      <c r="K71" s="700"/>
      <c r="L71" s="464">
        <f>SUM(L64:L70)</f>
        <v>19</v>
      </c>
      <c r="M71" s="464">
        <f t="shared" ref="M71:P71" si="15">SUM(M64:M70)</f>
        <v>0</v>
      </c>
      <c r="N71" s="464">
        <f t="shared" si="15"/>
        <v>2</v>
      </c>
      <c r="O71" s="464">
        <f t="shared" si="15"/>
        <v>20</v>
      </c>
      <c r="P71" s="584">
        <f t="shared" si="15"/>
        <v>33</v>
      </c>
      <c r="R71" s="104"/>
      <c r="S71" s="608" t="s">
        <v>383</v>
      </c>
      <c r="T71" s="381" t="s">
        <v>18</v>
      </c>
      <c r="U71" s="382" t="s">
        <v>131</v>
      </c>
      <c r="V71" s="380">
        <v>3</v>
      </c>
      <c r="W71" s="380">
        <v>0</v>
      </c>
      <c r="X71" s="380">
        <v>0</v>
      </c>
      <c r="Y71" s="380">
        <v>3</v>
      </c>
      <c r="Z71" s="457">
        <v>5</v>
      </c>
      <c r="AA71" s="64"/>
      <c r="AB71" s="3"/>
      <c r="AC71" s="38"/>
      <c r="AD71" s="334"/>
      <c r="AE71" s="334"/>
      <c r="AF71" s="334"/>
      <c r="AG71" s="334"/>
      <c r="AH71" s="228"/>
    </row>
    <row r="72" spans="1:34" ht="15.75" customHeight="1">
      <c r="A72" s="753" t="s">
        <v>168</v>
      </c>
      <c r="B72" s="754"/>
      <c r="C72" s="408">
        <f>SUM(C65:C71)</f>
        <v>18</v>
      </c>
      <c r="D72" s="408">
        <f t="shared" ref="D72:G72" si="16">SUM(D65:D71)</f>
        <v>2</v>
      </c>
      <c r="E72" s="408">
        <f t="shared" si="16"/>
        <v>2</v>
      </c>
      <c r="F72" s="408">
        <f t="shared" si="16"/>
        <v>20</v>
      </c>
      <c r="G72" s="548">
        <f t="shared" si="16"/>
        <v>32</v>
      </c>
      <c r="I72" s="104"/>
      <c r="J72" s="701"/>
      <c r="K72" s="702"/>
      <c r="L72" s="462"/>
      <c r="M72" s="462"/>
      <c r="N72" s="462"/>
      <c r="O72" s="462"/>
      <c r="P72" s="463"/>
      <c r="R72" s="104"/>
      <c r="S72" s="608" t="s">
        <v>383</v>
      </c>
      <c r="T72" s="383" t="s">
        <v>18</v>
      </c>
      <c r="U72" s="354" t="s">
        <v>46</v>
      </c>
      <c r="V72" s="384">
        <v>3</v>
      </c>
      <c r="W72" s="384">
        <v>0</v>
      </c>
      <c r="X72" s="384">
        <v>0</v>
      </c>
      <c r="Y72" s="384">
        <v>3</v>
      </c>
      <c r="Z72" s="458">
        <v>5</v>
      </c>
      <c r="AA72" s="64"/>
      <c r="AB72" s="3"/>
      <c r="AC72" s="38"/>
      <c r="AD72" s="334"/>
      <c r="AE72" s="334"/>
      <c r="AF72" s="334"/>
      <c r="AG72" s="334"/>
      <c r="AH72" s="228"/>
    </row>
    <row r="73" spans="1:34">
      <c r="A73" s="335"/>
      <c r="B73" s="336"/>
      <c r="C73" s="342"/>
      <c r="D73" s="342"/>
      <c r="E73" s="342"/>
      <c r="F73" s="342"/>
      <c r="G73" s="343"/>
      <c r="I73" s="104"/>
      <c r="J73" s="605"/>
      <c r="K73" s="606"/>
      <c r="L73" s="601"/>
      <c r="M73" s="601"/>
      <c r="N73" s="601"/>
      <c r="O73" s="601"/>
      <c r="P73" s="565"/>
      <c r="R73" s="104"/>
      <c r="S73" s="608"/>
      <c r="T73" s="734" t="s">
        <v>386</v>
      </c>
      <c r="U73" s="735"/>
      <c r="V73" s="51">
        <f>SUM(V69:V72)</f>
        <v>10</v>
      </c>
      <c r="W73" s="51">
        <f>SUM(W69:W72)</f>
        <v>0</v>
      </c>
      <c r="X73" s="51">
        <f>SUM(X69:X72)</f>
        <v>2</v>
      </c>
      <c r="Y73" s="51">
        <f>SUM(Y69:Y72)</f>
        <v>11</v>
      </c>
      <c r="Z73" s="40">
        <f>SUM(Z69:Z72)</f>
        <v>18</v>
      </c>
      <c r="AA73" s="64"/>
      <c r="AB73" s="345" t="s">
        <v>384</v>
      </c>
      <c r="AC73" s="41"/>
      <c r="AD73" s="5">
        <f>SUM(AD65:AD72)</f>
        <v>3</v>
      </c>
      <c r="AE73" s="5">
        <f t="shared" ref="AE73:AH73" si="17">SUM(AE65:AE72)</f>
        <v>0</v>
      </c>
      <c r="AF73" s="5">
        <f t="shared" si="17"/>
        <v>0</v>
      </c>
      <c r="AG73" s="5">
        <f t="shared" si="17"/>
        <v>3</v>
      </c>
      <c r="AH73" s="6">
        <f t="shared" si="17"/>
        <v>5</v>
      </c>
    </row>
    <row r="74" spans="1:34" ht="15.75" thickBot="1">
      <c r="A74" s="335"/>
      <c r="B74" s="336"/>
      <c r="C74" s="342"/>
      <c r="D74" s="342"/>
      <c r="E74" s="342"/>
      <c r="F74" s="342"/>
      <c r="G74" s="343"/>
      <c r="I74" s="104"/>
      <c r="J74" s="605"/>
      <c r="K74" s="606"/>
      <c r="L74" s="601"/>
      <c r="M74" s="601"/>
      <c r="N74" s="601"/>
      <c r="O74" s="601"/>
      <c r="P74" s="602"/>
      <c r="R74" s="104"/>
      <c r="S74" s="495"/>
      <c r="T74" s="298" t="s">
        <v>384</v>
      </c>
      <c r="U74" s="299"/>
      <c r="V74" s="300">
        <f>SUM(V73,V68)</f>
        <v>19</v>
      </c>
      <c r="W74" s="300">
        <f>SUM(W73,W68)</f>
        <v>0</v>
      </c>
      <c r="X74" s="300">
        <f>SUM(X73,X68)</f>
        <v>2</v>
      </c>
      <c r="Y74" s="300">
        <f>SUM(Y73,Y68)</f>
        <v>20</v>
      </c>
      <c r="Z74" s="301">
        <f>SUM(Z73,Z68)</f>
        <v>33</v>
      </c>
      <c r="AA74" s="64"/>
      <c r="AB74" s="335"/>
      <c r="AC74" s="53"/>
      <c r="AD74" s="342"/>
      <c r="AE74" s="342"/>
      <c r="AF74" s="342"/>
      <c r="AG74" s="342"/>
      <c r="AH74" s="54"/>
    </row>
    <row r="75" spans="1:34" ht="15.75" thickBot="1">
      <c r="A75" s="335"/>
      <c r="B75" s="336"/>
      <c r="C75" s="342"/>
      <c r="D75" s="342"/>
      <c r="E75" s="342"/>
      <c r="F75" s="342"/>
      <c r="G75" s="343"/>
      <c r="I75" s="104"/>
      <c r="J75" s="730" t="s">
        <v>374</v>
      </c>
      <c r="K75" s="718"/>
      <c r="L75" s="718"/>
      <c r="M75" s="718"/>
      <c r="N75" s="718"/>
      <c r="O75" s="718"/>
      <c r="P75" s="719"/>
      <c r="R75" s="104"/>
      <c r="S75" s="608"/>
      <c r="T75" s="104"/>
      <c r="U75" s="104"/>
      <c r="V75" s="104"/>
      <c r="W75" s="104"/>
      <c r="X75" s="104"/>
      <c r="Y75" s="104"/>
      <c r="Z75" s="80"/>
      <c r="AA75" s="64"/>
      <c r="AB75" s="694" t="s">
        <v>374</v>
      </c>
      <c r="AC75" s="695"/>
      <c r="AD75" s="695"/>
      <c r="AE75" s="695"/>
      <c r="AF75" s="695"/>
      <c r="AG75" s="695"/>
      <c r="AH75" s="696"/>
    </row>
    <row r="76" spans="1:34" ht="15.75" thickBot="1">
      <c r="A76" s="694" t="s">
        <v>17</v>
      </c>
      <c r="B76" s="695"/>
      <c r="C76" s="695"/>
      <c r="D76" s="695"/>
      <c r="E76" s="695"/>
      <c r="F76" s="695"/>
      <c r="G76" s="696"/>
      <c r="I76" s="104"/>
      <c r="J76" s="249" t="s">
        <v>26</v>
      </c>
      <c r="K76" s="250" t="s">
        <v>27</v>
      </c>
      <c r="L76" s="251" t="s">
        <v>6</v>
      </c>
      <c r="M76" s="251" t="s">
        <v>28</v>
      </c>
      <c r="N76" s="251" t="s">
        <v>8</v>
      </c>
      <c r="O76" s="251" t="s">
        <v>29</v>
      </c>
      <c r="P76" s="252" t="s">
        <v>30</v>
      </c>
      <c r="R76" s="104"/>
      <c r="S76" s="608"/>
      <c r="T76" s="718" t="s">
        <v>374</v>
      </c>
      <c r="U76" s="718"/>
      <c r="V76" s="718"/>
      <c r="W76" s="718"/>
      <c r="X76" s="718"/>
      <c r="Y76" s="718"/>
      <c r="Z76" s="718"/>
      <c r="AA76" s="673"/>
      <c r="AB76" s="249" t="s">
        <v>26</v>
      </c>
      <c r="AC76" s="250" t="s">
        <v>27</v>
      </c>
      <c r="AD76" s="251" t="s">
        <v>6</v>
      </c>
      <c r="AE76" s="251" t="s">
        <v>28</v>
      </c>
      <c r="AF76" s="251" t="s">
        <v>8</v>
      </c>
      <c r="AG76" s="251" t="s">
        <v>29</v>
      </c>
      <c r="AH76" s="252" t="s">
        <v>30</v>
      </c>
    </row>
    <row r="77" spans="1:34">
      <c r="A77" s="286" t="s">
        <v>4</v>
      </c>
      <c r="B77" s="266" t="s">
        <v>5</v>
      </c>
      <c r="C77" s="267" t="s">
        <v>6</v>
      </c>
      <c r="D77" s="267" t="s">
        <v>7</v>
      </c>
      <c r="E77" s="267" t="s">
        <v>8</v>
      </c>
      <c r="F77" s="267" t="s">
        <v>9</v>
      </c>
      <c r="G77" s="287" t="s">
        <v>10</v>
      </c>
      <c r="I77" s="104"/>
      <c r="J77" s="357" t="s">
        <v>92</v>
      </c>
      <c r="K77" s="358" t="s">
        <v>361</v>
      </c>
      <c r="L77" s="370">
        <v>0</v>
      </c>
      <c r="M77" s="370">
        <v>0</v>
      </c>
      <c r="N77" s="370">
        <v>4</v>
      </c>
      <c r="O77" s="370">
        <v>2</v>
      </c>
      <c r="P77" s="450">
        <v>3</v>
      </c>
      <c r="R77" s="104"/>
      <c r="S77" s="608"/>
      <c r="T77" s="249" t="s">
        <v>26</v>
      </c>
      <c r="U77" s="250" t="s">
        <v>27</v>
      </c>
      <c r="V77" s="251" t="s">
        <v>6</v>
      </c>
      <c r="W77" s="251" t="s">
        <v>28</v>
      </c>
      <c r="X77" s="251" t="s">
        <v>8</v>
      </c>
      <c r="Y77" s="251" t="s">
        <v>29</v>
      </c>
      <c r="Z77" s="252" t="s">
        <v>30</v>
      </c>
      <c r="AA77" s="64"/>
      <c r="AB77" s="362" t="s">
        <v>118</v>
      </c>
      <c r="AC77" s="363" t="s">
        <v>41</v>
      </c>
      <c r="AD77" s="380">
        <v>3</v>
      </c>
      <c r="AE77" s="380">
        <v>0</v>
      </c>
      <c r="AF77" s="380">
        <v>0</v>
      </c>
      <c r="AG77" s="380">
        <v>3</v>
      </c>
      <c r="AH77" s="457">
        <v>5</v>
      </c>
    </row>
    <row r="78" spans="1:34">
      <c r="A78" s="279" t="s">
        <v>281</v>
      </c>
      <c r="B78" s="147" t="s">
        <v>474</v>
      </c>
      <c r="C78" s="148">
        <v>3</v>
      </c>
      <c r="D78" s="148">
        <v>0</v>
      </c>
      <c r="E78" s="148">
        <v>2</v>
      </c>
      <c r="F78" s="148">
        <v>4</v>
      </c>
      <c r="G78" s="551">
        <v>7</v>
      </c>
      <c r="I78" s="104"/>
      <c r="J78" s="385" t="s">
        <v>204</v>
      </c>
      <c r="K78" s="366" t="s">
        <v>117</v>
      </c>
      <c r="L78" s="348">
        <v>3</v>
      </c>
      <c r="M78" s="348">
        <v>0</v>
      </c>
      <c r="N78" s="348">
        <v>0</v>
      </c>
      <c r="O78" s="348">
        <v>3</v>
      </c>
      <c r="P78" s="451">
        <v>4</v>
      </c>
      <c r="R78" s="104"/>
      <c r="S78" s="672" t="s">
        <v>382</v>
      </c>
      <c r="T78" s="357" t="s">
        <v>92</v>
      </c>
      <c r="U78" s="358" t="s">
        <v>361</v>
      </c>
      <c r="V78" s="370">
        <v>0</v>
      </c>
      <c r="W78" s="370">
        <v>0</v>
      </c>
      <c r="X78" s="370">
        <v>4</v>
      </c>
      <c r="Y78" s="370">
        <v>2</v>
      </c>
      <c r="Z78" s="450">
        <v>3</v>
      </c>
      <c r="AA78" s="64"/>
      <c r="AB78" s="89"/>
      <c r="AC78" s="77"/>
      <c r="AD78" s="78"/>
      <c r="AE78" s="78"/>
      <c r="AF78" s="78"/>
      <c r="AG78" s="78"/>
      <c r="AH78" s="79"/>
    </row>
    <row r="79" spans="1:34">
      <c r="A79" s="279" t="s">
        <v>282</v>
      </c>
      <c r="B79" s="147" t="s">
        <v>475</v>
      </c>
      <c r="C79" s="148">
        <v>3</v>
      </c>
      <c r="D79" s="148">
        <v>2</v>
      </c>
      <c r="E79" s="148">
        <v>0</v>
      </c>
      <c r="F79" s="148">
        <v>4</v>
      </c>
      <c r="G79" s="228">
        <v>7</v>
      </c>
      <c r="I79" s="104"/>
      <c r="J79" s="385" t="s">
        <v>83</v>
      </c>
      <c r="K79" s="366" t="s">
        <v>135</v>
      </c>
      <c r="L79" s="380">
        <v>3</v>
      </c>
      <c r="M79" s="380">
        <v>0</v>
      </c>
      <c r="N79" s="380">
        <v>0</v>
      </c>
      <c r="O79" s="380">
        <v>3</v>
      </c>
      <c r="P79" s="457">
        <v>5</v>
      </c>
      <c r="R79" s="104"/>
      <c r="S79" s="672" t="s">
        <v>382</v>
      </c>
      <c r="T79" s="362" t="s">
        <v>83</v>
      </c>
      <c r="U79" s="366" t="s">
        <v>135</v>
      </c>
      <c r="V79" s="380">
        <v>3</v>
      </c>
      <c r="W79" s="380">
        <v>0</v>
      </c>
      <c r="X79" s="380">
        <v>0</v>
      </c>
      <c r="Y79" s="380">
        <v>3</v>
      </c>
      <c r="Z79" s="457">
        <v>5</v>
      </c>
      <c r="AA79" s="64"/>
      <c r="AB79" s="3"/>
      <c r="AC79" s="38"/>
      <c r="AD79" s="334"/>
      <c r="AE79" s="334"/>
      <c r="AF79" s="334"/>
      <c r="AG79" s="334"/>
      <c r="AH79" s="228"/>
    </row>
    <row r="80" spans="1:34">
      <c r="A80" s="279" t="s">
        <v>283</v>
      </c>
      <c r="B80" s="419" t="s">
        <v>476</v>
      </c>
      <c r="C80" s="148">
        <v>3</v>
      </c>
      <c r="D80" s="148">
        <v>0</v>
      </c>
      <c r="E80" s="148">
        <v>2</v>
      </c>
      <c r="F80" s="148">
        <v>4</v>
      </c>
      <c r="G80" s="228">
        <v>7</v>
      </c>
      <c r="I80" s="104"/>
      <c r="J80" s="362" t="s">
        <v>118</v>
      </c>
      <c r="K80" s="363" t="s">
        <v>41</v>
      </c>
      <c r="L80" s="380">
        <v>3</v>
      </c>
      <c r="M80" s="380">
        <v>0</v>
      </c>
      <c r="N80" s="380">
        <v>0</v>
      </c>
      <c r="O80" s="380">
        <v>3</v>
      </c>
      <c r="P80" s="457">
        <v>5</v>
      </c>
      <c r="R80" s="104"/>
      <c r="S80" s="672" t="s">
        <v>382</v>
      </c>
      <c r="T80" s="385" t="s">
        <v>83</v>
      </c>
      <c r="U80" s="366" t="s">
        <v>138</v>
      </c>
      <c r="V80" s="380">
        <v>3</v>
      </c>
      <c r="W80" s="380">
        <v>0</v>
      </c>
      <c r="X80" s="380">
        <v>0</v>
      </c>
      <c r="Y80" s="380">
        <v>3</v>
      </c>
      <c r="Z80" s="457">
        <v>5</v>
      </c>
      <c r="AA80" s="36"/>
      <c r="AB80" s="3"/>
      <c r="AC80" s="38"/>
      <c r="AD80" s="334"/>
      <c r="AE80" s="334"/>
      <c r="AF80" s="334"/>
      <c r="AG80" s="334"/>
      <c r="AH80" s="228"/>
    </row>
    <row r="81" spans="1:34">
      <c r="A81" s="279" t="s">
        <v>272</v>
      </c>
      <c r="B81" s="147" t="s">
        <v>477</v>
      </c>
      <c r="C81" s="148">
        <v>3</v>
      </c>
      <c r="D81" s="148">
        <v>0</v>
      </c>
      <c r="E81" s="148">
        <v>0</v>
      </c>
      <c r="F81" s="148">
        <v>3</v>
      </c>
      <c r="G81" s="551">
        <v>5</v>
      </c>
      <c r="I81" s="104"/>
      <c r="J81" s="362" t="s">
        <v>241</v>
      </c>
      <c r="K81" s="363" t="s">
        <v>362</v>
      </c>
      <c r="L81" s="380">
        <v>3</v>
      </c>
      <c r="M81" s="380">
        <v>0</v>
      </c>
      <c r="N81" s="380">
        <v>2</v>
      </c>
      <c r="O81" s="380">
        <v>4</v>
      </c>
      <c r="P81" s="457">
        <v>5</v>
      </c>
      <c r="R81" s="104"/>
      <c r="S81" s="672" t="s">
        <v>382</v>
      </c>
      <c r="T81" s="362" t="s">
        <v>118</v>
      </c>
      <c r="U81" s="363" t="s">
        <v>41</v>
      </c>
      <c r="V81" s="380">
        <v>3</v>
      </c>
      <c r="W81" s="380">
        <v>0</v>
      </c>
      <c r="X81" s="380">
        <v>0</v>
      </c>
      <c r="Y81" s="380">
        <v>3</v>
      </c>
      <c r="Z81" s="457">
        <v>5</v>
      </c>
      <c r="AA81" s="36"/>
      <c r="AB81" s="3"/>
      <c r="AC81" s="38"/>
      <c r="AD81" s="334"/>
      <c r="AE81" s="334"/>
      <c r="AF81" s="334"/>
      <c r="AG81" s="334"/>
      <c r="AH81" s="228"/>
    </row>
    <row r="82" spans="1:34">
      <c r="A82" s="553" t="s">
        <v>478</v>
      </c>
      <c r="B82" s="419" t="s">
        <v>479</v>
      </c>
      <c r="C82" s="148">
        <v>0</v>
      </c>
      <c r="D82" s="148">
        <v>0</v>
      </c>
      <c r="E82" s="148">
        <v>0</v>
      </c>
      <c r="F82" s="148">
        <v>0</v>
      </c>
      <c r="G82" s="554">
        <v>5</v>
      </c>
      <c r="I82" s="104"/>
      <c r="J82" s="386" t="s">
        <v>363</v>
      </c>
      <c r="K82" s="347" t="s">
        <v>347</v>
      </c>
      <c r="L82" s="349">
        <v>0</v>
      </c>
      <c r="M82" s="349">
        <v>0</v>
      </c>
      <c r="N82" s="349">
        <v>0</v>
      </c>
      <c r="O82" s="349">
        <v>0</v>
      </c>
      <c r="P82" s="444">
        <v>5</v>
      </c>
      <c r="R82" s="104"/>
      <c r="S82" s="672" t="s">
        <v>382</v>
      </c>
      <c r="T82" s="386" t="s">
        <v>93</v>
      </c>
      <c r="U82" s="347" t="s">
        <v>347</v>
      </c>
      <c r="V82" s="349">
        <v>0</v>
      </c>
      <c r="W82" s="349">
        <v>0</v>
      </c>
      <c r="X82" s="349">
        <v>0</v>
      </c>
      <c r="Y82" s="349">
        <v>0</v>
      </c>
      <c r="Z82" s="444">
        <v>5</v>
      </c>
      <c r="AA82" s="64"/>
      <c r="AB82" s="3"/>
      <c r="AC82" s="38"/>
      <c r="AD82" s="334"/>
      <c r="AE82" s="334"/>
      <c r="AF82" s="334"/>
      <c r="AG82" s="334"/>
      <c r="AH82" s="228"/>
    </row>
    <row r="83" spans="1:34">
      <c r="A83" s="753" t="s">
        <v>168</v>
      </c>
      <c r="B83" s="754"/>
      <c r="C83" s="408">
        <f>SUM(C78:C82)</f>
        <v>12</v>
      </c>
      <c r="D83" s="408">
        <f t="shared" ref="D83:G83" si="18">SUM(D78:D82)</f>
        <v>2</v>
      </c>
      <c r="E83" s="408">
        <f t="shared" si="18"/>
        <v>4</v>
      </c>
      <c r="F83" s="408">
        <f t="shared" si="18"/>
        <v>15</v>
      </c>
      <c r="G83" s="548">
        <f t="shared" si="18"/>
        <v>31</v>
      </c>
      <c r="I83" s="104"/>
      <c r="J83" s="397" t="s">
        <v>83</v>
      </c>
      <c r="K83" s="389" t="s">
        <v>138</v>
      </c>
      <c r="L83" s="390">
        <v>3</v>
      </c>
      <c r="M83" s="390">
        <v>0</v>
      </c>
      <c r="N83" s="390">
        <v>0</v>
      </c>
      <c r="O83" s="390">
        <v>3</v>
      </c>
      <c r="P83" s="452">
        <v>5</v>
      </c>
      <c r="R83" s="104"/>
      <c r="S83" s="672"/>
      <c r="T83" s="340"/>
      <c r="U83" s="670" t="s">
        <v>385</v>
      </c>
      <c r="V83" s="51">
        <f>SUM(V78:V82)</f>
        <v>9</v>
      </c>
      <c r="W83" s="51">
        <f>SUM(W78:W82)</f>
        <v>0</v>
      </c>
      <c r="X83" s="51">
        <f>SUM(X78:X82)</f>
        <v>4</v>
      </c>
      <c r="Y83" s="51">
        <f>SUM(Y78:Y82)</f>
        <v>11</v>
      </c>
      <c r="Z83" s="40">
        <f>SUM(Z78:Z82)</f>
        <v>23</v>
      </c>
      <c r="AA83" s="64"/>
      <c r="AB83" s="3"/>
      <c r="AC83" s="38"/>
      <c r="AD83" s="334"/>
      <c r="AE83" s="334"/>
      <c r="AF83" s="334"/>
      <c r="AG83" s="334"/>
      <c r="AH83" s="228"/>
    </row>
    <row r="84" spans="1:34" ht="15.75" customHeight="1">
      <c r="A84" s="101"/>
      <c r="B84" s="247"/>
      <c r="C84" s="247"/>
      <c r="D84" s="247"/>
      <c r="E84" s="247"/>
      <c r="F84" s="247"/>
      <c r="G84" s="102"/>
      <c r="I84" s="104"/>
      <c r="J84" s="699" t="s">
        <v>33</v>
      </c>
      <c r="K84" s="700"/>
      <c r="L84" s="464">
        <f>SUM(L77:L83)</f>
        <v>15</v>
      </c>
      <c r="M84" s="464">
        <f t="shared" ref="M84:P84" si="19">SUM(M77:M83)</f>
        <v>0</v>
      </c>
      <c r="N84" s="464">
        <f t="shared" si="19"/>
        <v>6</v>
      </c>
      <c r="O84" s="464">
        <f t="shared" si="19"/>
        <v>18</v>
      </c>
      <c r="P84" s="584">
        <f t="shared" si="19"/>
        <v>32</v>
      </c>
      <c r="R84" s="104"/>
      <c r="S84" s="672" t="s">
        <v>383</v>
      </c>
      <c r="T84" s="385" t="s">
        <v>204</v>
      </c>
      <c r="U84" s="366" t="s">
        <v>117</v>
      </c>
      <c r="V84" s="348">
        <v>3</v>
      </c>
      <c r="W84" s="348">
        <v>0</v>
      </c>
      <c r="X84" s="348">
        <v>0</v>
      </c>
      <c r="Y84" s="348">
        <v>3</v>
      </c>
      <c r="Z84" s="451">
        <v>4</v>
      </c>
      <c r="AA84" s="64"/>
      <c r="AB84" s="3"/>
      <c r="AC84" s="38"/>
      <c r="AD84" s="334"/>
      <c r="AE84" s="334"/>
      <c r="AF84" s="334"/>
      <c r="AG84" s="334"/>
      <c r="AH84" s="228"/>
    </row>
    <row r="85" spans="1:34">
      <c r="A85" s="101"/>
      <c r="B85" s="247"/>
      <c r="C85" s="247"/>
      <c r="D85" s="247"/>
      <c r="E85" s="247"/>
      <c r="F85" s="247"/>
      <c r="G85" s="102"/>
      <c r="I85" s="104"/>
      <c r="J85" s="605"/>
      <c r="K85" s="606"/>
      <c r="L85" s="16"/>
      <c r="M85" s="16"/>
      <c r="N85" s="16"/>
      <c r="O85" s="16"/>
      <c r="P85" s="17"/>
      <c r="R85" s="104"/>
      <c r="S85" s="672" t="s">
        <v>383</v>
      </c>
      <c r="T85" s="362" t="s">
        <v>241</v>
      </c>
      <c r="U85" s="363" t="s">
        <v>362</v>
      </c>
      <c r="V85" s="380">
        <v>3</v>
      </c>
      <c r="W85" s="380">
        <v>0</v>
      </c>
      <c r="X85" s="380">
        <v>2</v>
      </c>
      <c r="Y85" s="380">
        <v>4</v>
      </c>
      <c r="Z85" s="457">
        <v>5</v>
      </c>
      <c r="AA85" s="64"/>
      <c r="AB85" s="3"/>
      <c r="AC85" s="38"/>
      <c r="AD85" s="573"/>
      <c r="AE85" s="573"/>
      <c r="AF85" s="573"/>
      <c r="AG85" s="573"/>
      <c r="AH85" s="228"/>
    </row>
    <row r="86" spans="1:34" ht="15.75" customHeight="1">
      <c r="A86" s="101"/>
      <c r="B86" s="247"/>
      <c r="C86" s="247"/>
      <c r="D86" s="247"/>
      <c r="E86" s="247"/>
      <c r="F86" s="247"/>
      <c r="G86" s="102"/>
      <c r="I86" s="104"/>
      <c r="J86" s="605"/>
      <c r="K86" s="606"/>
      <c r="L86" s="16"/>
      <c r="M86" s="16"/>
      <c r="N86" s="16"/>
      <c r="O86" s="16"/>
      <c r="P86" s="17"/>
      <c r="R86" s="104"/>
      <c r="S86" s="608"/>
      <c r="T86" s="734" t="s">
        <v>386</v>
      </c>
      <c r="U86" s="735"/>
      <c r="V86" s="51">
        <f>SUM(V84:V85)</f>
        <v>6</v>
      </c>
      <c r="W86" s="51">
        <f>SUM(W84:W85)</f>
        <v>0</v>
      </c>
      <c r="X86" s="51">
        <f>SUM(X84:X85)</f>
        <v>2</v>
      </c>
      <c r="Y86" s="51">
        <f>SUM(Y84:Y85)</f>
        <v>7</v>
      </c>
      <c r="Z86" s="40">
        <f>SUM(Z84:Z85)</f>
        <v>9</v>
      </c>
      <c r="AA86" s="64"/>
      <c r="AB86" s="3"/>
      <c r="AC86" s="38"/>
      <c r="AD86" s="334"/>
      <c r="AE86" s="334"/>
      <c r="AF86" s="334"/>
      <c r="AG86" s="334"/>
      <c r="AH86" s="228"/>
    </row>
    <row r="87" spans="1:34" ht="15.75" thickBot="1">
      <c r="A87" s="101"/>
      <c r="B87" s="247"/>
      <c r="C87" s="247"/>
      <c r="D87" s="247"/>
      <c r="E87" s="247"/>
      <c r="F87" s="247"/>
      <c r="G87" s="102"/>
      <c r="I87" s="104"/>
      <c r="J87" s="13"/>
      <c r="K87" s="14"/>
      <c r="L87" s="14"/>
      <c r="M87" s="14"/>
      <c r="N87" s="14"/>
      <c r="O87" s="14"/>
      <c r="P87" s="15"/>
      <c r="R87" s="104"/>
      <c r="S87" s="672"/>
      <c r="T87" s="298" t="s">
        <v>384</v>
      </c>
      <c r="U87" s="299"/>
      <c r="V87" s="300">
        <f>SUM(V86,V83)</f>
        <v>15</v>
      </c>
      <c r="W87" s="300">
        <f>SUM(W86,W83)</f>
        <v>0</v>
      </c>
      <c r="X87" s="300">
        <f>SUM(X86,X83)</f>
        <v>6</v>
      </c>
      <c r="Y87" s="300">
        <f>SUM(Y86,Y83)</f>
        <v>18</v>
      </c>
      <c r="Z87" s="301">
        <f>SUM(Z86,Z83)</f>
        <v>32</v>
      </c>
      <c r="AA87" s="64"/>
      <c r="AB87" s="345" t="s">
        <v>384</v>
      </c>
      <c r="AC87" s="41"/>
      <c r="AD87" s="334">
        <f>SUM(AD77:AD86)</f>
        <v>3</v>
      </c>
      <c r="AE87" s="334">
        <f>SUM(AE77:AE86)</f>
        <v>0</v>
      </c>
      <c r="AF87" s="334">
        <f>SUM(AF77:AF86)</f>
        <v>0</v>
      </c>
      <c r="AG87" s="334">
        <f>SUM(AG77:AG86)</f>
        <v>3</v>
      </c>
      <c r="AH87" s="2">
        <f>SUM(AH77:AH86)</f>
        <v>5</v>
      </c>
    </row>
    <row r="88" spans="1:34" ht="15.75" customHeight="1" thickBot="1">
      <c r="A88" s="101"/>
      <c r="B88" s="247"/>
      <c r="C88" s="247"/>
      <c r="D88" s="247"/>
      <c r="E88" s="247"/>
      <c r="F88" s="247"/>
      <c r="G88" s="102"/>
      <c r="I88" s="104"/>
      <c r="J88" s="694" t="s">
        <v>375</v>
      </c>
      <c r="K88" s="695"/>
      <c r="L88" s="695"/>
      <c r="M88" s="695"/>
      <c r="N88" s="695"/>
      <c r="O88" s="695"/>
      <c r="P88" s="696"/>
      <c r="R88" s="104"/>
      <c r="S88" s="608"/>
      <c r="T88" s="336"/>
      <c r="U88" s="336"/>
      <c r="V88" s="342"/>
      <c r="W88" s="342"/>
      <c r="X88" s="342"/>
      <c r="Y88" s="342"/>
      <c r="Z88" s="343"/>
      <c r="AA88" s="64"/>
      <c r="AB88" s="335"/>
      <c r="AC88" s="53"/>
      <c r="AD88" s="342"/>
      <c r="AE88" s="342"/>
      <c r="AF88" s="342"/>
      <c r="AG88" s="342"/>
      <c r="AH88" s="54"/>
    </row>
    <row r="89" spans="1:34" ht="15.75" thickBot="1">
      <c r="A89" s="99"/>
      <c r="B89" s="246"/>
      <c r="C89" s="246"/>
      <c r="D89" s="246"/>
      <c r="E89" s="246"/>
      <c r="F89" s="246"/>
      <c r="G89" s="100"/>
      <c r="I89" s="104"/>
      <c r="J89" s="249" t="s">
        <v>26</v>
      </c>
      <c r="K89" s="250" t="s">
        <v>27</v>
      </c>
      <c r="L89" s="251" t="s">
        <v>6</v>
      </c>
      <c r="M89" s="251" t="s">
        <v>28</v>
      </c>
      <c r="N89" s="251" t="s">
        <v>8</v>
      </c>
      <c r="O89" s="251" t="s">
        <v>29</v>
      </c>
      <c r="P89" s="252" t="s">
        <v>30</v>
      </c>
      <c r="R89" s="104"/>
      <c r="S89" s="608"/>
      <c r="T89" s="718" t="s">
        <v>375</v>
      </c>
      <c r="U89" s="718"/>
      <c r="V89" s="718"/>
      <c r="W89" s="718"/>
      <c r="X89" s="718"/>
      <c r="Y89" s="718"/>
      <c r="Z89" s="719"/>
      <c r="AA89" s="673"/>
      <c r="AB89" s="13"/>
      <c r="AC89" s="14"/>
      <c r="AD89" s="14"/>
      <c r="AE89" s="14"/>
      <c r="AF89" s="14"/>
      <c r="AG89" s="14"/>
      <c r="AH89" s="15"/>
    </row>
    <row r="90" spans="1:34" ht="15.75" thickBot="1">
      <c r="A90" s="694" t="s">
        <v>19</v>
      </c>
      <c r="B90" s="695"/>
      <c r="C90" s="695"/>
      <c r="D90" s="695"/>
      <c r="E90" s="695"/>
      <c r="F90" s="695"/>
      <c r="G90" s="696"/>
      <c r="I90" s="104"/>
      <c r="J90" s="381" t="s">
        <v>201</v>
      </c>
      <c r="K90" s="366" t="s">
        <v>364</v>
      </c>
      <c r="L90" s="380">
        <v>2</v>
      </c>
      <c r="M90" s="380">
        <v>2</v>
      </c>
      <c r="N90" s="380">
        <v>0</v>
      </c>
      <c r="O90" s="380">
        <v>3</v>
      </c>
      <c r="P90" s="457">
        <v>5</v>
      </c>
      <c r="R90" s="104"/>
      <c r="S90" s="672"/>
      <c r="T90" s="249" t="s">
        <v>26</v>
      </c>
      <c r="U90" s="250" t="s">
        <v>27</v>
      </c>
      <c r="V90" s="251" t="s">
        <v>6</v>
      </c>
      <c r="W90" s="251" t="s">
        <v>28</v>
      </c>
      <c r="X90" s="251" t="s">
        <v>8</v>
      </c>
      <c r="Y90" s="251" t="s">
        <v>29</v>
      </c>
      <c r="Z90" s="252" t="s">
        <v>30</v>
      </c>
      <c r="AA90" s="64"/>
      <c r="AB90" s="730" t="s">
        <v>375</v>
      </c>
      <c r="AC90" s="718"/>
      <c r="AD90" s="718"/>
      <c r="AE90" s="718"/>
      <c r="AF90" s="718"/>
      <c r="AG90" s="718"/>
      <c r="AH90" s="718"/>
    </row>
    <row r="91" spans="1:34">
      <c r="A91" s="286" t="s">
        <v>4</v>
      </c>
      <c r="B91" s="266" t="s">
        <v>5</v>
      </c>
      <c r="C91" s="264" t="s">
        <v>6</v>
      </c>
      <c r="D91" s="267" t="s">
        <v>7</v>
      </c>
      <c r="E91" s="267" t="s">
        <v>8</v>
      </c>
      <c r="F91" s="267" t="s">
        <v>9</v>
      </c>
      <c r="G91" s="283" t="s">
        <v>10</v>
      </c>
      <c r="I91" s="104"/>
      <c r="J91" s="362" t="s">
        <v>202</v>
      </c>
      <c r="K91" s="363" t="s">
        <v>53</v>
      </c>
      <c r="L91" s="380">
        <v>3</v>
      </c>
      <c r="M91" s="380">
        <v>0</v>
      </c>
      <c r="N91" s="380">
        <v>0</v>
      </c>
      <c r="O91" s="380">
        <v>3</v>
      </c>
      <c r="P91" s="457">
        <v>5</v>
      </c>
      <c r="R91" s="104"/>
      <c r="S91" s="672" t="s">
        <v>382</v>
      </c>
      <c r="T91" s="381" t="s">
        <v>201</v>
      </c>
      <c r="U91" s="366" t="s">
        <v>364</v>
      </c>
      <c r="V91" s="380">
        <v>2</v>
      </c>
      <c r="W91" s="380">
        <v>2</v>
      </c>
      <c r="X91" s="380">
        <v>0</v>
      </c>
      <c r="Y91" s="380">
        <v>3</v>
      </c>
      <c r="Z91" s="457">
        <v>5</v>
      </c>
      <c r="AA91" s="36"/>
      <c r="AB91" s="249" t="s">
        <v>26</v>
      </c>
      <c r="AC91" s="250" t="s">
        <v>27</v>
      </c>
      <c r="AD91" s="251" t="s">
        <v>6</v>
      </c>
      <c r="AE91" s="251" t="s">
        <v>28</v>
      </c>
      <c r="AF91" s="251" t="s">
        <v>8</v>
      </c>
      <c r="AG91" s="251" t="s">
        <v>29</v>
      </c>
      <c r="AH91" s="252" t="s">
        <v>30</v>
      </c>
    </row>
    <row r="92" spans="1:34">
      <c r="A92" s="421" t="s">
        <v>284</v>
      </c>
      <c r="B92" s="406" t="s">
        <v>480</v>
      </c>
      <c r="C92" s="407">
        <v>0</v>
      </c>
      <c r="D92" s="407">
        <v>0</v>
      </c>
      <c r="E92" s="407">
        <v>6</v>
      </c>
      <c r="F92" s="407">
        <v>3</v>
      </c>
      <c r="G92" s="228">
        <v>5</v>
      </c>
      <c r="I92" s="104"/>
      <c r="J92" s="381" t="s">
        <v>87</v>
      </c>
      <c r="K92" s="382" t="s">
        <v>40</v>
      </c>
      <c r="L92" s="364">
        <v>2</v>
      </c>
      <c r="M92" s="364">
        <v>0</v>
      </c>
      <c r="N92" s="364">
        <v>0</v>
      </c>
      <c r="O92" s="364">
        <v>2</v>
      </c>
      <c r="P92" s="449">
        <v>3</v>
      </c>
      <c r="R92" s="104"/>
      <c r="S92" s="672" t="s">
        <v>382</v>
      </c>
      <c r="T92" s="362" t="s">
        <v>202</v>
      </c>
      <c r="U92" s="363" t="s">
        <v>53</v>
      </c>
      <c r="V92" s="380">
        <v>3</v>
      </c>
      <c r="W92" s="380">
        <v>0</v>
      </c>
      <c r="X92" s="380">
        <v>0</v>
      </c>
      <c r="Y92" s="380">
        <v>3</v>
      </c>
      <c r="Z92" s="457">
        <v>5</v>
      </c>
      <c r="AA92" s="64"/>
      <c r="AB92" s="362" t="s">
        <v>202</v>
      </c>
      <c r="AC92" s="363" t="s">
        <v>53</v>
      </c>
      <c r="AD92" s="380">
        <v>3</v>
      </c>
      <c r="AE92" s="380">
        <v>0</v>
      </c>
      <c r="AF92" s="380">
        <v>0</v>
      </c>
      <c r="AG92" s="380">
        <v>3</v>
      </c>
      <c r="AH92" s="457">
        <v>5</v>
      </c>
    </row>
    <row r="93" spans="1:34">
      <c r="A93" s="422" t="s">
        <v>285</v>
      </c>
      <c r="B93" s="147" t="s">
        <v>173</v>
      </c>
      <c r="C93" s="148">
        <v>2</v>
      </c>
      <c r="D93" s="148">
        <v>0</v>
      </c>
      <c r="E93" s="148">
        <v>0</v>
      </c>
      <c r="F93" s="148">
        <v>2</v>
      </c>
      <c r="G93" s="554">
        <v>3</v>
      </c>
      <c r="I93" s="104"/>
      <c r="J93" s="381" t="s">
        <v>18</v>
      </c>
      <c r="K93" s="382" t="s">
        <v>136</v>
      </c>
      <c r="L93" s="380">
        <v>3</v>
      </c>
      <c r="M93" s="380">
        <v>0</v>
      </c>
      <c r="N93" s="380">
        <v>0</v>
      </c>
      <c r="O93" s="380">
        <v>3</v>
      </c>
      <c r="P93" s="457">
        <v>5</v>
      </c>
      <c r="R93" s="104"/>
      <c r="S93" s="672" t="s">
        <v>382</v>
      </c>
      <c r="T93" s="381" t="s">
        <v>83</v>
      </c>
      <c r="U93" s="366" t="s">
        <v>139</v>
      </c>
      <c r="V93" s="380">
        <v>3</v>
      </c>
      <c r="W93" s="380">
        <v>0</v>
      </c>
      <c r="X93" s="380">
        <v>0</v>
      </c>
      <c r="Y93" s="380">
        <v>3</v>
      </c>
      <c r="Z93" s="457">
        <v>5</v>
      </c>
      <c r="AA93" s="64"/>
      <c r="AB93" s="3"/>
      <c r="AC93" s="38"/>
      <c r="AD93" s="334"/>
      <c r="AE93" s="334"/>
      <c r="AF93" s="334"/>
      <c r="AG93" s="334"/>
      <c r="AH93" s="228"/>
    </row>
    <row r="94" spans="1:34">
      <c r="A94" s="423" t="s">
        <v>272</v>
      </c>
      <c r="B94" s="147" t="s">
        <v>481</v>
      </c>
      <c r="C94" s="148">
        <v>3</v>
      </c>
      <c r="D94" s="148">
        <v>0</v>
      </c>
      <c r="E94" s="148">
        <v>0</v>
      </c>
      <c r="F94" s="148">
        <v>3</v>
      </c>
      <c r="G94" s="228">
        <v>5</v>
      </c>
      <c r="I94" s="104"/>
      <c r="J94" s="387" t="s">
        <v>18</v>
      </c>
      <c r="K94" s="363" t="s">
        <v>137</v>
      </c>
      <c r="L94" s="380">
        <v>3</v>
      </c>
      <c r="M94" s="380">
        <v>0</v>
      </c>
      <c r="N94" s="380">
        <v>0</v>
      </c>
      <c r="O94" s="380">
        <v>3</v>
      </c>
      <c r="P94" s="457">
        <v>5</v>
      </c>
      <c r="R94" s="104"/>
      <c r="S94" s="495"/>
      <c r="T94" s="340"/>
      <c r="U94" s="670" t="s">
        <v>385</v>
      </c>
      <c r="V94" s="51">
        <f>SUM(V91:V93)</f>
        <v>8</v>
      </c>
      <c r="W94" s="51">
        <f t="shared" ref="W94:Z94" si="20">SUM(W91:W93)</f>
        <v>2</v>
      </c>
      <c r="X94" s="51">
        <f t="shared" si="20"/>
        <v>0</v>
      </c>
      <c r="Y94" s="51">
        <f t="shared" si="20"/>
        <v>9</v>
      </c>
      <c r="Z94" s="40">
        <f t="shared" si="20"/>
        <v>15</v>
      </c>
      <c r="AA94" s="64"/>
      <c r="AB94" s="3"/>
      <c r="AC94" s="38"/>
      <c r="AD94" s="334"/>
      <c r="AE94" s="334"/>
      <c r="AF94" s="334"/>
      <c r="AG94" s="334"/>
      <c r="AH94" s="228"/>
    </row>
    <row r="95" spans="1:34">
      <c r="A95" s="423" t="s">
        <v>18</v>
      </c>
      <c r="B95" s="147" t="s">
        <v>482</v>
      </c>
      <c r="C95" s="148">
        <v>3</v>
      </c>
      <c r="D95" s="148">
        <v>0</v>
      </c>
      <c r="E95" s="148">
        <v>0</v>
      </c>
      <c r="F95" s="148">
        <v>3</v>
      </c>
      <c r="G95" s="228">
        <v>5</v>
      </c>
      <c r="I95" s="104"/>
      <c r="J95" s="381" t="s">
        <v>83</v>
      </c>
      <c r="K95" s="366" t="s">
        <v>139</v>
      </c>
      <c r="L95" s="380">
        <v>3</v>
      </c>
      <c r="M95" s="380">
        <v>0</v>
      </c>
      <c r="N95" s="380">
        <v>0</v>
      </c>
      <c r="O95" s="380">
        <v>3</v>
      </c>
      <c r="P95" s="457">
        <v>5</v>
      </c>
      <c r="R95" s="104"/>
      <c r="S95" s="608" t="s">
        <v>383</v>
      </c>
      <c r="T95" s="381" t="s">
        <v>87</v>
      </c>
      <c r="U95" s="382" t="s">
        <v>40</v>
      </c>
      <c r="V95" s="364">
        <v>2</v>
      </c>
      <c r="W95" s="364">
        <v>0</v>
      </c>
      <c r="X95" s="364">
        <v>0</v>
      </c>
      <c r="Y95" s="364">
        <v>2</v>
      </c>
      <c r="Z95" s="449">
        <v>3</v>
      </c>
      <c r="AA95" s="64"/>
      <c r="AB95" s="3"/>
      <c r="AC95" s="38"/>
      <c r="AD95" s="334"/>
      <c r="AE95" s="334"/>
      <c r="AF95" s="334"/>
      <c r="AG95" s="334"/>
      <c r="AH95" s="228"/>
    </row>
    <row r="96" spans="1:34">
      <c r="A96" s="423" t="s">
        <v>18</v>
      </c>
      <c r="B96" s="147" t="s">
        <v>483</v>
      </c>
      <c r="C96" s="148">
        <v>3</v>
      </c>
      <c r="D96" s="148">
        <v>0</v>
      </c>
      <c r="E96" s="148">
        <v>0</v>
      </c>
      <c r="F96" s="148">
        <v>3</v>
      </c>
      <c r="G96" s="228">
        <v>5</v>
      </c>
      <c r="I96" s="104"/>
      <c r="J96" s="388" t="s">
        <v>94</v>
      </c>
      <c r="K96" s="389" t="s">
        <v>97</v>
      </c>
      <c r="L96" s="390">
        <v>2</v>
      </c>
      <c r="M96" s="390">
        <v>0</v>
      </c>
      <c r="N96" s="390">
        <v>0</v>
      </c>
      <c r="O96" s="390">
        <v>2</v>
      </c>
      <c r="P96" s="459">
        <v>2</v>
      </c>
      <c r="R96" s="104"/>
      <c r="S96" s="608" t="s">
        <v>383</v>
      </c>
      <c r="T96" s="381" t="s">
        <v>18</v>
      </c>
      <c r="U96" s="382" t="s">
        <v>136</v>
      </c>
      <c r="V96" s="380">
        <v>3</v>
      </c>
      <c r="W96" s="380">
        <v>0</v>
      </c>
      <c r="X96" s="380">
        <v>0</v>
      </c>
      <c r="Y96" s="380">
        <v>3</v>
      </c>
      <c r="Z96" s="457">
        <v>5</v>
      </c>
      <c r="AA96" s="64"/>
      <c r="AB96" s="3"/>
      <c r="AC96" s="38"/>
      <c r="AD96" s="334"/>
      <c r="AE96" s="334"/>
      <c r="AF96" s="334"/>
      <c r="AG96" s="334"/>
      <c r="AH96" s="228"/>
    </row>
    <row r="97" spans="1:34" ht="15" customHeight="1">
      <c r="A97" s="423" t="s">
        <v>286</v>
      </c>
      <c r="B97" s="406" t="s">
        <v>484</v>
      </c>
      <c r="C97" s="407">
        <v>2</v>
      </c>
      <c r="D97" s="407">
        <v>0</v>
      </c>
      <c r="E97" s="407">
        <v>0</v>
      </c>
      <c r="F97" s="407">
        <v>2</v>
      </c>
      <c r="G97" s="550">
        <v>2</v>
      </c>
      <c r="I97" s="104"/>
      <c r="J97" s="699" t="s">
        <v>33</v>
      </c>
      <c r="K97" s="700"/>
      <c r="L97" s="464">
        <f>SUM(L90:L96)</f>
        <v>18</v>
      </c>
      <c r="M97" s="464">
        <f t="shared" ref="M97:P97" si="21">SUM(M90:M96)</f>
        <v>2</v>
      </c>
      <c r="N97" s="464">
        <f t="shared" si="21"/>
        <v>0</v>
      </c>
      <c r="O97" s="464">
        <f t="shared" si="21"/>
        <v>19</v>
      </c>
      <c r="P97" s="584">
        <f t="shared" si="21"/>
        <v>30</v>
      </c>
      <c r="R97" s="104"/>
      <c r="S97" s="608" t="s">
        <v>383</v>
      </c>
      <c r="T97" s="387" t="s">
        <v>18</v>
      </c>
      <c r="U97" s="363" t="s">
        <v>137</v>
      </c>
      <c r="V97" s="380">
        <v>3</v>
      </c>
      <c r="W97" s="380">
        <v>0</v>
      </c>
      <c r="X97" s="380">
        <v>0</v>
      </c>
      <c r="Y97" s="380">
        <v>3</v>
      </c>
      <c r="Z97" s="457">
        <v>5</v>
      </c>
      <c r="AA97" s="64"/>
      <c r="AB97" s="3"/>
      <c r="AC97" s="38"/>
      <c r="AD97" s="334"/>
      <c r="AE97" s="334"/>
      <c r="AF97" s="334"/>
      <c r="AG97" s="334"/>
      <c r="AH97" s="228"/>
    </row>
    <row r="98" spans="1:34" ht="15.75" customHeight="1">
      <c r="A98" s="423" t="s">
        <v>18</v>
      </c>
      <c r="B98" s="147" t="s">
        <v>485</v>
      </c>
      <c r="C98" s="148">
        <v>3</v>
      </c>
      <c r="D98" s="148">
        <v>0</v>
      </c>
      <c r="E98" s="148">
        <v>0</v>
      </c>
      <c r="F98" s="148">
        <v>3</v>
      </c>
      <c r="G98" s="228">
        <v>5</v>
      </c>
      <c r="I98" s="104"/>
      <c r="J98" s="605"/>
      <c r="K98" s="606"/>
      <c r="L98" s="601"/>
      <c r="M98" s="601"/>
      <c r="N98" s="601"/>
      <c r="O98" s="601"/>
      <c r="P98" s="602"/>
      <c r="R98" s="104"/>
      <c r="S98" s="608" t="s">
        <v>383</v>
      </c>
      <c r="T98" s="262" t="s">
        <v>94</v>
      </c>
      <c r="U98" s="239" t="s">
        <v>97</v>
      </c>
      <c r="V98" s="242">
        <v>2</v>
      </c>
      <c r="W98" s="242">
        <v>0</v>
      </c>
      <c r="X98" s="242">
        <v>0</v>
      </c>
      <c r="Y98" s="242">
        <v>2</v>
      </c>
      <c r="Z98" s="261">
        <v>2</v>
      </c>
      <c r="AA98" s="64"/>
      <c r="AB98" s="3"/>
      <c r="AC98" s="38"/>
      <c r="AD98" s="334"/>
      <c r="AE98" s="334"/>
      <c r="AF98" s="334"/>
      <c r="AG98" s="334"/>
      <c r="AH98" s="228"/>
    </row>
    <row r="99" spans="1:34" ht="15.75" customHeight="1">
      <c r="A99" s="753" t="s">
        <v>168</v>
      </c>
      <c r="B99" s="754"/>
      <c r="C99" s="408">
        <f>SUM(C92:C98)</f>
        <v>16</v>
      </c>
      <c r="D99" s="408">
        <f t="shared" ref="D99:G99" si="22">SUM(D92:D98)</f>
        <v>0</v>
      </c>
      <c r="E99" s="408">
        <f t="shared" si="22"/>
        <v>6</v>
      </c>
      <c r="F99" s="408">
        <f t="shared" si="22"/>
        <v>19</v>
      </c>
      <c r="G99" s="548">
        <f t="shared" si="22"/>
        <v>30</v>
      </c>
      <c r="I99" s="104"/>
      <c r="J99" s="605"/>
      <c r="K99" s="606"/>
      <c r="L99" s="601"/>
      <c r="M99" s="601"/>
      <c r="N99" s="601"/>
      <c r="O99" s="601"/>
      <c r="P99" s="602"/>
      <c r="R99" s="104"/>
      <c r="S99" s="608"/>
      <c r="T99" s="734" t="s">
        <v>386</v>
      </c>
      <c r="U99" s="735"/>
      <c r="V99" s="51">
        <f>SUM(V95:V98)</f>
        <v>10</v>
      </c>
      <c r="W99" s="51">
        <f t="shared" ref="W99:Z99" si="23">SUM(W95:W98)</f>
        <v>0</v>
      </c>
      <c r="X99" s="51">
        <f t="shared" si="23"/>
        <v>0</v>
      </c>
      <c r="Y99" s="51">
        <f t="shared" si="23"/>
        <v>10</v>
      </c>
      <c r="Z99" s="40">
        <f t="shared" si="23"/>
        <v>15</v>
      </c>
      <c r="AA99" s="64"/>
      <c r="AB99" s="3"/>
      <c r="AC99" s="38"/>
      <c r="AD99" s="334"/>
      <c r="AE99" s="334"/>
      <c r="AF99" s="334"/>
      <c r="AG99" s="334"/>
      <c r="AH99" s="228"/>
    </row>
    <row r="100" spans="1:34" ht="15.75" thickBot="1">
      <c r="A100" s="335"/>
      <c r="B100" s="336"/>
      <c r="C100" s="342"/>
      <c r="D100" s="342"/>
      <c r="E100" s="342"/>
      <c r="F100" s="342"/>
      <c r="G100" s="343"/>
      <c r="I100" s="104"/>
      <c r="J100" s="605"/>
      <c r="K100" s="606"/>
      <c r="L100" s="601"/>
      <c r="M100" s="601"/>
      <c r="N100" s="601"/>
      <c r="O100" s="601"/>
      <c r="P100" s="602"/>
      <c r="R100" s="104"/>
      <c r="S100" s="608"/>
      <c r="T100" s="298" t="s">
        <v>384</v>
      </c>
      <c r="U100" s="299"/>
      <c r="V100" s="300">
        <f>SUM(V99,V94)</f>
        <v>18</v>
      </c>
      <c r="W100" s="300">
        <f t="shared" ref="W100:Z100" si="24">SUM(W99,W94)</f>
        <v>2</v>
      </c>
      <c r="X100" s="300">
        <f t="shared" si="24"/>
        <v>0</v>
      </c>
      <c r="Y100" s="300">
        <f t="shared" si="24"/>
        <v>19</v>
      </c>
      <c r="Z100" s="301">
        <f t="shared" si="24"/>
        <v>30</v>
      </c>
      <c r="AA100" s="64"/>
      <c r="AB100" s="345" t="s">
        <v>384</v>
      </c>
      <c r="AC100" s="41"/>
      <c r="AD100" s="74">
        <f>SUM(AD92:AD99)</f>
        <v>3</v>
      </c>
      <c r="AE100" s="74">
        <f t="shared" ref="AE100:AH100" si="25">SUM(AE92:AE99)</f>
        <v>0</v>
      </c>
      <c r="AF100" s="74">
        <f t="shared" si="25"/>
        <v>0</v>
      </c>
      <c r="AG100" s="74">
        <f t="shared" si="25"/>
        <v>3</v>
      </c>
      <c r="AH100" s="75">
        <f t="shared" si="25"/>
        <v>5</v>
      </c>
    </row>
    <row r="101" spans="1:34" ht="15.75" thickBot="1">
      <c r="A101" s="335"/>
      <c r="B101" s="336"/>
      <c r="C101" s="342"/>
      <c r="D101" s="342"/>
      <c r="E101" s="342"/>
      <c r="F101" s="342"/>
      <c r="G101" s="343"/>
      <c r="I101" s="104"/>
      <c r="J101" s="694" t="s">
        <v>376</v>
      </c>
      <c r="K101" s="695"/>
      <c r="L101" s="695"/>
      <c r="M101" s="695"/>
      <c r="N101" s="695"/>
      <c r="O101" s="695"/>
      <c r="P101" s="696"/>
      <c r="R101" s="104"/>
      <c r="S101" s="608"/>
      <c r="T101" s="104"/>
      <c r="U101" s="104"/>
      <c r="V101" s="104"/>
      <c r="W101" s="104"/>
      <c r="X101" s="104"/>
      <c r="Y101" s="104"/>
      <c r="Z101" s="80"/>
      <c r="AA101" s="64"/>
      <c r="AB101" s="335"/>
      <c r="AC101" s="53"/>
      <c r="AD101" s="342"/>
      <c r="AE101" s="342"/>
      <c r="AF101" s="342"/>
      <c r="AG101" s="342"/>
      <c r="AH101" s="54"/>
    </row>
    <row r="102" spans="1:34" ht="15.75" thickBot="1">
      <c r="A102" s="335"/>
      <c r="B102" s="336"/>
      <c r="C102" s="342"/>
      <c r="D102" s="342"/>
      <c r="E102" s="342"/>
      <c r="F102" s="342"/>
      <c r="G102" s="343"/>
      <c r="I102" s="104"/>
      <c r="J102" s="249" t="s">
        <v>26</v>
      </c>
      <c r="K102" s="250" t="s">
        <v>27</v>
      </c>
      <c r="L102" s="251" t="s">
        <v>6</v>
      </c>
      <c r="M102" s="251" t="s">
        <v>28</v>
      </c>
      <c r="N102" s="251" t="s">
        <v>8</v>
      </c>
      <c r="O102" s="251" t="s">
        <v>29</v>
      </c>
      <c r="P102" s="252" t="s">
        <v>30</v>
      </c>
      <c r="R102" s="104"/>
      <c r="S102" s="608"/>
      <c r="T102" s="718" t="s">
        <v>376</v>
      </c>
      <c r="U102" s="718"/>
      <c r="V102" s="718"/>
      <c r="W102" s="718"/>
      <c r="X102" s="718"/>
      <c r="Y102" s="718"/>
      <c r="Z102" s="719"/>
      <c r="AA102" s="673"/>
      <c r="AB102" s="13"/>
      <c r="AC102" s="14"/>
      <c r="AD102" s="14"/>
      <c r="AE102" s="14"/>
      <c r="AF102" s="14"/>
      <c r="AG102" s="14"/>
      <c r="AH102" s="15"/>
    </row>
    <row r="103" spans="1:34" ht="15.75" thickBot="1">
      <c r="A103" s="694" t="s">
        <v>20</v>
      </c>
      <c r="B103" s="695"/>
      <c r="C103" s="695"/>
      <c r="D103" s="695"/>
      <c r="E103" s="695"/>
      <c r="F103" s="695"/>
      <c r="G103" s="696"/>
      <c r="I103" s="104"/>
      <c r="J103" s="381" t="s">
        <v>95</v>
      </c>
      <c r="K103" s="363" t="s">
        <v>349</v>
      </c>
      <c r="L103" s="380">
        <v>1</v>
      </c>
      <c r="M103" s="380">
        <v>8</v>
      </c>
      <c r="N103" s="380">
        <v>0</v>
      </c>
      <c r="O103" s="380">
        <v>5</v>
      </c>
      <c r="P103" s="457">
        <v>8</v>
      </c>
      <c r="R103" s="104"/>
      <c r="S103" s="642"/>
      <c r="T103" s="249" t="s">
        <v>26</v>
      </c>
      <c r="U103" s="250" t="s">
        <v>27</v>
      </c>
      <c r="V103" s="251" t="s">
        <v>6</v>
      </c>
      <c r="W103" s="251" t="s">
        <v>28</v>
      </c>
      <c r="X103" s="251" t="s">
        <v>8</v>
      </c>
      <c r="Y103" s="251" t="s">
        <v>29</v>
      </c>
      <c r="Z103" s="252" t="s">
        <v>30</v>
      </c>
      <c r="AA103" s="37"/>
      <c r="AB103" s="718" t="s">
        <v>376</v>
      </c>
      <c r="AC103" s="718"/>
      <c r="AD103" s="718"/>
      <c r="AE103" s="718"/>
      <c r="AF103" s="718"/>
      <c r="AG103" s="718"/>
      <c r="AH103" s="719"/>
    </row>
    <row r="104" spans="1:34" ht="15" customHeight="1">
      <c r="A104" s="286" t="s">
        <v>4</v>
      </c>
      <c r="B104" s="266" t="s">
        <v>5</v>
      </c>
      <c r="C104" s="264" t="s">
        <v>6</v>
      </c>
      <c r="D104" s="267" t="s">
        <v>7</v>
      </c>
      <c r="E104" s="267" t="s">
        <v>8</v>
      </c>
      <c r="F104" s="267" t="s">
        <v>9</v>
      </c>
      <c r="G104" s="283" t="s">
        <v>10</v>
      </c>
      <c r="I104" s="104"/>
      <c r="J104" s="386" t="s">
        <v>83</v>
      </c>
      <c r="K104" s="366" t="s">
        <v>143</v>
      </c>
      <c r="L104" s="380">
        <v>3</v>
      </c>
      <c r="M104" s="380">
        <v>0</v>
      </c>
      <c r="N104" s="380">
        <v>0</v>
      </c>
      <c r="O104" s="380">
        <v>3</v>
      </c>
      <c r="P104" s="457">
        <v>5</v>
      </c>
      <c r="R104" s="104"/>
      <c r="S104" s="672" t="s">
        <v>382</v>
      </c>
      <c r="T104" s="381" t="s">
        <v>95</v>
      </c>
      <c r="U104" s="363" t="s">
        <v>425</v>
      </c>
      <c r="V104" s="380">
        <v>1</v>
      </c>
      <c r="W104" s="380">
        <v>8</v>
      </c>
      <c r="X104" s="380">
        <v>0</v>
      </c>
      <c r="Y104" s="380">
        <v>5</v>
      </c>
      <c r="Z104" s="457">
        <v>8</v>
      </c>
      <c r="AA104" s="15"/>
      <c r="AB104" s="249" t="s">
        <v>26</v>
      </c>
      <c r="AC104" s="250" t="s">
        <v>27</v>
      </c>
      <c r="AD104" s="251" t="s">
        <v>6</v>
      </c>
      <c r="AE104" s="251" t="s">
        <v>28</v>
      </c>
      <c r="AF104" s="251" t="s">
        <v>8</v>
      </c>
      <c r="AG104" s="251" t="s">
        <v>29</v>
      </c>
      <c r="AH104" s="252" t="s">
        <v>30</v>
      </c>
    </row>
    <row r="105" spans="1:34">
      <c r="A105" s="279" t="s">
        <v>287</v>
      </c>
      <c r="B105" s="424" t="s">
        <v>486</v>
      </c>
      <c r="C105" s="148">
        <v>0</v>
      </c>
      <c r="D105" s="148">
        <v>0</v>
      </c>
      <c r="E105" s="148">
        <v>6</v>
      </c>
      <c r="F105" s="148">
        <v>3</v>
      </c>
      <c r="G105" s="228">
        <v>10</v>
      </c>
      <c r="I105" s="104"/>
      <c r="J105" s="386" t="s">
        <v>83</v>
      </c>
      <c r="K105" s="366" t="s">
        <v>144</v>
      </c>
      <c r="L105" s="380">
        <v>3</v>
      </c>
      <c r="M105" s="380">
        <v>0</v>
      </c>
      <c r="N105" s="380">
        <v>0</v>
      </c>
      <c r="O105" s="380">
        <v>3</v>
      </c>
      <c r="P105" s="457">
        <v>5</v>
      </c>
      <c r="R105" s="104"/>
      <c r="S105" s="672" t="s">
        <v>382</v>
      </c>
      <c r="T105" s="386" t="s">
        <v>83</v>
      </c>
      <c r="U105" s="366" t="s">
        <v>143</v>
      </c>
      <c r="V105" s="380">
        <v>3</v>
      </c>
      <c r="W105" s="380">
        <v>0</v>
      </c>
      <c r="X105" s="380">
        <v>0</v>
      </c>
      <c r="Y105" s="380">
        <v>3</v>
      </c>
      <c r="Z105" s="457">
        <v>5</v>
      </c>
      <c r="AA105" s="37"/>
      <c r="AB105" s="3"/>
      <c r="AC105" s="38"/>
      <c r="AD105" s="334"/>
      <c r="AE105" s="334"/>
      <c r="AF105" s="334"/>
      <c r="AG105" s="334"/>
      <c r="AH105" s="228"/>
    </row>
    <row r="106" spans="1:34">
      <c r="A106" s="279" t="s">
        <v>288</v>
      </c>
      <c r="B106" s="424" t="s">
        <v>487</v>
      </c>
      <c r="C106" s="148">
        <v>2</v>
      </c>
      <c r="D106" s="148">
        <v>0</v>
      </c>
      <c r="E106" s="148">
        <v>0</v>
      </c>
      <c r="F106" s="148">
        <v>2</v>
      </c>
      <c r="G106" s="228">
        <v>2</v>
      </c>
      <c r="I106" s="104"/>
      <c r="J106" s="386" t="s">
        <v>18</v>
      </c>
      <c r="K106" s="382" t="s">
        <v>348</v>
      </c>
      <c r="L106" s="380">
        <v>3</v>
      </c>
      <c r="M106" s="380">
        <v>0</v>
      </c>
      <c r="N106" s="380">
        <v>0</v>
      </c>
      <c r="O106" s="380">
        <v>3</v>
      </c>
      <c r="P106" s="457">
        <v>5</v>
      </c>
      <c r="R106" s="104"/>
      <c r="S106" s="672" t="s">
        <v>382</v>
      </c>
      <c r="T106" s="386" t="s">
        <v>83</v>
      </c>
      <c r="U106" s="366" t="s">
        <v>144</v>
      </c>
      <c r="V106" s="380">
        <v>3</v>
      </c>
      <c r="W106" s="380">
        <v>0</v>
      </c>
      <c r="X106" s="380">
        <v>0</v>
      </c>
      <c r="Y106" s="380">
        <v>3</v>
      </c>
      <c r="Z106" s="457">
        <v>5</v>
      </c>
      <c r="AA106" s="37"/>
      <c r="AB106" s="3"/>
      <c r="AC106" s="38"/>
      <c r="AD106" s="334"/>
      <c r="AE106" s="334"/>
      <c r="AF106" s="334"/>
      <c r="AG106" s="334"/>
      <c r="AH106" s="228"/>
    </row>
    <row r="107" spans="1:34">
      <c r="A107" s="553" t="s">
        <v>272</v>
      </c>
      <c r="B107" s="420" t="s">
        <v>488</v>
      </c>
      <c r="C107" s="148">
        <v>3</v>
      </c>
      <c r="D107" s="148">
        <v>0</v>
      </c>
      <c r="E107" s="148">
        <v>0</v>
      </c>
      <c r="F107" s="148">
        <v>3</v>
      </c>
      <c r="G107" s="554">
        <v>5</v>
      </c>
      <c r="I107" s="104"/>
      <c r="J107" s="386" t="s">
        <v>18</v>
      </c>
      <c r="K107" s="382" t="s">
        <v>350</v>
      </c>
      <c r="L107" s="380">
        <v>3</v>
      </c>
      <c r="M107" s="380">
        <v>0</v>
      </c>
      <c r="N107" s="380">
        <v>0</v>
      </c>
      <c r="O107" s="380">
        <v>3</v>
      </c>
      <c r="P107" s="457">
        <v>5</v>
      </c>
      <c r="R107" s="104"/>
      <c r="S107" s="672"/>
      <c r="T107" s="340"/>
      <c r="U107" s="670" t="s">
        <v>385</v>
      </c>
      <c r="V107" s="51">
        <f>SUM(V104:V106)</f>
        <v>7</v>
      </c>
      <c r="W107" s="51">
        <f t="shared" ref="W107:Z107" si="26">SUM(W104:W106)</f>
        <v>8</v>
      </c>
      <c r="X107" s="51">
        <f t="shared" si="26"/>
        <v>0</v>
      </c>
      <c r="Y107" s="51">
        <f t="shared" si="26"/>
        <v>11</v>
      </c>
      <c r="Z107" s="40">
        <f t="shared" si="26"/>
        <v>18</v>
      </c>
      <c r="AA107" s="37"/>
      <c r="AB107" s="3"/>
      <c r="AC107" s="38"/>
      <c r="AD107" s="334"/>
      <c r="AE107" s="334"/>
      <c r="AF107" s="334"/>
      <c r="AG107" s="334"/>
      <c r="AH107" s="228"/>
    </row>
    <row r="108" spans="1:34">
      <c r="A108" s="279" t="s">
        <v>272</v>
      </c>
      <c r="B108" s="424" t="s">
        <v>489</v>
      </c>
      <c r="C108" s="148">
        <v>3</v>
      </c>
      <c r="D108" s="148">
        <v>0</v>
      </c>
      <c r="E108" s="148">
        <v>0</v>
      </c>
      <c r="F108" s="148">
        <v>3</v>
      </c>
      <c r="G108" s="228">
        <v>5</v>
      </c>
      <c r="I108" s="104"/>
      <c r="J108" s="388" t="s">
        <v>96</v>
      </c>
      <c r="K108" s="389" t="s">
        <v>145</v>
      </c>
      <c r="L108" s="390">
        <v>2</v>
      </c>
      <c r="M108" s="390">
        <v>0</v>
      </c>
      <c r="N108" s="390">
        <v>0</v>
      </c>
      <c r="O108" s="390">
        <v>2</v>
      </c>
      <c r="P108" s="459">
        <v>2</v>
      </c>
      <c r="R108" s="104"/>
      <c r="S108" s="608" t="s">
        <v>383</v>
      </c>
      <c r="T108" s="386" t="s">
        <v>18</v>
      </c>
      <c r="U108" s="382" t="s">
        <v>348</v>
      </c>
      <c r="V108" s="380">
        <v>3</v>
      </c>
      <c r="W108" s="380">
        <v>0</v>
      </c>
      <c r="X108" s="380">
        <v>0</v>
      </c>
      <c r="Y108" s="380">
        <v>3</v>
      </c>
      <c r="Z108" s="457">
        <v>5</v>
      </c>
      <c r="AA108" s="37"/>
      <c r="AB108" s="3"/>
      <c r="AC108" s="38"/>
      <c r="AD108" s="334"/>
      <c r="AE108" s="334"/>
      <c r="AF108" s="334"/>
      <c r="AG108" s="334"/>
      <c r="AH108" s="228"/>
    </row>
    <row r="109" spans="1:34" ht="15" customHeight="1">
      <c r="A109" s="555" t="s">
        <v>18</v>
      </c>
      <c r="B109" s="425" t="s">
        <v>490</v>
      </c>
      <c r="C109" s="407">
        <v>3</v>
      </c>
      <c r="D109" s="407">
        <v>0</v>
      </c>
      <c r="E109" s="407">
        <v>0</v>
      </c>
      <c r="F109" s="407">
        <v>3</v>
      </c>
      <c r="G109" s="228">
        <v>5</v>
      </c>
      <c r="I109" s="104"/>
      <c r="J109" s="699" t="s">
        <v>33</v>
      </c>
      <c r="K109" s="700"/>
      <c r="L109" s="465">
        <f>SUM(L103:L108)</f>
        <v>15</v>
      </c>
      <c r="M109" s="465">
        <f>SUM(M103:M108)</f>
        <v>8</v>
      </c>
      <c r="N109" s="465">
        <f>SUM(N103:N108)</f>
        <v>0</v>
      </c>
      <c r="O109" s="465">
        <f>SUM(O103:O108)</f>
        <v>19</v>
      </c>
      <c r="P109" s="585">
        <f>SUM(P103:P108)</f>
        <v>30</v>
      </c>
      <c r="R109" s="104"/>
      <c r="S109" s="608" t="s">
        <v>383</v>
      </c>
      <c r="T109" s="386" t="s">
        <v>18</v>
      </c>
      <c r="U109" s="382" t="s">
        <v>350</v>
      </c>
      <c r="V109" s="380">
        <v>3</v>
      </c>
      <c r="W109" s="380">
        <v>0</v>
      </c>
      <c r="X109" s="380">
        <v>0</v>
      </c>
      <c r="Y109" s="380">
        <v>3</v>
      </c>
      <c r="Z109" s="457">
        <v>5</v>
      </c>
      <c r="AA109" s="37"/>
      <c r="AB109" s="3"/>
      <c r="AC109" s="38"/>
      <c r="AD109" s="334"/>
      <c r="AE109" s="334"/>
      <c r="AF109" s="334"/>
      <c r="AG109" s="334"/>
      <c r="AH109" s="228"/>
    </row>
    <row r="110" spans="1:34" ht="15.75" customHeight="1">
      <c r="A110" s="555" t="s">
        <v>289</v>
      </c>
      <c r="B110" s="426" t="s">
        <v>175</v>
      </c>
      <c r="C110" s="407">
        <v>2</v>
      </c>
      <c r="D110" s="407">
        <v>0</v>
      </c>
      <c r="E110" s="407">
        <v>0</v>
      </c>
      <c r="F110" s="407">
        <v>2</v>
      </c>
      <c r="G110" s="550">
        <v>3</v>
      </c>
      <c r="I110" s="104"/>
      <c r="J110" s="13"/>
      <c r="K110" s="14"/>
      <c r="L110" s="14"/>
      <c r="M110" s="14"/>
      <c r="N110" s="14"/>
      <c r="O110" s="14"/>
      <c r="P110" s="15"/>
      <c r="R110" s="104"/>
      <c r="S110" s="608" t="s">
        <v>383</v>
      </c>
      <c r="T110" s="388" t="s">
        <v>96</v>
      </c>
      <c r="U110" s="389" t="s">
        <v>145</v>
      </c>
      <c r="V110" s="390">
        <v>2</v>
      </c>
      <c r="W110" s="390">
        <v>0</v>
      </c>
      <c r="X110" s="390">
        <v>0</v>
      </c>
      <c r="Y110" s="390">
        <v>2</v>
      </c>
      <c r="Z110" s="459">
        <v>2</v>
      </c>
      <c r="AA110" s="37"/>
      <c r="AB110" s="3"/>
      <c r="AC110" s="38"/>
      <c r="AD110" s="334"/>
      <c r="AE110" s="334"/>
      <c r="AF110" s="334"/>
      <c r="AG110" s="334"/>
      <c r="AH110" s="228"/>
    </row>
    <row r="111" spans="1:34" ht="15.75" customHeight="1">
      <c r="A111" s="753" t="s">
        <v>168</v>
      </c>
      <c r="B111" s="754"/>
      <c r="C111" s="408">
        <f>SUM(C105:C110)</f>
        <v>13</v>
      </c>
      <c r="D111" s="408">
        <f t="shared" ref="D111:G111" si="27">SUM(D105:D110)</f>
        <v>0</v>
      </c>
      <c r="E111" s="408">
        <f t="shared" si="27"/>
        <v>6</v>
      </c>
      <c r="F111" s="408">
        <f t="shared" si="27"/>
        <v>16</v>
      </c>
      <c r="G111" s="548">
        <f t="shared" si="27"/>
        <v>30</v>
      </c>
      <c r="I111" s="104"/>
      <c r="J111" s="18"/>
      <c r="K111" s="14"/>
      <c r="L111" s="14"/>
      <c r="M111" s="14"/>
      <c r="N111" s="14"/>
      <c r="O111" s="14"/>
      <c r="P111" s="15"/>
      <c r="R111" s="104"/>
      <c r="S111" s="495"/>
      <c r="T111" s="734" t="s">
        <v>386</v>
      </c>
      <c r="U111" s="735"/>
      <c r="V111" s="51">
        <f>SUM(V108:V110)</f>
        <v>8</v>
      </c>
      <c r="W111" s="51">
        <f t="shared" ref="W111:Z111" si="28">SUM(W108:W110)</f>
        <v>0</v>
      </c>
      <c r="X111" s="51">
        <f t="shared" si="28"/>
        <v>0</v>
      </c>
      <c r="Y111" s="51">
        <f t="shared" si="28"/>
        <v>8</v>
      </c>
      <c r="Z111" s="40">
        <f t="shared" si="28"/>
        <v>12</v>
      </c>
      <c r="AA111" s="36"/>
      <c r="AB111" s="3"/>
      <c r="AC111" s="38"/>
      <c r="AD111" s="334"/>
      <c r="AE111" s="334"/>
      <c r="AF111" s="334"/>
      <c r="AG111" s="334"/>
      <c r="AH111" s="228"/>
    </row>
    <row r="112" spans="1:34" ht="15.75" thickBot="1">
      <c r="A112" s="18"/>
      <c r="B112" s="14"/>
      <c r="C112" s="14"/>
      <c r="D112" s="14"/>
      <c r="E112" s="14"/>
      <c r="F112" s="14"/>
      <c r="G112" s="15"/>
      <c r="I112" s="104"/>
      <c r="J112" s="18"/>
      <c r="K112" s="14"/>
      <c r="L112" s="14"/>
      <c r="M112" s="14"/>
      <c r="N112" s="14"/>
      <c r="O112" s="14"/>
      <c r="P112" s="15"/>
      <c r="R112" s="104"/>
      <c r="S112" s="492"/>
      <c r="T112" s="298" t="s">
        <v>384</v>
      </c>
      <c r="U112" s="299"/>
      <c r="V112" s="300">
        <f>SUM(V111,V107)</f>
        <v>15</v>
      </c>
      <c r="W112" s="300">
        <f t="shared" ref="W112:Z112" si="29">SUM(W111,W107)</f>
        <v>8</v>
      </c>
      <c r="X112" s="300">
        <f t="shared" si="29"/>
        <v>0</v>
      </c>
      <c r="Y112" s="300">
        <f t="shared" si="29"/>
        <v>19</v>
      </c>
      <c r="Z112" s="301">
        <f t="shared" si="29"/>
        <v>30</v>
      </c>
      <c r="AA112" s="15"/>
      <c r="AB112" s="3"/>
      <c r="AC112" s="38"/>
      <c r="AD112" s="334"/>
      <c r="AE112" s="334"/>
      <c r="AF112" s="334"/>
      <c r="AG112" s="334"/>
      <c r="AH112" s="228"/>
    </row>
    <row r="113" spans="1:34">
      <c r="A113" s="18"/>
      <c r="B113" s="14"/>
      <c r="C113" s="14"/>
      <c r="D113" s="14"/>
      <c r="E113" s="14"/>
      <c r="F113" s="14"/>
      <c r="G113" s="15"/>
      <c r="I113" s="104"/>
      <c r="J113" s="13"/>
      <c r="K113" s="19" t="s">
        <v>377</v>
      </c>
      <c r="L113" s="688">
        <f>SUM(O109,O97,O84,O71,O57,O44,O31,O17)</f>
        <v>157</v>
      </c>
      <c r="M113" s="688"/>
      <c r="N113" s="688"/>
      <c r="O113" s="688"/>
      <c r="P113" s="20"/>
      <c r="R113" s="104"/>
      <c r="S113" s="492"/>
      <c r="T113" s="336"/>
      <c r="U113" s="336"/>
      <c r="V113" s="342"/>
      <c r="W113" s="108"/>
      <c r="X113" s="342"/>
      <c r="Y113" s="342"/>
      <c r="Z113" s="343"/>
      <c r="AA113" s="15"/>
      <c r="AB113" s="345" t="s">
        <v>384</v>
      </c>
      <c r="AC113" s="41"/>
      <c r="AD113" s="5"/>
      <c r="AE113" s="5"/>
      <c r="AF113" s="5"/>
      <c r="AG113" s="5"/>
      <c r="AH113" s="42"/>
    </row>
    <row r="114" spans="1:34">
      <c r="A114" s="13"/>
      <c r="B114" s="19" t="s">
        <v>21</v>
      </c>
      <c r="C114" s="736">
        <v>148</v>
      </c>
      <c r="D114" s="737"/>
      <c r="E114" s="737"/>
      <c r="F114" s="738"/>
      <c r="G114" s="20"/>
      <c r="I114" s="104"/>
      <c r="J114" s="21"/>
      <c r="K114" s="581" t="s">
        <v>378</v>
      </c>
      <c r="L114" s="689">
        <f>SUM(P109,P97,P84,P71,P57,P44,P31,P17)</f>
        <v>247</v>
      </c>
      <c r="M114" s="689"/>
      <c r="N114" s="689"/>
      <c r="O114" s="689"/>
      <c r="P114" s="23"/>
      <c r="R114" s="104"/>
      <c r="S114" s="58"/>
      <c r="T114" s="336"/>
      <c r="U114" s="336"/>
      <c r="V114" s="342"/>
      <c r="W114" s="108"/>
      <c r="X114" s="342"/>
      <c r="Y114" s="342"/>
      <c r="Z114" s="343"/>
      <c r="AA114" s="37"/>
      <c r="AB114" s="43"/>
      <c r="AC114" s="44"/>
      <c r="AD114" s="45"/>
      <c r="AE114" s="46"/>
      <c r="AF114" s="46"/>
      <c r="AG114" s="46"/>
      <c r="AH114" s="47"/>
    </row>
    <row r="115" spans="1:34">
      <c r="A115" s="21"/>
      <c r="B115" s="581" t="s">
        <v>10</v>
      </c>
      <c r="C115" s="739">
        <v>243</v>
      </c>
      <c r="D115" s="740"/>
      <c r="E115" s="740"/>
      <c r="F115" s="741"/>
      <c r="G115" s="23"/>
      <c r="I115" s="104"/>
      <c r="J115" s="13"/>
      <c r="K115" s="14"/>
      <c r="L115" s="14"/>
      <c r="M115" s="14"/>
      <c r="N115" s="14"/>
      <c r="O115" s="14"/>
      <c r="P115" s="15"/>
      <c r="R115" s="104"/>
      <c r="S115" s="58"/>
      <c r="T115" s="104"/>
      <c r="U115" s="104"/>
      <c r="V115" s="104"/>
      <c r="W115" s="104"/>
      <c r="X115" s="104"/>
      <c r="Y115" s="104"/>
      <c r="Z115" s="80"/>
      <c r="AA115" s="37"/>
      <c r="AB115" s="21"/>
      <c r="AC115" s="19" t="s">
        <v>379</v>
      </c>
      <c r="AD115" s="726">
        <f>SUM(AG100,AG87,AG73,AG61,AG46,AG33)</f>
        <v>19</v>
      </c>
      <c r="AE115" s="688"/>
      <c r="AF115" s="688"/>
      <c r="AG115" s="688"/>
      <c r="AH115" s="23"/>
    </row>
    <row r="116" spans="1:34" ht="15.75" thickBot="1">
      <c r="A116" s="13"/>
      <c r="B116" s="14"/>
      <c r="C116" s="14"/>
      <c r="D116" s="14"/>
      <c r="E116" s="14"/>
      <c r="F116" s="14"/>
      <c r="G116" s="15"/>
      <c r="I116" s="104"/>
      <c r="J116" s="48"/>
      <c r="K116" s="49"/>
      <c r="L116" s="49"/>
      <c r="M116" s="49"/>
      <c r="N116" s="49"/>
      <c r="O116" s="49"/>
      <c r="P116" s="50"/>
      <c r="R116" s="104"/>
      <c r="S116" s="493"/>
      <c r="T116" s="336"/>
      <c r="U116" s="19" t="s">
        <v>379</v>
      </c>
      <c r="V116" s="688">
        <f>SUM(Y107,Y94,Y83,Y68,Y56,Y40,Y24)</f>
        <v>61</v>
      </c>
      <c r="W116" s="688"/>
      <c r="X116" s="688"/>
      <c r="Y116" s="688"/>
      <c r="Z116" s="343"/>
      <c r="AA116" s="37"/>
      <c r="AB116" s="21"/>
      <c r="AC116" s="19" t="s">
        <v>389</v>
      </c>
      <c r="AD116" s="755">
        <f>SUM(AH100,AH87,AH73,AH61,AH46,AH33)</f>
        <v>29</v>
      </c>
      <c r="AE116" s="688"/>
      <c r="AF116" s="688"/>
      <c r="AG116" s="688"/>
      <c r="AH116" s="23"/>
    </row>
    <row r="117" spans="1:34" ht="15.75" thickBot="1">
      <c r="A117" s="48"/>
      <c r="B117" s="49"/>
      <c r="C117" s="49"/>
      <c r="D117" s="49"/>
      <c r="E117" s="49"/>
      <c r="F117" s="49"/>
      <c r="G117" s="50"/>
      <c r="I117" s="104"/>
      <c r="J117" s="48"/>
      <c r="K117" s="49"/>
      <c r="L117" s="49"/>
      <c r="M117" s="49"/>
      <c r="N117" s="49"/>
      <c r="O117" s="49"/>
      <c r="P117" s="50"/>
      <c r="R117" s="104"/>
      <c r="S117" s="493"/>
      <c r="T117" s="336"/>
      <c r="U117" s="19" t="s">
        <v>377</v>
      </c>
      <c r="V117" s="688">
        <f>Y112+Y100+Y87+Y74+Y61+Y46+Y33+Y19</f>
        <v>157</v>
      </c>
      <c r="W117" s="688"/>
      <c r="X117" s="688"/>
      <c r="Y117" s="688"/>
      <c r="Z117" s="15"/>
      <c r="AA117" s="37"/>
      <c r="AB117" s="13"/>
      <c r="AC117" s="14"/>
      <c r="AD117" s="579"/>
      <c r="AE117" s="14"/>
      <c r="AF117" s="14"/>
      <c r="AG117" s="14"/>
      <c r="AH117" s="15"/>
    </row>
    <row r="118" spans="1:34" ht="15.75" thickBot="1">
      <c r="A118" s="37"/>
      <c r="B118" s="37"/>
      <c r="C118" s="37"/>
      <c r="D118" s="37"/>
      <c r="E118" s="37"/>
      <c r="F118" s="37"/>
      <c r="G118" s="37"/>
      <c r="I118" s="104"/>
      <c r="J118" s="37"/>
      <c r="K118" s="37"/>
      <c r="L118" s="37"/>
      <c r="M118" s="37"/>
      <c r="N118" s="37"/>
      <c r="O118" s="37"/>
      <c r="P118" s="37"/>
      <c r="R118" s="104"/>
      <c r="S118" s="493"/>
      <c r="T118" s="14"/>
      <c r="U118" s="581" t="s">
        <v>378</v>
      </c>
      <c r="V118" s="689">
        <v>245</v>
      </c>
      <c r="W118" s="689"/>
      <c r="X118" s="689"/>
      <c r="Y118" s="689"/>
      <c r="Z118" s="499"/>
      <c r="AA118" s="37"/>
      <c r="AB118" s="48"/>
      <c r="AC118" s="49"/>
      <c r="AD118" s="49"/>
      <c r="AE118" s="49"/>
      <c r="AF118" s="49"/>
      <c r="AG118" s="49"/>
      <c r="AH118" s="50"/>
    </row>
    <row r="119" spans="1:34" ht="15.75" thickBot="1">
      <c r="A119" s="37"/>
      <c r="B119" s="37"/>
      <c r="C119" s="37"/>
      <c r="D119" s="37"/>
      <c r="E119" s="37"/>
      <c r="F119" s="37"/>
      <c r="G119" s="37"/>
      <c r="I119" s="104"/>
      <c r="J119" s="37"/>
      <c r="K119" s="37"/>
      <c r="L119" s="37"/>
      <c r="M119" s="37"/>
      <c r="N119" s="37"/>
      <c r="O119" s="37"/>
      <c r="P119" s="37"/>
      <c r="R119" s="104"/>
      <c r="S119" s="494"/>
      <c r="T119" s="49"/>
      <c r="U119" s="49"/>
      <c r="V119" s="49"/>
      <c r="W119" s="49"/>
      <c r="X119" s="49"/>
      <c r="Y119" s="49"/>
      <c r="Z119" s="540"/>
      <c r="AA119" s="37"/>
    </row>
    <row r="120" spans="1:34">
      <c r="A120" s="37"/>
      <c r="B120" s="37"/>
      <c r="C120" s="37"/>
      <c r="D120" s="37"/>
      <c r="E120" s="37"/>
      <c r="F120" s="37"/>
      <c r="G120" s="37"/>
      <c r="I120" s="104"/>
      <c r="J120" s="14"/>
      <c r="K120" s="37"/>
      <c r="L120" s="37"/>
      <c r="M120" s="37"/>
      <c r="N120" s="37"/>
      <c r="O120" s="37"/>
      <c r="P120" s="37"/>
      <c r="R120" s="104"/>
      <c r="S120" s="500"/>
      <c r="T120" s="81"/>
      <c r="U120" s="81"/>
      <c r="V120" s="81"/>
      <c r="W120" s="81"/>
      <c r="X120" s="81"/>
      <c r="Y120" s="81"/>
      <c r="Z120" s="81"/>
      <c r="AA120" s="37"/>
    </row>
    <row r="121" spans="1:34">
      <c r="A121" s="37"/>
      <c r="B121" s="37"/>
      <c r="C121" s="37"/>
      <c r="D121" s="37"/>
      <c r="E121" s="37"/>
      <c r="F121" s="37"/>
      <c r="G121" s="37"/>
      <c r="I121" s="104"/>
      <c r="J121" s="37"/>
      <c r="K121" s="37"/>
      <c r="L121" s="37"/>
      <c r="M121" s="37"/>
      <c r="N121" s="37"/>
      <c r="O121" s="37"/>
      <c r="P121" s="37"/>
      <c r="R121" s="104"/>
      <c r="S121" s="498"/>
      <c r="T121" s="81"/>
      <c r="U121" s="81"/>
      <c r="V121" s="81"/>
      <c r="W121" s="81"/>
      <c r="X121" s="81"/>
      <c r="Y121" s="81"/>
      <c r="Z121" s="104"/>
      <c r="AA121" s="104"/>
    </row>
    <row r="122" spans="1:34">
      <c r="A122" s="37"/>
      <c r="B122" s="37"/>
      <c r="C122" s="37"/>
      <c r="D122" s="37"/>
      <c r="E122" s="37"/>
      <c r="F122" s="37"/>
      <c r="G122" s="37"/>
      <c r="I122" s="104"/>
      <c r="R122" s="104"/>
      <c r="S122" s="497"/>
      <c r="T122" s="104"/>
      <c r="U122" s="104"/>
      <c r="V122" s="104"/>
      <c r="W122" s="104"/>
      <c r="X122" s="104"/>
      <c r="Y122" s="104"/>
      <c r="Z122" s="104"/>
      <c r="AA122" s="104"/>
    </row>
    <row r="123" spans="1:34">
      <c r="A123" s="37"/>
      <c r="B123" s="37"/>
      <c r="C123" s="37"/>
      <c r="D123" s="37"/>
      <c r="E123" s="37"/>
      <c r="F123" s="37"/>
      <c r="G123" s="37"/>
      <c r="I123" s="104"/>
      <c r="R123" s="104"/>
      <c r="S123" s="497"/>
      <c r="T123" s="104"/>
      <c r="U123" s="104"/>
      <c r="V123" s="104"/>
      <c r="W123" s="104"/>
      <c r="X123" s="104"/>
      <c r="Y123" s="104"/>
      <c r="Z123" s="104"/>
      <c r="AA123" s="104"/>
    </row>
    <row r="124" spans="1:34">
      <c r="A124" s="37"/>
      <c r="B124" s="37"/>
      <c r="C124" s="37"/>
      <c r="D124" s="37"/>
      <c r="E124" s="37"/>
      <c r="F124" s="37"/>
      <c r="G124" s="37"/>
      <c r="I124" s="104"/>
      <c r="R124" s="104"/>
      <c r="S124" s="497"/>
      <c r="T124" s="104"/>
      <c r="U124" s="104"/>
      <c r="V124" s="104"/>
      <c r="W124" s="104"/>
      <c r="X124" s="104"/>
      <c r="Y124" s="104"/>
      <c r="Z124" s="104"/>
      <c r="AA124" s="104"/>
      <c r="AC124" s="104"/>
    </row>
    <row r="125" spans="1:34">
      <c r="A125" s="37"/>
      <c r="B125" s="37"/>
      <c r="C125" s="37"/>
      <c r="D125" s="37"/>
      <c r="E125" s="37"/>
      <c r="F125" s="37"/>
      <c r="G125" s="37"/>
      <c r="I125" s="104"/>
      <c r="R125" s="104"/>
      <c r="S125" s="497"/>
      <c r="T125" s="104"/>
    </row>
    <row r="126" spans="1:34">
      <c r="A126" s="37"/>
      <c r="B126" s="37"/>
      <c r="C126" s="37"/>
      <c r="D126" s="37"/>
      <c r="E126" s="37"/>
      <c r="F126" s="37"/>
      <c r="G126" s="37"/>
      <c r="I126" s="104"/>
      <c r="R126" s="104"/>
      <c r="S126" s="497"/>
      <c r="T126" s="104"/>
    </row>
    <row r="127" spans="1:34">
      <c r="I127" s="104"/>
      <c r="R127" s="104"/>
      <c r="S127" s="497"/>
    </row>
    <row r="128" spans="1:34">
      <c r="I128" s="104"/>
      <c r="R128" s="104"/>
      <c r="S128" s="497"/>
    </row>
    <row r="129" spans="9:27">
      <c r="I129" s="104"/>
      <c r="R129" s="104"/>
      <c r="S129" s="497"/>
    </row>
    <row r="130" spans="9:27">
      <c r="R130" s="104"/>
    </row>
    <row r="131" spans="9:27">
      <c r="R131" s="104"/>
    </row>
    <row r="132" spans="9:27">
      <c r="AA132" s="104"/>
    </row>
    <row r="133" spans="9:27">
      <c r="AA133" s="104"/>
    </row>
  </sheetData>
  <mergeCells count="77">
    <mergeCell ref="V117:Y117"/>
    <mergeCell ref="V118:Y118"/>
    <mergeCell ref="V116:Y116"/>
    <mergeCell ref="AD115:AG115"/>
    <mergeCell ref="C115:F115"/>
    <mergeCell ref="AB103:AH103"/>
    <mergeCell ref="AD116:AG116"/>
    <mergeCell ref="A58:B58"/>
    <mergeCell ref="A72:B72"/>
    <mergeCell ref="A83:B83"/>
    <mergeCell ref="A111:B111"/>
    <mergeCell ref="T111:U111"/>
    <mergeCell ref="A99:B99"/>
    <mergeCell ref="T99:U99"/>
    <mergeCell ref="A103:G103"/>
    <mergeCell ref="T73:U73"/>
    <mergeCell ref="A76:G76"/>
    <mergeCell ref="A63:G63"/>
    <mergeCell ref="C114:F114"/>
    <mergeCell ref="T86:U86"/>
    <mergeCell ref="AB90:AH90"/>
    <mergeCell ref="AB75:AH75"/>
    <mergeCell ref="J72:K72"/>
    <mergeCell ref="AB63:AH63"/>
    <mergeCell ref="J57:K57"/>
    <mergeCell ref="J62:P62"/>
    <mergeCell ref="J71:K71"/>
    <mergeCell ref="J75:P75"/>
    <mergeCell ref="J84:K84"/>
    <mergeCell ref="J88:P88"/>
    <mergeCell ref="AB21:AH21"/>
    <mergeCell ref="T24:U24"/>
    <mergeCell ref="A29:B29"/>
    <mergeCell ref="T32:U32"/>
    <mergeCell ref="J35:P35"/>
    <mergeCell ref="A35:G35"/>
    <mergeCell ref="S35:Z35"/>
    <mergeCell ref="AB35:AH35"/>
    <mergeCell ref="A21:G21"/>
    <mergeCell ref="J21:P21"/>
    <mergeCell ref="T21:Z21"/>
    <mergeCell ref="J31:K31"/>
    <mergeCell ref="U63:AA63"/>
    <mergeCell ref="AB49:AH49"/>
    <mergeCell ref="T10:U10"/>
    <mergeCell ref="A16:B16"/>
    <mergeCell ref="J17:K17"/>
    <mergeCell ref="T18:U18"/>
    <mergeCell ref="A49:G49"/>
    <mergeCell ref="A44:B44"/>
    <mergeCell ref="J44:K44"/>
    <mergeCell ref="S49:Z49"/>
    <mergeCell ref="J18:K18"/>
    <mergeCell ref="J47:P47"/>
    <mergeCell ref="AB5:AH6"/>
    <mergeCell ref="A6:G6"/>
    <mergeCell ref="J6:P6"/>
    <mergeCell ref="A8:G8"/>
    <mergeCell ref="J8:P8"/>
    <mergeCell ref="T8:Z8"/>
    <mergeCell ref="AB8:AH8"/>
    <mergeCell ref="T76:Z76"/>
    <mergeCell ref="T89:Z89"/>
    <mergeCell ref="T102:Z102"/>
    <mergeCell ref="L114:O114"/>
    <mergeCell ref="A3:G3"/>
    <mergeCell ref="J3:P3"/>
    <mergeCell ref="A4:G4"/>
    <mergeCell ref="J4:P4"/>
    <mergeCell ref="A5:G5"/>
    <mergeCell ref="J5:P5"/>
    <mergeCell ref="A90:G90"/>
    <mergeCell ref="J97:K97"/>
    <mergeCell ref="J101:P101"/>
    <mergeCell ref="J109:K109"/>
    <mergeCell ref="L113:O113"/>
    <mergeCell ref="T5:Z6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48"/>
  <sheetViews>
    <sheetView topLeftCell="A43" zoomScale="90" zoomScaleNormal="90" workbookViewId="0">
      <selection activeCell="A3" sqref="A3:G6"/>
    </sheetView>
  </sheetViews>
  <sheetFormatPr defaultRowHeight="15"/>
  <cols>
    <col min="2" max="2" width="40" customWidth="1"/>
    <col min="3" max="3" width="3.7109375" customWidth="1"/>
    <col min="4" max="4" width="4" customWidth="1"/>
    <col min="5" max="5" width="3.42578125" customWidth="1"/>
    <col min="6" max="6" width="4.140625" customWidth="1"/>
    <col min="7" max="7" width="7.28515625" customWidth="1"/>
    <col min="9" max="9" width="6.5703125" customWidth="1"/>
    <col min="11" max="11" width="40" customWidth="1"/>
    <col min="12" max="12" width="4.140625" customWidth="1"/>
    <col min="13" max="15" width="4" customWidth="1"/>
    <col min="16" max="16" width="7.140625" customWidth="1"/>
    <col min="19" max="19" width="10.7109375" style="486" customWidth="1"/>
    <col min="21" max="21" width="43.5703125" customWidth="1"/>
    <col min="22" max="22" width="4.140625" customWidth="1"/>
    <col min="23" max="23" width="4.5703125" customWidth="1"/>
    <col min="24" max="24" width="4.42578125" customWidth="1"/>
    <col min="25" max="25" width="4.5703125" customWidth="1"/>
    <col min="26" max="26" width="7" customWidth="1"/>
    <col min="29" max="29" width="30.42578125" customWidth="1"/>
    <col min="30" max="30" width="4.7109375" customWidth="1"/>
    <col min="31" max="31" width="4.140625" customWidth="1"/>
    <col min="32" max="33" width="4.28515625" customWidth="1"/>
  </cols>
  <sheetData>
    <row r="2" spans="1:34" ht="15.75" thickBot="1">
      <c r="A2" s="87"/>
      <c r="B2" s="87"/>
      <c r="C2" s="87"/>
      <c r="D2" s="87"/>
      <c r="E2" s="87"/>
      <c r="F2" s="87"/>
      <c r="G2" s="87"/>
      <c r="J2" s="87"/>
      <c r="K2" s="87"/>
      <c r="L2" s="87"/>
      <c r="M2" s="87"/>
      <c r="N2" s="87"/>
      <c r="O2" s="87"/>
      <c r="P2" s="87"/>
    </row>
    <row r="3" spans="1:34">
      <c r="A3" s="708" t="s">
        <v>365</v>
      </c>
      <c r="B3" s="709"/>
      <c r="C3" s="709"/>
      <c r="D3" s="709"/>
      <c r="E3" s="709"/>
      <c r="F3" s="709"/>
      <c r="G3" s="710"/>
      <c r="J3" s="708" t="s">
        <v>365</v>
      </c>
      <c r="K3" s="709"/>
      <c r="L3" s="709"/>
      <c r="M3" s="709"/>
      <c r="N3" s="709"/>
      <c r="O3" s="709"/>
      <c r="P3" s="710"/>
      <c r="S3" s="487"/>
      <c r="T3" s="33"/>
      <c r="U3" s="33"/>
      <c r="V3" s="33"/>
      <c r="W3" s="33"/>
      <c r="X3" s="33"/>
      <c r="Y3" s="33"/>
      <c r="Z3" s="34"/>
      <c r="AA3" s="35"/>
      <c r="AB3" s="32"/>
      <c r="AC3" s="33"/>
      <c r="AD3" s="33"/>
      <c r="AE3" s="33"/>
      <c r="AF3" s="33"/>
      <c r="AG3" s="33"/>
      <c r="AH3" s="34"/>
    </row>
    <row r="4" spans="1:34">
      <c r="A4" s="711" t="s">
        <v>368</v>
      </c>
      <c r="B4" s="712"/>
      <c r="C4" s="712"/>
      <c r="D4" s="712"/>
      <c r="E4" s="712"/>
      <c r="F4" s="712"/>
      <c r="G4" s="713"/>
      <c r="J4" s="711" t="s">
        <v>368</v>
      </c>
      <c r="K4" s="712"/>
      <c r="L4" s="712"/>
      <c r="M4" s="712"/>
      <c r="N4" s="712"/>
      <c r="O4" s="712"/>
      <c r="P4" s="713"/>
      <c r="S4" s="488"/>
      <c r="T4" s="25"/>
      <c r="U4" s="25"/>
      <c r="V4" s="25"/>
      <c r="W4" s="25"/>
      <c r="X4" s="25"/>
      <c r="Y4" s="25"/>
      <c r="Z4" s="1"/>
      <c r="AA4" s="35"/>
      <c r="AB4" s="24"/>
      <c r="AC4" s="25"/>
      <c r="AD4" s="25"/>
      <c r="AE4" s="25"/>
      <c r="AF4" s="25"/>
      <c r="AG4" s="25"/>
      <c r="AH4" s="1"/>
    </row>
    <row r="5" spans="1:34" ht="15" customHeight="1">
      <c r="A5" s="711" t="s">
        <v>491</v>
      </c>
      <c r="B5" s="712"/>
      <c r="C5" s="712"/>
      <c r="D5" s="712"/>
      <c r="E5" s="712"/>
      <c r="F5" s="712"/>
      <c r="G5" s="713"/>
      <c r="J5" s="711" t="s">
        <v>380</v>
      </c>
      <c r="K5" s="712"/>
      <c r="L5" s="712"/>
      <c r="M5" s="712"/>
      <c r="N5" s="712"/>
      <c r="O5" s="712"/>
      <c r="P5" s="713"/>
      <c r="S5" s="488"/>
      <c r="T5" s="721" t="s">
        <v>381</v>
      </c>
      <c r="U5" s="721"/>
      <c r="V5" s="721"/>
      <c r="W5" s="721"/>
      <c r="X5" s="721"/>
      <c r="Y5" s="721"/>
      <c r="Z5" s="722"/>
      <c r="AA5" s="35"/>
      <c r="AB5" s="723" t="s">
        <v>387</v>
      </c>
      <c r="AC5" s="721"/>
      <c r="AD5" s="721"/>
      <c r="AE5" s="721"/>
      <c r="AF5" s="721"/>
      <c r="AG5" s="721"/>
      <c r="AH5" s="722"/>
    </row>
    <row r="6" spans="1:34">
      <c r="A6" s="711" t="s">
        <v>366</v>
      </c>
      <c r="B6" s="712"/>
      <c r="C6" s="712"/>
      <c r="D6" s="712"/>
      <c r="E6" s="712"/>
      <c r="F6" s="712"/>
      <c r="G6" s="713"/>
      <c r="J6" s="711" t="s">
        <v>366</v>
      </c>
      <c r="K6" s="712"/>
      <c r="L6" s="712"/>
      <c r="M6" s="712"/>
      <c r="N6" s="712"/>
      <c r="O6" s="712"/>
      <c r="P6" s="713"/>
      <c r="S6" s="488"/>
      <c r="T6" s="721"/>
      <c r="U6" s="721"/>
      <c r="V6" s="721"/>
      <c r="W6" s="721"/>
      <c r="X6" s="721"/>
      <c r="Y6" s="721"/>
      <c r="Z6" s="722"/>
      <c r="AA6" s="35"/>
      <c r="AB6" s="723"/>
      <c r="AC6" s="721"/>
      <c r="AD6" s="721"/>
      <c r="AE6" s="721"/>
      <c r="AF6" s="721"/>
      <c r="AG6" s="721"/>
      <c r="AH6" s="722"/>
    </row>
    <row r="7" spans="1:34">
      <c r="A7" s="324"/>
      <c r="B7" s="325"/>
      <c r="C7" s="325"/>
      <c r="D7" s="325"/>
      <c r="E7" s="325"/>
      <c r="F7" s="325"/>
      <c r="G7" s="1"/>
      <c r="J7" s="597"/>
      <c r="K7" s="598"/>
      <c r="L7" s="598"/>
      <c r="M7" s="598"/>
      <c r="N7" s="598"/>
      <c r="O7" s="598"/>
      <c r="P7" s="1"/>
      <c r="S7" s="488"/>
      <c r="T7" s="25"/>
      <c r="U7" s="25"/>
      <c r="V7" s="25"/>
      <c r="W7" s="25"/>
      <c r="X7" s="25"/>
      <c r="Y7" s="25"/>
      <c r="Z7" s="1"/>
      <c r="AA7" s="35"/>
      <c r="AB7" s="24"/>
      <c r="AC7" s="25"/>
      <c r="AD7" s="25"/>
      <c r="AE7" s="25"/>
      <c r="AF7" s="25"/>
      <c r="AG7" s="25"/>
      <c r="AH7" s="1"/>
    </row>
    <row r="8" spans="1:34" ht="15.75" thickBot="1">
      <c r="A8" s="694" t="s">
        <v>369</v>
      </c>
      <c r="B8" s="695"/>
      <c r="C8" s="695"/>
      <c r="D8" s="695"/>
      <c r="E8" s="695"/>
      <c r="F8" s="695"/>
      <c r="G8" s="696"/>
      <c r="J8" s="694" t="s">
        <v>369</v>
      </c>
      <c r="K8" s="695"/>
      <c r="L8" s="695"/>
      <c r="M8" s="695"/>
      <c r="N8" s="695"/>
      <c r="O8" s="695"/>
      <c r="P8" s="696"/>
      <c r="S8" s="488"/>
      <c r="T8" s="704" t="s">
        <v>369</v>
      </c>
      <c r="U8" s="704"/>
      <c r="V8" s="704"/>
      <c r="W8" s="704"/>
      <c r="X8" s="704"/>
      <c r="Y8" s="704"/>
      <c r="Z8" s="705"/>
      <c r="AA8" s="35"/>
      <c r="AB8" s="703" t="s">
        <v>369</v>
      </c>
      <c r="AC8" s="704"/>
      <c r="AD8" s="704"/>
      <c r="AE8" s="704"/>
      <c r="AF8" s="704"/>
      <c r="AG8" s="704"/>
      <c r="AH8" s="705"/>
    </row>
    <row r="9" spans="1:34">
      <c r="A9" s="158" t="s">
        <v>26</v>
      </c>
      <c r="B9" s="154" t="s">
        <v>27</v>
      </c>
      <c r="C9" s="155" t="s">
        <v>6</v>
      </c>
      <c r="D9" s="155" t="s">
        <v>28</v>
      </c>
      <c r="E9" s="155" t="s">
        <v>8</v>
      </c>
      <c r="F9" s="155" t="s">
        <v>29</v>
      </c>
      <c r="G9" s="163" t="s">
        <v>30</v>
      </c>
      <c r="H9" s="156"/>
      <c r="I9" s="227"/>
      <c r="J9" s="255" t="s">
        <v>26</v>
      </c>
      <c r="K9" s="237" t="s">
        <v>27</v>
      </c>
      <c r="L9" s="236" t="s">
        <v>6</v>
      </c>
      <c r="M9" s="236" t="s">
        <v>28</v>
      </c>
      <c r="N9" s="236" t="s">
        <v>8</v>
      </c>
      <c r="O9" s="236" t="s">
        <v>29</v>
      </c>
      <c r="P9" s="256" t="s">
        <v>30</v>
      </c>
      <c r="Q9" s="156"/>
      <c r="R9" s="156"/>
      <c r="S9" s="502"/>
      <c r="T9" s="249" t="s">
        <v>26</v>
      </c>
      <c r="U9" s="250" t="s">
        <v>27</v>
      </c>
      <c r="V9" s="251" t="s">
        <v>6</v>
      </c>
      <c r="W9" s="251" t="s">
        <v>28</v>
      </c>
      <c r="X9" s="251" t="s">
        <v>8</v>
      </c>
      <c r="Y9" s="251" t="s">
        <v>29</v>
      </c>
      <c r="Z9" s="252" t="s">
        <v>30</v>
      </c>
      <c r="AA9" s="218"/>
      <c r="AB9" s="255" t="s">
        <v>26</v>
      </c>
      <c r="AC9" s="237" t="s">
        <v>27</v>
      </c>
      <c r="AD9" s="236" t="s">
        <v>6</v>
      </c>
      <c r="AE9" s="236" t="s">
        <v>28</v>
      </c>
      <c r="AF9" s="236" t="s">
        <v>8</v>
      </c>
      <c r="AG9" s="236" t="s">
        <v>29</v>
      </c>
      <c r="AH9" s="256" t="s">
        <v>30</v>
      </c>
    </row>
    <row r="10" spans="1:34" ht="15.75" thickBot="1">
      <c r="A10" s="346" t="s">
        <v>69</v>
      </c>
      <c r="B10" s="347" t="s">
        <v>324</v>
      </c>
      <c r="C10" s="347">
        <v>3</v>
      </c>
      <c r="D10" s="347">
        <v>0</v>
      </c>
      <c r="E10" s="347">
        <v>2</v>
      </c>
      <c r="F10" s="347">
        <v>4</v>
      </c>
      <c r="G10" s="433">
        <v>6</v>
      </c>
      <c r="H10" s="156"/>
      <c r="I10" s="227"/>
      <c r="J10" s="346" t="s">
        <v>69</v>
      </c>
      <c r="K10" s="347" t="s">
        <v>324</v>
      </c>
      <c r="L10" s="348">
        <v>3</v>
      </c>
      <c r="M10" s="348">
        <v>0</v>
      </c>
      <c r="N10" s="348">
        <v>2</v>
      </c>
      <c r="O10" s="348">
        <v>4</v>
      </c>
      <c r="P10" s="229">
        <v>6</v>
      </c>
      <c r="Q10" s="156"/>
      <c r="R10" s="156"/>
      <c r="S10" s="164"/>
      <c r="T10" s="734" t="s">
        <v>385</v>
      </c>
      <c r="U10" s="735"/>
      <c r="V10" s="391">
        <v>0</v>
      </c>
      <c r="W10" s="391">
        <v>0</v>
      </c>
      <c r="X10" s="391">
        <v>0</v>
      </c>
      <c r="Y10" s="391">
        <v>0</v>
      </c>
      <c r="Z10" s="391">
        <v>0</v>
      </c>
      <c r="AA10" s="181"/>
      <c r="AB10" s="165"/>
      <c r="AC10" s="166"/>
      <c r="AD10" s="167"/>
      <c r="AE10" s="167"/>
      <c r="AF10" s="167"/>
      <c r="AG10" s="167"/>
      <c r="AH10" s="168"/>
    </row>
    <row r="11" spans="1:34">
      <c r="A11" s="346" t="s">
        <v>70</v>
      </c>
      <c r="B11" s="347" t="s">
        <v>323</v>
      </c>
      <c r="C11" s="347">
        <v>3</v>
      </c>
      <c r="D11" s="347">
        <v>2</v>
      </c>
      <c r="E11" s="347">
        <v>0</v>
      </c>
      <c r="F11" s="347">
        <v>4</v>
      </c>
      <c r="G11" s="433">
        <v>6</v>
      </c>
      <c r="H11" s="156"/>
      <c r="I11" s="227"/>
      <c r="J11" s="346" t="s">
        <v>70</v>
      </c>
      <c r="K11" s="347" t="s">
        <v>323</v>
      </c>
      <c r="L11" s="348">
        <v>3</v>
      </c>
      <c r="M11" s="348">
        <v>2</v>
      </c>
      <c r="N11" s="348">
        <v>0</v>
      </c>
      <c r="O11" s="348">
        <v>4</v>
      </c>
      <c r="P11" s="229">
        <v>6</v>
      </c>
      <c r="Q11" s="156"/>
      <c r="R11" s="156"/>
      <c r="S11" s="608" t="s">
        <v>383</v>
      </c>
      <c r="T11" s="346" t="s">
        <v>69</v>
      </c>
      <c r="U11" s="347" t="s">
        <v>324</v>
      </c>
      <c r="V11" s="348">
        <v>3</v>
      </c>
      <c r="W11" s="348">
        <v>0</v>
      </c>
      <c r="X11" s="348">
        <v>2</v>
      </c>
      <c r="Y11" s="348">
        <v>4</v>
      </c>
      <c r="Z11" s="229">
        <v>6</v>
      </c>
      <c r="AA11" s="169"/>
      <c r="AB11" s="170"/>
      <c r="AC11" s="171"/>
      <c r="AD11" s="172"/>
      <c r="AE11" s="172"/>
      <c r="AF11" s="172"/>
      <c r="AG11" s="172"/>
      <c r="AH11" s="173"/>
    </row>
    <row r="12" spans="1:34">
      <c r="A12" s="346" t="s">
        <v>71</v>
      </c>
      <c r="B12" s="347" t="s">
        <v>394</v>
      </c>
      <c r="C12" s="347">
        <v>3</v>
      </c>
      <c r="D12" s="347">
        <v>0</v>
      </c>
      <c r="E12" s="347">
        <v>2</v>
      </c>
      <c r="F12" s="347">
        <v>4</v>
      </c>
      <c r="G12" s="433">
        <v>6</v>
      </c>
      <c r="H12" s="156"/>
      <c r="I12" s="227"/>
      <c r="J12" s="346" t="s">
        <v>107</v>
      </c>
      <c r="K12" s="347" t="s">
        <v>351</v>
      </c>
      <c r="L12" s="349">
        <v>3</v>
      </c>
      <c r="M12" s="349">
        <v>0</v>
      </c>
      <c r="N12" s="349">
        <v>2</v>
      </c>
      <c r="O12" s="349">
        <v>4</v>
      </c>
      <c r="P12" s="228">
        <v>6</v>
      </c>
      <c r="Q12" s="156"/>
      <c r="R12" s="156"/>
      <c r="S12" s="608" t="s">
        <v>383</v>
      </c>
      <c r="T12" s="346" t="s">
        <v>70</v>
      </c>
      <c r="U12" s="347" t="s">
        <v>323</v>
      </c>
      <c r="V12" s="348">
        <v>3</v>
      </c>
      <c r="W12" s="348">
        <v>2</v>
      </c>
      <c r="X12" s="348">
        <v>0</v>
      </c>
      <c r="Y12" s="348">
        <v>4</v>
      </c>
      <c r="Z12" s="229">
        <v>6</v>
      </c>
      <c r="AA12" s="169"/>
      <c r="AB12" s="174"/>
      <c r="AC12" s="175"/>
      <c r="AD12" s="333"/>
      <c r="AE12" s="333"/>
      <c r="AF12" s="333"/>
      <c r="AG12" s="333"/>
      <c r="AH12" s="139"/>
    </row>
    <row r="13" spans="1:34">
      <c r="A13" s="346" t="s">
        <v>146</v>
      </c>
      <c r="B13" s="347" t="s">
        <v>395</v>
      </c>
      <c r="C13" s="347">
        <v>2</v>
      </c>
      <c r="D13" s="347">
        <v>0</v>
      </c>
      <c r="E13" s="347">
        <v>2</v>
      </c>
      <c r="F13" s="347">
        <v>3</v>
      </c>
      <c r="G13" s="433">
        <v>4</v>
      </c>
      <c r="H13" s="156"/>
      <c r="I13" s="227"/>
      <c r="J13" s="346" t="s">
        <v>72</v>
      </c>
      <c r="K13" s="347" t="s">
        <v>123</v>
      </c>
      <c r="L13" s="349">
        <v>2</v>
      </c>
      <c r="M13" s="349">
        <v>0</v>
      </c>
      <c r="N13" s="349">
        <v>0</v>
      </c>
      <c r="O13" s="349">
        <v>2</v>
      </c>
      <c r="P13" s="228">
        <v>3</v>
      </c>
      <c r="Q13" s="156"/>
      <c r="R13" s="156"/>
      <c r="S13" s="608" t="s">
        <v>383</v>
      </c>
      <c r="T13" s="346" t="s">
        <v>107</v>
      </c>
      <c r="U13" s="347" t="s">
        <v>351</v>
      </c>
      <c r="V13" s="349">
        <v>3</v>
      </c>
      <c r="W13" s="349">
        <v>0</v>
      </c>
      <c r="X13" s="349">
        <v>2</v>
      </c>
      <c r="Y13" s="349">
        <v>4</v>
      </c>
      <c r="Z13" s="228">
        <v>6</v>
      </c>
      <c r="AA13" s="169"/>
      <c r="AB13" s="174"/>
      <c r="AC13" s="175"/>
      <c r="AD13" s="333"/>
      <c r="AE13" s="333"/>
      <c r="AF13" s="333"/>
      <c r="AG13" s="333"/>
      <c r="AH13" s="139"/>
    </row>
    <row r="14" spans="1:34" ht="19.5" customHeight="1">
      <c r="A14" s="346" t="s">
        <v>73</v>
      </c>
      <c r="B14" s="347" t="s">
        <v>32</v>
      </c>
      <c r="C14" s="347">
        <v>3</v>
      </c>
      <c r="D14" s="347">
        <v>0</v>
      </c>
      <c r="E14" s="347">
        <v>0</v>
      </c>
      <c r="F14" s="347">
        <v>3</v>
      </c>
      <c r="G14" s="433">
        <v>5</v>
      </c>
      <c r="H14" s="156"/>
      <c r="I14" s="227"/>
      <c r="J14" s="350" t="s">
        <v>73</v>
      </c>
      <c r="K14" s="351" t="s">
        <v>32</v>
      </c>
      <c r="L14" s="349">
        <v>3</v>
      </c>
      <c r="M14" s="349">
        <v>0</v>
      </c>
      <c r="N14" s="349">
        <v>0</v>
      </c>
      <c r="O14" s="349">
        <v>3</v>
      </c>
      <c r="P14" s="444">
        <v>5</v>
      </c>
      <c r="Q14" s="156"/>
      <c r="R14" s="156"/>
      <c r="S14" s="608" t="s">
        <v>383</v>
      </c>
      <c r="T14" s="346" t="s">
        <v>72</v>
      </c>
      <c r="U14" s="347" t="s">
        <v>123</v>
      </c>
      <c r="V14" s="349">
        <v>2</v>
      </c>
      <c r="W14" s="349">
        <v>0</v>
      </c>
      <c r="X14" s="349">
        <v>0</v>
      </c>
      <c r="Y14" s="349">
        <v>2</v>
      </c>
      <c r="Z14" s="228">
        <v>3</v>
      </c>
      <c r="AA14" s="169"/>
      <c r="AB14" s="174"/>
      <c r="AC14" s="175"/>
      <c r="AD14" s="333"/>
      <c r="AE14" s="333"/>
      <c r="AF14" s="333"/>
      <c r="AG14" s="333"/>
      <c r="AH14" s="139"/>
    </row>
    <row r="15" spans="1:34" ht="18" customHeight="1">
      <c r="A15" s="346" t="s">
        <v>74</v>
      </c>
      <c r="B15" s="347" t="s">
        <v>326</v>
      </c>
      <c r="C15" s="347">
        <v>0</v>
      </c>
      <c r="D15" s="347">
        <v>2</v>
      </c>
      <c r="E15" s="347">
        <v>0</v>
      </c>
      <c r="F15" s="347">
        <v>1</v>
      </c>
      <c r="G15" s="433">
        <v>1</v>
      </c>
      <c r="H15" s="156"/>
      <c r="I15" s="227"/>
      <c r="J15" s="346" t="s">
        <v>74</v>
      </c>
      <c r="K15" s="352" t="s">
        <v>326</v>
      </c>
      <c r="L15" s="349">
        <v>0</v>
      </c>
      <c r="M15" s="349">
        <v>2</v>
      </c>
      <c r="N15" s="349">
        <v>0</v>
      </c>
      <c r="O15" s="349">
        <v>1</v>
      </c>
      <c r="P15" s="228">
        <v>1</v>
      </c>
      <c r="Q15" s="156"/>
      <c r="R15" s="156"/>
      <c r="S15" s="608" t="s">
        <v>383</v>
      </c>
      <c r="T15" s="350" t="s">
        <v>73</v>
      </c>
      <c r="U15" s="351" t="s">
        <v>32</v>
      </c>
      <c r="V15" s="349">
        <v>3</v>
      </c>
      <c r="W15" s="349">
        <v>0</v>
      </c>
      <c r="X15" s="349">
        <v>0</v>
      </c>
      <c r="Y15" s="349">
        <v>3</v>
      </c>
      <c r="Z15" s="444">
        <v>5</v>
      </c>
      <c r="AA15" s="169"/>
      <c r="AB15" s="174"/>
      <c r="AC15" s="175"/>
      <c r="AD15" s="333"/>
      <c r="AE15" s="333"/>
      <c r="AF15" s="333"/>
      <c r="AG15" s="333"/>
      <c r="AH15" s="139"/>
    </row>
    <row r="16" spans="1:34" ht="15.75" customHeight="1" thickBot="1">
      <c r="A16" s="716" t="s">
        <v>33</v>
      </c>
      <c r="B16" s="717"/>
      <c r="C16" s="591">
        <f>SUM(C10:C15)</f>
        <v>14</v>
      </c>
      <c r="D16" s="591">
        <f t="shared" ref="D16:G16" si="0">SUM(D10:D15)</f>
        <v>4</v>
      </c>
      <c r="E16" s="591">
        <f t="shared" si="0"/>
        <v>6</v>
      </c>
      <c r="F16" s="591">
        <f t="shared" si="0"/>
        <v>19</v>
      </c>
      <c r="G16" s="592">
        <f t="shared" si="0"/>
        <v>28</v>
      </c>
      <c r="H16" s="156"/>
      <c r="I16" s="227"/>
      <c r="J16" s="353" t="s">
        <v>75</v>
      </c>
      <c r="K16" s="354" t="s">
        <v>352</v>
      </c>
      <c r="L16" s="355">
        <v>3</v>
      </c>
      <c r="M16" s="355">
        <v>0</v>
      </c>
      <c r="N16" s="355">
        <v>0</v>
      </c>
      <c r="O16" s="355">
        <v>3</v>
      </c>
      <c r="P16" s="445">
        <v>3</v>
      </c>
      <c r="Q16" s="156"/>
      <c r="R16" s="156"/>
      <c r="S16" s="608" t="s">
        <v>383</v>
      </c>
      <c r="T16" s="346" t="s">
        <v>74</v>
      </c>
      <c r="U16" s="352" t="s">
        <v>326</v>
      </c>
      <c r="V16" s="349">
        <v>0</v>
      </c>
      <c r="W16" s="349">
        <v>2</v>
      </c>
      <c r="X16" s="349">
        <v>0</v>
      </c>
      <c r="Y16" s="349">
        <v>1</v>
      </c>
      <c r="Z16" s="228">
        <v>1</v>
      </c>
      <c r="AA16" s="169"/>
      <c r="AB16" s="174"/>
      <c r="AC16" s="175"/>
      <c r="AD16" s="333"/>
      <c r="AE16" s="333"/>
      <c r="AF16" s="333"/>
      <c r="AG16" s="333"/>
      <c r="AH16" s="139"/>
    </row>
    <row r="17" spans="1:34" ht="15.75" customHeight="1" thickBot="1">
      <c r="A17" s="177"/>
      <c r="B17" s="178"/>
      <c r="C17" s="331"/>
      <c r="D17" s="331"/>
      <c r="E17" s="331"/>
      <c r="F17" s="331"/>
      <c r="G17" s="332"/>
      <c r="H17" s="156"/>
      <c r="I17" s="227"/>
      <c r="J17" s="724" t="s">
        <v>33</v>
      </c>
      <c r="K17" s="725"/>
      <c r="L17" s="356">
        <f>SUM(L10:L16)</f>
        <v>17</v>
      </c>
      <c r="M17" s="356">
        <f>SUM(M10:M16)</f>
        <v>4</v>
      </c>
      <c r="N17" s="356">
        <f>SUM(N10:N16)</f>
        <v>4</v>
      </c>
      <c r="O17" s="356">
        <f>SUM(O10:O16)</f>
        <v>21</v>
      </c>
      <c r="P17" s="446">
        <f>SUM(P10:P16)</f>
        <v>30</v>
      </c>
      <c r="Q17" s="156"/>
      <c r="R17" s="156"/>
      <c r="S17" s="608" t="s">
        <v>383</v>
      </c>
      <c r="T17" s="353" t="s">
        <v>75</v>
      </c>
      <c r="U17" s="354" t="s">
        <v>352</v>
      </c>
      <c r="V17" s="355">
        <v>3</v>
      </c>
      <c r="W17" s="355">
        <v>0</v>
      </c>
      <c r="X17" s="355">
        <v>0</v>
      </c>
      <c r="Y17" s="355">
        <v>3</v>
      </c>
      <c r="Z17" s="445">
        <v>3</v>
      </c>
      <c r="AA17" s="169"/>
      <c r="AB17" s="174"/>
      <c r="AC17" s="175"/>
      <c r="AD17" s="333"/>
      <c r="AE17" s="333"/>
      <c r="AF17" s="333"/>
      <c r="AG17" s="333"/>
      <c r="AH17" s="139"/>
    </row>
    <row r="18" spans="1:34" ht="15" customHeight="1" thickBot="1">
      <c r="A18" s="177"/>
      <c r="B18" s="178"/>
      <c r="C18" s="331"/>
      <c r="D18" s="331"/>
      <c r="E18" s="331"/>
      <c r="F18" s="331"/>
      <c r="G18" s="332"/>
      <c r="H18" s="156"/>
      <c r="I18" s="227"/>
      <c r="J18" s="701"/>
      <c r="K18" s="702"/>
      <c r="L18" s="462"/>
      <c r="M18" s="462"/>
      <c r="N18" s="462"/>
      <c r="O18" s="462"/>
      <c r="P18" s="463"/>
      <c r="Q18" s="156"/>
      <c r="R18" s="156"/>
      <c r="S18" s="609"/>
      <c r="T18" s="724" t="s">
        <v>33</v>
      </c>
      <c r="U18" s="725"/>
      <c r="V18" s="356">
        <f>SUM(V11:V17)</f>
        <v>17</v>
      </c>
      <c r="W18" s="356">
        <f t="shared" ref="W18:Z18" si="1">SUM(W11:W17)</f>
        <v>4</v>
      </c>
      <c r="X18" s="356">
        <f t="shared" si="1"/>
        <v>4</v>
      </c>
      <c r="Y18" s="356">
        <f t="shared" si="1"/>
        <v>21</v>
      </c>
      <c r="Z18" s="446">
        <f t="shared" si="1"/>
        <v>30</v>
      </c>
      <c r="AA18" s="169"/>
      <c r="AB18" s="174"/>
      <c r="AC18" s="175"/>
      <c r="AD18" s="333"/>
      <c r="AE18" s="333"/>
      <c r="AF18" s="333"/>
      <c r="AG18" s="333"/>
      <c r="AH18" s="139"/>
    </row>
    <row r="19" spans="1:34" ht="15.75" thickBot="1">
      <c r="A19" s="177"/>
      <c r="B19" s="178"/>
      <c r="C19" s="331"/>
      <c r="D19" s="331"/>
      <c r="E19" s="331"/>
      <c r="F19" s="331"/>
      <c r="G19" s="332"/>
      <c r="H19" s="156"/>
      <c r="I19" s="227"/>
      <c r="J19" s="599"/>
      <c r="K19" s="600"/>
      <c r="L19" s="595"/>
      <c r="M19" s="595"/>
      <c r="N19" s="595"/>
      <c r="O19" s="595"/>
      <c r="P19" s="596"/>
      <c r="Q19" s="156"/>
      <c r="R19" s="156"/>
      <c r="S19" s="609"/>
      <c r="T19" s="522" t="s">
        <v>384</v>
      </c>
      <c r="U19" s="523"/>
      <c r="V19" s="613">
        <f>V18+V10</f>
        <v>17</v>
      </c>
      <c r="W19" s="613">
        <f>W18+W10</f>
        <v>4</v>
      </c>
      <c r="X19" s="613">
        <f>X18+X10</f>
        <v>4</v>
      </c>
      <c r="Y19" s="613">
        <f>Y18+Y10</f>
        <v>21</v>
      </c>
      <c r="Z19" s="614">
        <f>Z18+Z10</f>
        <v>30</v>
      </c>
      <c r="AA19" s="169"/>
      <c r="AB19" s="179" t="s">
        <v>384</v>
      </c>
      <c r="AC19" s="330"/>
      <c r="AD19" s="348">
        <f>SUM(AD10:AD18)</f>
        <v>0</v>
      </c>
      <c r="AE19" s="348">
        <f>SUM(AE10:AE18)</f>
        <v>0</v>
      </c>
      <c r="AF19" s="348">
        <f>SUM(AF10:AF18)</f>
        <v>0</v>
      </c>
      <c r="AG19" s="348">
        <f>SUM(AG10:AG18)</f>
        <v>0</v>
      </c>
      <c r="AH19" s="451">
        <f>SUM(AH10:AH18)</f>
        <v>0</v>
      </c>
    </row>
    <row r="20" spans="1:34">
      <c r="A20" s="177"/>
      <c r="B20" s="178"/>
      <c r="C20" s="331"/>
      <c r="D20" s="331"/>
      <c r="E20" s="331"/>
      <c r="F20" s="331"/>
      <c r="G20" s="332"/>
      <c r="H20" s="156"/>
      <c r="I20" s="227"/>
      <c r="J20" s="599"/>
      <c r="K20" s="600"/>
      <c r="L20" s="595"/>
      <c r="M20" s="595"/>
      <c r="N20" s="595"/>
      <c r="O20" s="595"/>
      <c r="P20" s="596"/>
      <c r="Q20" s="156"/>
      <c r="R20" s="156"/>
      <c r="S20" s="610"/>
      <c r="T20" s="184"/>
      <c r="U20" s="184"/>
      <c r="V20" s="185"/>
      <c r="W20" s="185"/>
      <c r="X20" s="185"/>
      <c r="Y20" s="185"/>
      <c r="Z20" s="186"/>
      <c r="AA20" s="169"/>
      <c r="AB20" s="180"/>
      <c r="AC20" s="181"/>
      <c r="AD20" s="181"/>
      <c r="AE20" s="182"/>
      <c r="AF20" s="182"/>
      <c r="AG20" s="182"/>
      <c r="AH20" s="183"/>
    </row>
    <row r="21" spans="1:34" ht="15.75" thickBot="1">
      <c r="A21" s="694" t="s">
        <v>370</v>
      </c>
      <c r="B21" s="695"/>
      <c r="C21" s="695"/>
      <c r="D21" s="695"/>
      <c r="E21" s="695"/>
      <c r="F21" s="695"/>
      <c r="G21" s="696"/>
      <c r="H21" s="156"/>
      <c r="I21" s="227"/>
      <c r="J21" s="694" t="s">
        <v>370</v>
      </c>
      <c r="K21" s="695"/>
      <c r="L21" s="695"/>
      <c r="M21" s="695"/>
      <c r="N21" s="695"/>
      <c r="O21" s="695"/>
      <c r="P21" s="696"/>
      <c r="Q21" s="156"/>
      <c r="R21" s="156"/>
      <c r="S21" s="610"/>
      <c r="T21" s="718" t="s">
        <v>370</v>
      </c>
      <c r="U21" s="718"/>
      <c r="V21" s="718"/>
      <c r="W21" s="718"/>
      <c r="X21" s="718"/>
      <c r="Y21" s="718"/>
      <c r="Z21" s="719"/>
      <c r="AA21" s="169"/>
      <c r="AB21" s="694" t="s">
        <v>370</v>
      </c>
      <c r="AC21" s="695"/>
      <c r="AD21" s="695"/>
      <c r="AE21" s="695"/>
      <c r="AF21" s="695"/>
      <c r="AG21" s="695"/>
      <c r="AH21" s="696"/>
    </row>
    <row r="22" spans="1:34">
      <c r="A22" s="158" t="s">
        <v>26</v>
      </c>
      <c r="B22" s="154" t="s">
        <v>27</v>
      </c>
      <c r="C22" s="155" t="s">
        <v>6</v>
      </c>
      <c r="D22" s="155" t="s">
        <v>28</v>
      </c>
      <c r="E22" s="155" t="s">
        <v>8</v>
      </c>
      <c r="F22" s="155" t="s">
        <v>29</v>
      </c>
      <c r="G22" s="163" t="s">
        <v>30</v>
      </c>
      <c r="H22" s="156"/>
      <c r="I22" s="227"/>
      <c r="J22" s="255" t="s">
        <v>26</v>
      </c>
      <c r="K22" s="237" t="s">
        <v>27</v>
      </c>
      <c r="L22" s="236" t="s">
        <v>6</v>
      </c>
      <c r="M22" s="236" t="s">
        <v>28</v>
      </c>
      <c r="N22" s="236" t="s">
        <v>8</v>
      </c>
      <c r="O22" s="236" t="s">
        <v>29</v>
      </c>
      <c r="P22" s="256" t="s">
        <v>30</v>
      </c>
      <c r="Q22" s="156"/>
      <c r="R22" s="156"/>
      <c r="S22" s="611"/>
      <c r="T22" s="249" t="s">
        <v>26</v>
      </c>
      <c r="U22" s="250" t="s">
        <v>27</v>
      </c>
      <c r="V22" s="251" t="s">
        <v>6</v>
      </c>
      <c r="W22" s="251" t="s">
        <v>28</v>
      </c>
      <c r="X22" s="251" t="s">
        <v>8</v>
      </c>
      <c r="Y22" s="251" t="s">
        <v>29</v>
      </c>
      <c r="Z22" s="252" t="s">
        <v>30</v>
      </c>
      <c r="AA22" s="169"/>
      <c r="AB22" s="255" t="s">
        <v>26</v>
      </c>
      <c r="AC22" s="237" t="s">
        <v>27</v>
      </c>
      <c r="AD22" s="236" t="s">
        <v>6</v>
      </c>
      <c r="AE22" s="236" t="s">
        <v>28</v>
      </c>
      <c r="AF22" s="236" t="s">
        <v>8</v>
      </c>
      <c r="AG22" s="236" t="s">
        <v>29</v>
      </c>
      <c r="AH22" s="256" t="s">
        <v>30</v>
      </c>
    </row>
    <row r="23" spans="1:34">
      <c r="A23" s="346" t="s">
        <v>76</v>
      </c>
      <c r="B23" s="347" t="s">
        <v>330</v>
      </c>
      <c r="C23" s="348">
        <v>3</v>
      </c>
      <c r="D23" s="348">
        <v>0</v>
      </c>
      <c r="E23" s="348">
        <v>2</v>
      </c>
      <c r="F23" s="348">
        <v>4</v>
      </c>
      <c r="G23" s="229">
        <v>6</v>
      </c>
      <c r="H23" s="156"/>
      <c r="I23" s="227"/>
      <c r="J23" s="281" t="s">
        <v>76</v>
      </c>
      <c r="K23" s="31" t="s">
        <v>330</v>
      </c>
      <c r="L23" s="27">
        <v>3</v>
      </c>
      <c r="M23" s="27">
        <v>0</v>
      </c>
      <c r="N23" s="27">
        <v>2</v>
      </c>
      <c r="O23" s="27">
        <v>4</v>
      </c>
      <c r="P23" s="229">
        <v>6</v>
      </c>
      <c r="Q23" s="156"/>
      <c r="R23" s="156"/>
      <c r="S23" s="608" t="s">
        <v>382</v>
      </c>
      <c r="T23" s="346" t="s">
        <v>80</v>
      </c>
      <c r="U23" s="360" t="s">
        <v>31</v>
      </c>
      <c r="V23" s="361">
        <v>2</v>
      </c>
      <c r="W23" s="361">
        <v>0</v>
      </c>
      <c r="X23" s="361">
        <v>0</v>
      </c>
      <c r="Y23" s="361">
        <v>2</v>
      </c>
      <c r="Z23" s="448">
        <v>3</v>
      </c>
      <c r="AA23" s="187"/>
      <c r="AB23" s="253" t="s">
        <v>80</v>
      </c>
      <c r="AC23" s="241" t="s">
        <v>31</v>
      </c>
      <c r="AD23" s="230">
        <v>2</v>
      </c>
      <c r="AE23" s="230">
        <v>0</v>
      </c>
      <c r="AF23" s="230">
        <v>0</v>
      </c>
      <c r="AG23" s="230">
        <v>2</v>
      </c>
      <c r="AH23" s="88">
        <v>3</v>
      </c>
    </row>
    <row r="24" spans="1:34">
      <c r="A24" s="346" t="s">
        <v>77</v>
      </c>
      <c r="B24" s="347" t="s">
        <v>328</v>
      </c>
      <c r="C24" s="348">
        <v>3</v>
      </c>
      <c r="D24" s="348">
        <v>2</v>
      </c>
      <c r="E24" s="348">
        <v>0</v>
      </c>
      <c r="F24" s="348">
        <v>4</v>
      </c>
      <c r="G24" s="229">
        <v>6</v>
      </c>
      <c r="H24" s="156"/>
      <c r="I24" s="227"/>
      <c r="J24" s="281" t="s">
        <v>77</v>
      </c>
      <c r="K24" s="31" t="s">
        <v>328</v>
      </c>
      <c r="L24" s="27">
        <v>3</v>
      </c>
      <c r="M24" s="27">
        <v>2</v>
      </c>
      <c r="N24" s="27">
        <v>0</v>
      </c>
      <c r="O24" s="27">
        <v>4</v>
      </c>
      <c r="P24" s="229">
        <v>6</v>
      </c>
      <c r="Q24" s="156"/>
      <c r="R24" s="156"/>
      <c r="S24" s="506"/>
      <c r="T24" s="770" t="s">
        <v>385</v>
      </c>
      <c r="U24" s="771"/>
      <c r="V24" s="619">
        <f>SUM(V23)</f>
        <v>2</v>
      </c>
      <c r="W24" s="619">
        <f t="shared" ref="W24:Z24" si="2">SUM(W23)</f>
        <v>0</v>
      </c>
      <c r="X24" s="619">
        <f t="shared" si="2"/>
        <v>0</v>
      </c>
      <c r="Y24" s="619">
        <f t="shared" si="2"/>
        <v>2</v>
      </c>
      <c r="Z24" s="619">
        <f t="shared" si="2"/>
        <v>3</v>
      </c>
      <c r="AA24" s="169"/>
      <c r="AB24" s="3"/>
      <c r="AC24" s="38"/>
      <c r="AD24" s="582"/>
      <c r="AE24" s="582"/>
      <c r="AF24" s="582"/>
      <c r="AG24" s="582"/>
      <c r="AH24" s="228"/>
    </row>
    <row r="25" spans="1:34">
      <c r="A25" s="346" t="s">
        <v>147</v>
      </c>
      <c r="B25" s="347" t="s">
        <v>148</v>
      </c>
      <c r="C25" s="348">
        <v>3</v>
      </c>
      <c r="D25" s="348">
        <v>0</v>
      </c>
      <c r="E25" s="348">
        <v>0</v>
      </c>
      <c r="F25" s="348">
        <v>3</v>
      </c>
      <c r="G25" s="228">
        <v>4</v>
      </c>
      <c r="H25" s="156"/>
      <c r="I25" s="227"/>
      <c r="J25" s="510" t="s">
        <v>78</v>
      </c>
      <c r="K25" s="111" t="s">
        <v>353</v>
      </c>
      <c r="L25" s="392">
        <v>3</v>
      </c>
      <c r="M25" s="392">
        <v>0</v>
      </c>
      <c r="N25" s="392">
        <v>2</v>
      </c>
      <c r="O25" s="392">
        <v>4</v>
      </c>
      <c r="P25" s="511">
        <v>6</v>
      </c>
      <c r="Q25" s="156"/>
      <c r="R25" s="156"/>
      <c r="S25" s="608" t="s">
        <v>383</v>
      </c>
      <c r="T25" s="362" t="s">
        <v>200</v>
      </c>
      <c r="U25" s="363" t="s">
        <v>354</v>
      </c>
      <c r="V25" s="364">
        <v>2</v>
      </c>
      <c r="W25" s="364">
        <v>0</v>
      </c>
      <c r="X25" s="364">
        <v>2</v>
      </c>
      <c r="Y25" s="364">
        <v>3</v>
      </c>
      <c r="Z25" s="449">
        <v>4</v>
      </c>
      <c r="AA25" s="169"/>
      <c r="AB25" s="3"/>
      <c r="AC25" s="38"/>
      <c r="AD25" s="582"/>
      <c r="AE25" s="582"/>
      <c r="AF25" s="582"/>
      <c r="AG25" s="582"/>
      <c r="AH25" s="228"/>
    </row>
    <row r="26" spans="1:34">
      <c r="A26" s="346" t="s">
        <v>98</v>
      </c>
      <c r="B26" s="347" t="s">
        <v>396</v>
      </c>
      <c r="C26" s="348">
        <v>3</v>
      </c>
      <c r="D26" s="348">
        <v>0</v>
      </c>
      <c r="E26" s="348">
        <v>2</v>
      </c>
      <c r="F26" s="348">
        <v>4</v>
      </c>
      <c r="G26" s="229">
        <v>6</v>
      </c>
      <c r="H26" s="156"/>
      <c r="I26" s="227"/>
      <c r="J26" s="510" t="s">
        <v>79</v>
      </c>
      <c r="K26" s="31" t="s">
        <v>127</v>
      </c>
      <c r="L26" s="392">
        <v>2</v>
      </c>
      <c r="M26" s="392">
        <v>0</v>
      </c>
      <c r="N26" s="392">
        <v>0</v>
      </c>
      <c r="O26" s="392">
        <v>2</v>
      </c>
      <c r="P26" s="511">
        <v>3</v>
      </c>
      <c r="Q26" s="156"/>
      <c r="R26" s="156"/>
      <c r="S26" s="608" t="s">
        <v>383</v>
      </c>
      <c r="T26" s="362" t="s">
        <v>77</v>
      </c>
      <c r="U26" s="363" t="s">
        <v>328</v>
      </c>
      <c r="V26" s="364">
        <v>3</v>
      </c>
      <c r="W26" s="364">
        <v>2</v>
      </c>
      <c r="X26" s="364">
        <v>0</v>
      </c>
      <c r="Y26" s="364">
        <v>4</v>
      </c>
      <c r="Z26" s="449">
        <v>6</v>
      </c>
      <c r="AA26" s="169"/>
      <c r="AB26" s="3"/>
      <c r="AC26" s="38"/>
      <c r="AD26" s="582"/>
      <c r="AE26" s="582"/>
      <c r="AF26" s="582"/>
      <c r="AG26" s="582"/>
      <c r="AH26" s="228"/>
    </row>
    <row r="27" spans="1:34">
      <c r="A27" s="510" t="s">
        <v>200</v>
      </c>
      <c r="B27" s="111" t="s">
        <v>354</v>
      </c>
      <c r="C27" s="392">
        <v>2</v>
      </c>
      <c r="D27" s="392">
        <v>0</v>
      </c>
      <c r="E27" s="392">
        <v>2</v>
      </c>
      <c r="F27" s="392">
        <v>3</v>
      </c>
      <c r="G27" s="511">
        <v>4</v>
      </c>
      <c r="H27" s="156"/>
      <c r="I27" s="227"/>
      <c r="J27" s="281" t="s">
        <v>80</v>
      </c>
      <c r="K27" s="567" t="s">
        <v>31</v>
      </c>
      <c r="L27" s="568">
        <v>2</v>
      </c>
      <c r="M27" s="568">
        <v>0</v>
      </c>
      <c r="N27" s="568">
        <v>0</v>
      </c>
      <c r="O27" s="568">
        <v>2</v>
      </c>
      <c r="P27" s="448">
        <v>3</v>
      </c>
      <c r="Q27" s="156"/>
      <c r="R27" s="156"/>
      <c r="S27" s="608" t="s">
        <v>383</v>
      </c>
      <c r="T27" s="362" t="s">
        <v>78</v>
      </c>
      <c r="U27" s="363" t="s">
        <v>353</v>
      </c>
      <c r="V27" s="364">
        <v>3</v>
      </c>
      <c r="W27" s="364">
        <v>0</v>
      </c>
      <c r="X27" s="364">
        <v>2</v>
      </c>
      <c r="Y27" s="364">
        <v>4</v>
      </c>
      <c r="Z27" s="449">
        <v>6</v>
      </c>
      <c r="AA27" s="169"/>
      <c r="AB27" s="3"/>
      <c r="AC27" s="38"/>
      <c r="AD27" s="582"/>
      <c r="AE27" s="582"/>
      <c r="AF27" s="582"/>
      <c r="AG27" s="582"/>
      <c r="AH27" s="228"/>
    </row>
    <row r="28" spans="1:34">
      <c r="A28" s="375" t="s">
        <v>55</v>
      </c>
      <c r="B28" s="393" t="s">
        <v>327</v>
      </c>
      <c r="C28" s="370">
        <v>2</v>
      </c>
      <c r="D28" s="370">
        <v>0</v>
      </c>
      <c r="E28" s="370">
        <v>2</v>
      </c>
      <c r="F28" s="370">
        <v>3</v>
      </c>
      <c r="G28" s="228">
        <v>4</v>
      </c>
      <c r="H28" s="156"/>
      <c r="I28" s="227"/>
      <c r="J28" s="76" t="s">
        <v>200</v>
      </c>
      <c r="K28" s="77" t="s">
        <v>354</v>
      </c>
      <c r="L28" s="78">
        <v>2</v>
      </c>
      <c r="M28" s="78">
        <v>0</v>
      </c>
      <c r="N28" s="78">
        <v>2</v>
      </c>
      <c r="O28" s="78">
        <v>3</v>
      </c>
      <c r="P28" s="79">
        <v>4</v>
      </c>
      <c r="Q28" s="156"/>
      <c r="R28" s="156"/>
      <c r="S28" s="608" t="s">
        <v>383</v>
      </c>
      <c r="T28" s="362" t="s">
        <v>76</v>
      </c>
      <c r="U28" s="363" t="s">
        <v>330</v>
      </c>
      <c r="V28" s="364">
        <v>3</v>
      </c>
      <c r="W28" s="364">
        <v>0</v>
      </c>
      <c r="X28" s="364">
        <v>2</v>
      </c>
      <c r="Y28" s="364">
        <v>4</v>
      </c>
      <c r="Z28" s="449">
        <v>6</v>
      </c>
      <c r="AA28" s="169"/>
      <c r="AB28" s="3"/>
      <c r="AC28" s="38"/>
      <c r="AD28" s="582"/>
      <c r="AE28" s="582"/>
      <c r="AF28" s="582"/>
      <c r="AG28" s="582"/>
      <c r="AH28" s="228"/>
    </row>
    <row r="29" spans="1:34" ht="15" customHeight="1">
      <c r="A29" s="346" t="s">
        <v>56</v>
      </c>
      <c r="B29" s="347" t="s">
        <v>331</v>
      </c>
      <c r="C29" s="348">
        <v>0</v>
      </c>
      <c r="D29" s="348">
        <v>2</v>
      </c>
      <c r="E29" s="348">
        <v>0</v>
      </c>
      <c r="F29" s="348">
        <v>1</v>
      </c>
      <c r="G29" s="229">
        <v>1</v>
      </c>
      <c r="H29" s="156"/>
      <c r="I29" s="227"/>
      <c r="J29" s="26" t="s">
        <v>81</v>
      </c>
      <c r="K29" s="30" t="s">
        <v>120</v>
      </c>
      <c r="L29" s="27">
        <v>3</v>
      </c>
      <c r="M29" s="27">
        <v>0</v>
      </c>
      <c r="N29" s="27">
        <v>0</v>
      </c>
      <c r="O29" s="27">
        <v>3</v>
      </c>
      <c r="P29" s="229">
        <v>3</v>
      </c>
      <c r="Q29" s="156"/>
      <c r="R29" s="156"/>
      <c r="S29" s="608" t="s">
        <v>383</v>
      </c>
      <c r="T29" s="362" t="s">
        <v>79</v>
      </c>
      <c r="U29" s="363" t="s">
        <v>127</v>
      </c>
      <c r="V29" s="364">
        <v>2</v>
      </c>
      <c r="W29" s="364">
        <v>0</v>
      </c>
      <c r="X29" s="364">
        <v>0</v>
      </c>
      <c r="Y29" s="364">
        <v>2</v>
      </c>
      <c r="Z29" s="449">
        <v>3</v>
      </c>
      <c r="AA29" s="169"/>
      <c r="AB29" s="3"/>
      <c r="AC29" s="38"/>
      <c r="AD29" s="582"/>
      <c r="AE29" s="582"/>
      <c r="AF29" s="582"/>
      <c r="AG29" s="582"/>
      <c r="AH29" s="228"/>
    </row>
    <row r="30" spans="1:34" ht="18" customHeight="1" thickBot="1">
      <c r="A30" s="716" t="s">
        <v>33</v>
      </c>
      <c r="B30" s="717"/>
      <c r="C30" s="391">
        <f>SUM(C23:C29)</f>
        <v>16</v>
      </c>
      <c r="D30" s="391">
        <f t="shared" ref="D30:G30" si="3">SUM(D23:D29)</f>
        <v>4</v>
      </c>
      <c r="E30" s="391">
        <f t="shared" si="3"/>
        <v>8</v>
      </c>
      <c r="F30" s="391">
        <f t="shared" si="3"/>
        <v>22</v>
      </c>
      <c r="G30" s="512">
        <f t="shared" si="3"/>
        <v>31</v>
      </c>
      <c r="H30" s="156"/>
      <c r="I30" s="227"/>
      <c r="J30" s="569" t="s">
        <v>56</v>
      </c>
      <c r="K30" s="570" t="s">
        <v>331</v>
      </c>
      <c r="L30" s="571">
        <v>0</v>
      </c>
      <c r="M30" s="571">
        <v>2</v>
      </c>
      <c r="N30" s="571">
        <v>0</v>
      </c>
      <c r="O30" s="571">
        <v>1</v>
      </c>
      <c r="P30" s="445">
        <v>1</v>
      </c>
      <c r="Q30" s="156"/>
      <c r="R30" s="156"/>
      <c r="S30" s="608" t="s">
        <v>383</v>
      </c>
      <c r="T30" s="362" t="s">
        <v>81</v>
      </c>
      <c r="U30" s="363" t="s">
        <v>120</v>
      </c>
      <c r="V30" s="364">
        <v>3</v>
      </c>
      <c r="W30" s="364">
        <v>0</v>
      </c>
      <c r="X30" s="364">
        <v>0</v>
      </c>
      <c r="Y30" s="364">
        <v>3</v>
      </c>
      <c r="Z30" s="449">
        <v>3</v>
      </c>
      <c r="AA30" s="169"/>
      <c r="AB30" s="3"/>
      <c r="AC30" s="38"/>
      <c r="AD30" s="582"/>
      <c r="AE30" s="582"/>
      <c r="AF30" s="582"/>
      <c r="AG30" s="582"/>
      <c r="AH30" s="228"/>
    </row>
    <row r="31" spans="1:34" ht="15.75" customHeight="1" thickBot="1">
      <c r="A31" s="177"/>
      <c r="B31" s="178"/>
      <c r="C31" s="331"/>
      <c r="D31" s="331"/>
      <c r="E31" s="331"/>
      <c r="F31" s="331"/>
      <c r="G31" s="332"/>
      <c r="H31" s="156"/>
      <c r="I31" s="227"/>
      <c r="J31" s="706" t="s">
        <v>33</v>
      </c>
      <c r="K31" s="707"/>
      <c r="L31" s="572">
        <f>SUM(L23:L30)</f>
        <v>18</v>
      </c>
      <c r="M31" s="572">
        <f>SUM(M23:M30)</f>
        <v>4</v>
      </c>
      <c r="N31" s="572">
        <f>SUM(N23:N30)</f>
        <v>6</v>
      </c>
      <c r="O31" s="572">
        <f>SUM(O23:O30)</f>
        <v>23</v>
      </c>
      <c r="P31" s="580">
        <f>SUM(P23:P30)</f>
        <v>32</v>
      </c>
      <c r="Q31" s="156"/>
      <c r="R31" s="156"/>
      <c r="S31" s="608" t="s">
        <v>383</v>
      </c>
      <c r="T31" s="362" t="s">
        <v>56</v>
      </c>
      <c r="U31" s="363" t="s">
        <v>407</v>
      </c>
      <c r="V31" s="364">
        <v>0</v>
      </c>
      <c r="W31" s="364">
        <v>2</v>
      </c>
      <c r="X31" s="364">
        <v>0</v>
      </c>
      <c r="Y31" s="364">
        <v>1</v>
      </c>
      <c r="Z31" s="449">
        <v>1</v>
      </c>
      <c r="AA31" s="169"/>
      <c r="AB31" s="3"/>
      <c r="AC31" s="38"/>
      <c r="AD31" s="582"/>
      <c r="AE31" s="582"/>
      <c r="AF31" s="582"/>
      <c r="AG31" s="582"/>
      <c r="AH31" s="228"/>
    </row>
    <row r="32" spans="1:34">
      <c r="A32" s="177"/>
      <c r="B32" s="178"/>
      <c r="C32" s="331"/>
      <c r="D32" s="331"/>
      <c r="E32" s="331"/>
      <c r="F32" s="331"/>
      <c r="G32" s="332"/>
      <c r="H32" s="156"/>
      <c r="I32" s="227"/>
      <c r="J32" s="599"/>
      <c r="K32" s="600"/>
      <c r="L32" s="595"/>
      <c r="M32" s="595"/>
      <c r="N32" s="595"/>
      <c r="O32" s="595"/>
      <c r="P32" s="596"/>
      <c r="Q32" s="156"/>
      <c r="R32" s="156"/>
      <c r="S32" s="610"/>
      <c r="T32" s="770" t="s">
        <v>386</v>
      </c>
      <c r="U32" s="771"/>
      <c r="V32" s="615">
        <f>SUM(V25:V31)</f>
        <v>16</v>
      </c>
      <c r="W32" s="615">
        <f t="shared" ref="W32:Z32" si="4">SUM(W25:W31)</f>
        <v>4</v>
      </c>
      <c r="X32" s="615">
        <f t="shared" si="4"/>
        <v>6</v>
      </c>
      <c r="Y32" s="615">
        <f t="shared" si="4"/>
        <v>21</v>
      </c>
      <c r="Z32" s="616">
        <f t="shared" si="4"/>
        <v>29</v>
      </c>
      <c r="AA32" s="169"/>
      <c r="AB32" s="345" t="s">
        <v>384</v>
      </c>
      <c r="AC32" s="339"/>
      <c r="AD32" s="391">
        <f>SUM(AD23:AD31)</f>
        <v>2</v>
      </c>
      <c r="AE32" s="391">
        <f t="shared" ref="AE32:AH32" si="5">SUM(AE23:AE31)</f>
        <v>0</v>
      </c>
      <c r="AF32" s="391">
        <f t="shared" si="5"/>
        <v>0</v>
      </c>
      <c r="AG32" s="391">
        <f t="shared" si="5"/>
        <v>2</v>
      </c>
      <c r="AH32" s="512">
        <f t="shared" si="5"/>
        <v>3</v>
      </c>
    </row>
    <row r="33" spans="1:34" ht="15.75" thickBot="1">
      <c r="A33" s="177"/>
      <c r="B33" s="178"/>
      <c r="C33" s="331"/>
      <c r="D33" s="331"/>
      <c r="E33" s="331"/>
      <c r="F33" s="331"/>
      <c r="G33" s="332"/>
      <c r="H33" s="156"/>
      <c r="I33" s="227"/>
      <c r="J33" s="599"/>
      <c r="K33" s="600"/>
      <c r="L33" s="595"/>
      <c r="M33" s="595"/>
      <c r="N33" s="595"/>
      <c r="O33" s="595"/>
      <c r="P33" s="596"/>
      <c r="Q33" s="156"/>
      <c r="R33" s="156"/>
      <c r="S33" s="610"/>
      <c r="T33" s="612" t="s">
        <v>384</v>
      </c>
      <c r="U33" s="528"/>
      <c r="V33" s="617">
        <f>SUM(V32,V24)</f>
        <v>18</v>
      </c>
      <c r="W33" s="617">
        <f t="shared" ref="W33:Z33" si="6">SUM(W32,W24)</f>
        <v>4</v>
      </c>
      <c r="X33" s="617">
        <f t="shared" si="6"/>
        <v>6</v>
      </c>
      <c r="Y33" s="617">
        <f t="shared" si="6"/>
        <v>23</v>
      </c>
      <c r="Z33" s="618">
        <f t="shared" si="6"/>
        <v>32</v>
      </c>
      <c r="AA33" s="169"/>
      <c r="AB33" s="177"/>
      <c r="AC33" s="178"/>
      <c r="AD33" s="331"/>
      <c r="AE33" s="331"/>
      <c r="AF33" s="331"/>
      <c r="AG33" s="331"/>
      <c r="AH33" s="332"/>
    </row>
    <row r="34" spans="1:34">
      <c r="A34" s="177"/>
      <c r="B34" s="178"/>
      <c r="C34" s="331"/>
      <c r="D34" s="331"/>
      <c r="E34" s="331"/>
      <c r="F34" s="331"/>
      <c r="G34" s="332"/>
      <c r="H34" s="156"/>
      <c r="I34" s="227"/>
      <c r="J34" s="599"/>
      <c r="K34" s="600"/>
      <c r="L34" s="595"/>
      <c r="M34" s="595"/>
      <c r="N34" s="595"/>
      <c r="O34" s="595"/>
      <c r="P34" s="596"/>
      <c r="Q34" s="156"/>
      <c r="R34" s="156"/>
      <c r="S34" s="503"/>
      <c r="T34" s="507"/>
      <c r="U34" s="507"/>
      <c r="V34" s="507"/>
      <c r="W34" s="507"/>
      <c r="X34" s="507"/>
      <c r="Y34" s="507"/>
      <c r="Z34" s="517"/>
      <c r="AA34" s="169"/>
      <c r="AB34" s="177"/>
      <c r="AC34" s="178"/>
      <c r="AD34" s="331"/>
      <c r="AE34" s="331"/>
      <c r="AF34" s="331"/>
      <c r="AG34" s="331"/>
      <c r="AH34" s="190"/>
    </row>
    <row r="35" spans="1:34" ht="15.75" thickBot="1">
      <c r="A35" s="694" t="s">
        <v>371</v>
      </c>
      <c r="B35" s="695"/>
      <c r="C35" s="695"/>
      <c r="D35" s="695"/>
      <c r="E35" s="695"/>
      <c r="F35" s="695"/>
      <c r="G35" s="696"/>
      <c r="H35" s="156"/>
      <c r="I35" s="227"/>
      <c r="J35" s="730" t="s">
        <v>371</v>
      </c>
      <c r="K35" s="718"/>
      <c r="L35" s="718"/>
      <c r="M35" s="718"/>
      <c r="N35" s="718"/>
      <c r="O35" s="718"/>
      <c r="P35" s="719"/>
      <c r="Q35" s="156"/>
      <c r="R35" s="156"/>
      <c r="S35" s="694" t="s">
        <v>371</v>
      </c>
      <c r="T35" s="704"/>
      <c r="U35" s="704"/>
      <c r="V35" s="704"/>
      <c r="W35" s="704"/>
      <c r="X35" s="704"/>
      <c r="Y35" s="704"/>
      <c r="Z35" s="319"/>
      <c r="AA35" s="169"/>
      <c r="AB35" s="694" t="s">
        <v>371</v>
      </c>
      <c r="AC35" s="695"/>
      <c r="AD35" s="695"/>
      <c r="AE35" s="695"/>
      <c r="AF35" s="695"/>
      <c r="AG35" s="695"/>
      <c r="AH35" s="696"/>
    </row>
    <row r="36" spans="1:34">
      <c r="A36" s="158" t="s">
        <v>26</v>
      </c>
      <c r="B36" s="154" t="s">
        <v>27</v>
      </c>
      <c r="C36" s="155" t="s">
        <v>6</v>
      </c>
      <c r="D36" s="155" t="s">
        <v>28</v>
      </c>
      <c r="E36" s="155" t="s">
        <v>8</v>
      </c>
      <c r="F36" s="155" t="s">
        <v>29</v>
      </c>
      <c r="G36" s="163" t="s">
        <v>30</v>
      </c>
      <c r="H36" s="156"/>
      <c r="I36" s="227"/>
      <c r="J36" s="249" t="s">
        <v>26</v>
      </c>
      <c r="K36" s="250" t="s">
        <v>27</v>
      </c>
      <c r="L36" s="251" t="s">
        <v>6</v>
      </c>
      <c r="M36" s="251" t="s">
        <v>28</v>
      </c>
      <c r="N36" s="251" t="s">
        <v>8</v>
      </c>
      <c r="O36" s="251" t="s">
        <v>29</v>
      </c>
      <c r="P36" s="252" t="s">
        <v>30</v>
      </c>
      <c r="Q36" s="156"/>
      <c r="R36" s="156"/>
      <c r="S36" s="504"/>
      <c r="T36" s="249" t="s">
        <v>26</v>
      </c>
      <c r="U36" s="250" t="s">
        <v>27</v>
      </c>
      <c r="V36" s="251" t="s">
        <v>6</v>
      </c>
      <c r="W36" s="251" t="s">
        <v>28</v>
      </c>
      <c r="X36" s="251" t="s">
        <v>8</v>
      </c>
      <c r="Y36" s="251" t="s">
        <v>29</v>
      </c>
      <c r="Z36" s="252" t="s">
        <v>30</v>
      </c>
      <c r="AA36" s="169"/>
      <c r="AB36" s="255" t="s">
        <v>26</v>
      </c>
      <c r="AC36" s="237" t="s">
        <v>27</v>
      </c>
      <c r="AD36" s="236" t="s">
        <v>6</v>
      </c>
      <c r="AE36" s="236" t="s">
        <v>28</v>
      </c>
      <c r="AF36" s="236" t="s">
        <v>8</v>
      </c>
      <c r="AG36" s="236" t="s">
        <v>29</v>
      </c>
      <c r="AH36" s="256" t="s">
        <v>30</v>
      </c>
    </row>
    <row r="37" spans="1:34">
      <c r="A37" s="365" t="s">
        <v>91</v>
      </c>
      <c r="B37" s="366" t="s">
        <v>47</v>
      </c>
      <c r="C37" s="366">
        <v>2</v>
      </c>
      <c r="D37" s="366">
        <v>0</v>
      </c>
      <c r="E37" s="366">
        <v>0</v>
      </c>
      <c r="F37" s="366">
        <v>2</v>
      </c>
      <c r="G37" s="434">
        <v>3</v>
      </c>
      <c r="H37" s="156"/>
      <c r="I37" s="227"/>
      <c r="J37" s="369" t="s">
        <v>82</v>
      </c>
      <c r="K37" s="358" t="s">
        <v>43</v>
      </c>
      <c r="L37" s="370">
        <v>3</v>
      </c>
      <c r="M37" s="370">
        <v>0</v>
      </c>
      <c r="N37" s="370">
        <v>0</v>
      </c>
      <c r="O37" s="370">
        <v>3</v>
      </c>
      <c r="P37" s="450">
        <v>4</v>
      </c>
      <c r="Q37" s="156"/>
      <c r="R37" s="156"/>
      <c r="S37" s="608" t="s">
        <v>382</v>
      </c>
      <c r="T37" s="365" t="s">
        <v>108</v>
      </c>
      <c r="U37" s="366" t="s">
        <v>356</v>
      </c>
      <c r="V37" s="348">
        <v>3</v>
      </c>
      <c r="W37" s="348">
        <v>0</v>
      </c>
      <c r="X37" s="348">
        <v>2</v>
      </c>
      <c r="Y37" s="348">
        <v>4</v>
      </c>
      <c r="Z37" s="451">
        <v>5</v>
      </c>
      <c r="AA37" s="187"/>
      <c r="AB37" s="346" t="s">
        <v>109</v>
      </c>
      <c r="AC37" s="347" t="s">
        <v>335</v>
      </c>
      <c r="AD37" s="349">
        <v>2</v>
      </c>
      <c r="AE37" s="349">
        <v>2</v>
      </c>
      <c r="AF37" s="349">
        <v>0</v>
      </c>
      <c r="AG37" s="349">
        <v>3</v>
      </c>
      <c r="AH37" s="444">
        <v>5</v>
      </c>
    </row>
    <row r="38" spans="1:34">
      <c r="A38" s="365" t="s">
        <v>84</v>
      </c>
      <c r="B38" s="366" t="s">
        <v>36</v>
      </c>
      <c r="C38" s="366">
        <v>3</v>
      </c>
      <c r="D38" s="366">
        <v>0</v>
      </c>
      <c r="E38" s="366">
        <v>0</v>
      </c>
      <c r="F38" s="366">
        <v>3</v>
      </c>
      <c r="G38" s="434">
        <v>4</v>
      </c>
      <c r="H38" s="156"/>
      <c r="I38" s="227"/>
      <c r="J38" s="346" t="s">
        <v>84</v>
      </c>
      <c r="K38" s="347" t="s">
        <v>36</v>
      </c>
      <c r="L38" s="349">
        <v>3</v>
      </c>
      <c r="M38" s="349">
        <v>0</v>
      </c>
      <c r="N38" s="349">
        <v>0</v>
      </c>
      <c r="O38" s="349">
        <v>3</v>
      </c>
      <c r="P38" s="444">
        <v>4</v>
      </c>
      <c r="Q38" s="156"/>
      <c r="R38" s="156"/>
      <c r="S38" s="608" t="s">
        <v>382</v>
      </c>
      <c r="T38" s="365" t="s">
        <v>109</v>
      </c>
      <c r="U38" s="366" t="s">
        <v>335</v>
      </c>
      <c r="V38" s="348">
        <v>2</v>
      </c>
      <c r="W38" s="348">
        <v>2</v>
      </c>
      <c r="X38" s="348">
        <v>0</v>
      </c>
      <c r="Y38" s="348">
        <v>3</v>
      </c>
      <c r="Z38" s="451">
        <v>5</v>
      </c>
      <c r="AA38" s="169"/>
      <c r="AB38" s="191"/>
      <c r="AC38" s="192"/>
      <c r="AD38" s="193"/>
      <c r="AE38" s="193"/>
      <c r="AF38" s="193"/>
      <c r="AG38" s="193"/>
      <c r="AH38" s="312"/>
    </row>
    <row r="39" spans="1:34">
      <c r="A39" s="365" t="s">
        <v>82</v>
      </c>
      <c r="B39" s="366" t="s">
        <v>43</v>
      </c>
      <c r="C39" s="366">
        <v>3</v>
      </c>
      <c r="D39" s="366">
        <v>0</v>
      </c>
      <c r="E39" s="366">
        <v>0</v>
      </c>
      <c r="F39" s="366">
        <v>3</v>
      </c>
      <c r="G39" s="434">
        <v>4</v>
      </c>
      <c r="H39" s="156"/>
      <c r="I39" s="227"/>
      <c r="J39" s="346" t="s">
        <v>85</v>
      </c>
      <c r="K39" s="347" t="s">
        <v>355</v>
      </c>
      <c r="L39" s="349">
        <v>1</v>
      </c>
      <c r="M39" s="349">
        <v>0</v>
      </c>
      <c r="N39" s="349">
        <v>2</v>
      </c>
      <c r="O39" s="349">
        <v>2</v>
      </c>
      <c r="P39" s="444">
        <v>3</v>
      </c>
      <c r="Q39" s="156"/>
      <c r="R39" s="156"/>
      <c r="S39" s="608"/>
      <c r="T39" s="756" t="s">
        <v>385</v>
      </c>
      <c r="U39" s="757"/>
      <c r="V39" s="391">
        <f>SUM(V37:V38)</f>
        <v>5</v>
      </c>
      <c r="W39" s="391">
        <f t="shared" ref="W39:Y39" si="7">SUM(W37:W38)</f>
        <v>2</v>
      </c>
      <c r="X39" s="391">
        <f t="shared" si="7"/>
        <v>2</v>
      </c>
      <c r="Y39" s="391">
        <f t="shared" si="7"/>
        <v>7</v>
      </c>
      <c r="Z39" s="512">
        <f>SUM(Z37:Z38)</f>
        <v>10</v>
      </c>
      <c r="AA39" s="169"/>
      <c r="AB39" s="174"/>
      <c r="AC39" s="175"/>
      <c r="AD39" s="333"/>
      <c r="AE39" s="333"/>
      <c r="AF39" s="333"/>
      <c r="AG39" s="333"/>
      <c r="AH39" s="139"/>
    </row>
    <row r="40" spans="1:34">
      <c r="A40" s="365" t="s">
        <v>85</v>
      </c>
      <c r="B40" s="366" t="s">
        <v>355</v>
      </c>
      <c r="C40" s="366">
        <v>1</v>
      </c>
      <c r="D40" s="366">
        <v>0</v>
      </c>
      <c r="E40" s="366">
        <v>2</v>
      </c>
      <c r="F40" s="366">
        <v>2</v>
      </c>
      <c r="G40" s="434">
        <v>3</v>
      </c>
      <c r="H40" s="156"/>
      <c r="I40" s="227"/>
      <c r="J40" s="365" t="s">
        <v>108</v>
      </c>
      <c r="K40" s="366" t="s">
        <v>356</v>
      </c>
      <c r="L40" s="348">
        <v>3</v>
      </c>
      <c r="M40" s="348">
        <v>0</v>
      </c>
      <c r="N40" s="348">
        <v>2</v>
      </c>
      <c r="O40" s="348">
        <v>4</v>
      </c>
      <c r="P40" s="451">
        <v>5</v>
      </c>
      <c r="Q40" s="156"/>
      <c r="R40" s="156"/>
      <c r="S40" s="608" t="s">
        <v>383</v>
      </c>
      <c r="T40" s="365" t="s">
        <v>82</v>
      </c>
      <c r="U40" s="366" t="s">
        <v>43</v>
      </c>
      <c r="V40" s="348">
        <v>3</v>
      </c>
      <c r="W40" s="348">
        <v>0</v>
      </c>
      <c r="X40" s="348">
        <v>0</v>
      </c>
      <c r="Y40" s="348">
        <v>3</v>
      </c>
      <c r="Z40" s="451">
        <v>4</v>
      </c>
      <c r="AA40" s="169"/>
      <c r="AB40" s="174"/>
      <c r="AC40" s="175"/>
      <c r="AD40" s="333"/>
      <c r="AE40" s="333"/>
      <c r="AF40" s="333"/>
      <c r="AG40" s="333"/>
      <c r="AH40" s="139"/>
    </row>
    <row r="41" spans="1:34" ht="24.75" customHeight="1">
      <c r="A41" s="365" t="s">
        <v>86</v>
      </c>
      <c r="B41" s="366" t="s">
        <v>337</v>
      </c>
      <c r="C41" s="366">
        <v>2</v>
      </c>
      <c r="D41" s="366">
        <v>0</v>
      </c>
      <c r="E41" s="366">
        <v>0</v>
      </c>
      <c r="F41" s="366">
        <v>2</v>
      </c>
      <c r="G41" s="434">
        <v>3</v>
      </c>
      <c r="H41" s="156"/>
      <c r="I41" s="227"/>
      <c r="J41" s="346" t="s">
        <v>109</v>
      </c>
      <c r="K41" s="347" t="s">
        <v>335</v>
      </c>
      <c r="L41" s="349">
        <v>2</v>
      </c>
      <c r="M41" s="349">
        <v>2</v>
      </c>
      <c r="N41" s="349">
        <v>0</v>
      </c>
      <c r="O41" s="349">
        <v>3</v>
      </c>
      <c r="P41" s="444">
        <v>5</v>
      </c>
      <c r="Q41" s="156"/>
      <c r="R41" s="156"/>
      <c r="S41" s="608" t="s">
        <v>383</v>
      </c>
      <c r="T41" s="365" t="s">
        <v>84</v>
      </c>
      <c r="U41" s="366" t="s">
        <v>36</v>
      </c>
      <c r="V41" s="348">
        <v>3</v>
      </c>
      <c r="W41" s="348">
        <v>0</v>
      </c>
      <c r="X41" s="348">
        <v>0</v>
      </c>
      <c r="Y41" s="348">
        <v>3</v>
      </c>
      <c r="Z41" s="451">
        <v>4</v>
      </c>
      <c r="AA41" s="169"/>
      <c r="AB41" s="174"/>
      <c r="AC41" s="175"/>
      <c r="AD41" s="333"/>
      <c r="AE41" s="333"/>
      <c r="AF41" s="333"/>
      <c r="AG41" s="333"/>
      <c r="AH41" s="139"/>
    </row>
    <row r="42" spans="1:34">
      <c r="A42" s="365" t="s">
        <v>72</v>
      </c>
      <c r="B42" s="366" t="s">
        <v>123</v>
      </c>
      <c r="C42" s="366">
        <v>2</v>
      </c>
      <c r="D42" s="366">
        <v>0</v>
      </c>
      <c r="E42" s="366">
        <v>0</v>
      </c>
      <c r="F42" s="366">
        <v>2</v>
      </c>
      <c r="G42" s="434">
        <v>3</v>
      </c>
      <c r="H42" s="156"/>
      <c r="I42" s="227"/>
      <c r="J42" s="346" t="s">
        <v>18</v>
      </c>
      <c r="K42" s="347" t="s">
        <v>132</v>
      </c>
      <c r="L42" s="349">
        <v>3</v>
      </c>
      <c r="M42" s="349">
        <v>0</v>
      </c>
      <c r="N42" s="349">
        <v>0</v>
      </c>
      <c r="O42" s="349">
        <v>3</v>
      </c>
      <c r="P42" s="444">
        <v>5</v>
      </c>
      <c r="Q42" s="156"/>
      <c r="R42" s="156"/>
      <c r="S42" s="608" t="s">
        <v>383</v>
      </c>
      <c r="T42" s="365" t="s">
        <v>85</v>
      </c>
      <c r="U42" s="366" t="s">
        <v>355</v>
      </c>
      <c r="V42" s="348">
        <v>1</v>
      </c>
      <c r="W42" s="348">
        <v>0</v>
      </c>
      <c r="X42" s="348">
        <v>2</v>
      </c>
      <c r="Y42" s="348">
        <v>2</v>
      </c>
      <c r="Z42" s="451">
        <v>3</v>
      </c>
      <c r="AA42" s="169"/>
      <c r="AB42" s="174"/>
      <c r="AC42" s="175"/>
      <c r="AD42" s="333"/>
      <c r="AE42" s="333"/>
      <c r="AF42" s="333"/>
      <c r="AG42" s="333"/>
      <c r="AH42" s="139"/>
    </row>
    <row r="43" spans="1:34" ht="26.25" customHeight="1">
      <c r="A43" s="365" t="s">
        <v>75</v>
      </c>
      <c r="B43" s="366" t="s">
        <v>352</v>
      </c>
      <c r="C43" s="366">
        <v>3</v>
      </c>
      <c r="D43" s="366">
        <v>0</v>
      </c>
      <c r="E43" s="366">
        <v>0</v>
      </c>
      <c r="F43" s="366">
        <v>3</v>
      </c>
      <c r="G43" s="434">
        <v>3</v>
      </c>
      <c r="H43" s="156"/>
      <c r="I43" s="227"/>
      <c r="J43" s="371" t="s">
        <v>86</v>
      </c>
      <c r="K43" s="354" t="s">
        <v>337</v>
      </c>
      <c r="L43" s="372">
        <v>2</v>
      </c>
      <c r="M43" s="372">
        <v>0</v>
      </c>
      <c r="N43" s="372">
        <v>0</v>
      </c>
      <c r="O43" s="372">
        <v>2</v>
      </c>
      <c r="P43" s="452">
        <v>3</v>
      </c>
      <c r="Q43" s="156"/>
      <c r="R43" s="156"/>
      <c r="S43" s="608" t="s">
        <v>383</v>
      </c>
      <c r="T43" s="365" t="s">
        <v>18</v>
      </c>
      <c r="U43" s="366" t="s">
        <v>132</v>
      </c>
      <c r="V43" s="348">
        <v>3</v>
      </c>
      <c r="W43" s="348">
        <v>0</v>
      </c>
      <c r="X43" s="348">
        <v>0</v>
      </c>
      <c r="Y43" s="348">
        <v>3</v>
      </c>
      <c r="Z43" s="451">
        <v>5</v>
      </c>
      <c r="AA43" s="169"/>
      <c r="AB43" s="174"/>
      <c r="AC43" s="175"/>
      <c r="AD43" s="333"/>
      <c r="AE43" s="333"/>
      <c r="AF43" s="333"/>
      <c r="AG43" s="333"/>
      <c r="AH43" s="139"/>
    </row>
    <row r="44" spans="1:34" ht="17.25" customHeight="1">
      <c r="A44" s="365" t="s">
        <v>88</v>
      </c>
      <c r="B44" s="366" t="s">
        <v>39</v>
      </c>
      <c r="C44" s="366">
        <v>3</v>
      </c>
      <c r="D44" s="366">
        <v>0</v>
      </c>
      <c r="E44" s="366">
        <v>0</v>
      </c>
      <c r="F44" s="366">
        <v>3</v>
      </c>
      <c r="G44" s="434">
        <v>4</v>
      </c>
      <c r="H44" s="156"/>
      <c r="I44" s="227"/>
      <c r="J44" s="699" t="s">
        <v>33</v>
      </c>
      <c r="K44" s="700"/>
      <c r="L44" s="464">
        <f>SUM(L37:L43)</f>
        <v>17</v>
      </c>
      <c r="M44" s="464">
        <f t="shared" ref="M44:P44" si="8">SUM(M37:M43)</f>
        <v>2</v>
      </c>
      <c r="N44" s="464">
        <f t="shared" si="8"/>
        <v>4</v>
      </c>
      <c r="O44" s="464">
        <f t="shared" si="8"/>
        <v>20</v>
      </c>
      <c r="P44" s="584">
        <f t="shared" si="8"/>
        <v>29</v>
      </c>
      <c r="Q44" s="156"/>
      <c r="R44" s="156"/>
      <c r="S44" s="608" t="s">
        <v>383</v>
      </c>
      <c r="T44" s="365" t="s">
        <v>86</v>
      </c>
      <c r="U44" s="366" t="s">
        <v>337</v>
      </c>
      <c r="V44" s="348">
        <v>2</v>
      </c>
      <c r="W44" s="348">
        <v>0</v>
      </c>
      <c r="X44" s="348">
        <v>0</v>
      </c>
      <c r="Y44" s="348">
        <v>2</v>
      </c>
      <c r="Z44" s="451">
        <v>3</v>
      </c>
      <c r="AA44" s="169"/>
      <c r="AB44" s="174"/>
      <c r="AC44" s="175"/>
      <c r="AD44" s="333"/>
      <c r="AE44" s="333"/>
      <c r="AF44" s="333"/>
      <c r="AG44" s="333"/>
      <c r="AH44" s="139"/>
    </row>
    <row r="45" spans="1:34" ht="15.75" customHeight="1">
      <c r="A45" s="365" t="s">
        <v>18</v>
      </c>
      <c r="B45" s="366" t="s">
        <v>132</v>
      </c>
      <c r="C45" s="366">
        <v>3</v>
      </c>
      <c r="D45" s="366">
        <v>0</v>
      </c>
      <c r="E45" s="366">
        <v>0</v>
      </c>
      <c r="F45" s="366">
        <v>3</v>
      </c>
      <c r="G45" s="434">
        <v>5</v>
      </c>
      <c r="H45" s="156"/>
      <c r="I45" s="227"/>
      <c r="J45" s="427"/>
      <c r="K45" s="428"/>
      <c r="L45" s="429"/>
      <c r="M45" s="429"/>
      <c r="N45" s="429"/>
      <c r="O45" s="429"/>
      <c r="P45" s="453"/>
      <c r="Q45" s="156"/>
      <c r="R45" s="156"/>
      <c r="S45" s="608"/>
      <c r="T45" s="756" t="s">
        <v>386</v>
      </c>
      <c r="U45" s="757"/>
      <c r="V45" s="391">
        <f>SUM(V40:V44)</f>
        <v>12</v>
      </c>
      <c r="W45" s="391">
        <f>SUM(W40:W44)</f>
        <v>0</v>
      </c>
      <c r="X45" s="391">
        <f>SUM(X40:X44)</f>
        <v>2</v>
      </c>
      <c r="Y45" s="391">
        <f>SUM(Y40:Y44)</f>
        <v>13</v>
      </c>
      <c r="Z45" s="512">
        <f>SUM(Z40:Z44)</f>
        <v>19</v>
      </c>
      <c r="AA45" s="169"/>
      <c r="AB45" s="174"/>
      <c r="AC45" s="175"/>
      <c r="AD45" s="333"/>
      <c r="AE45" s="333"/>
      <c r="AF45" s="333"/>
      <c r="AG45" s="333"/>
      <c r="AH45" s="139"/>
    </row>
    <row r="46" spans="1:34" ht="15" customHeight="1" thickBot="1">
      <c r="A46" s="690" t="s">
        <v>33</v>
      </c>
      <c r="B46" s="691"/>
      <c r="C46" s="593">
        <f>SUM(C37:C45)</f>
        <v>22</v>
      </c>
      <c r="D46" s="593">
        <f t="shared" ref="D46:G46" si="9">SUM(D37:D45)</f>
        <v>0</v>
      </c>
      <c r="E46" s="593">
        <f t="shared" si="9"/>
        <v>2</v>
      </c>
      <c r="F46" s="593">
        <f t="shared" si="9"/>
        <v>23</v>
      </c>
      <c r="G46" s="594">
        <f t="shared" si="9"/>
        <v>32</v>
      </c>
      <c r="H46" s="156"/>
      <c r="I46" s="227"/>
      <c r="J46" s="599"/>
      <c r="K46" s="600"/>
      <c r="L46" s="595"/>
      <c r="M46" s="595"/>
      <c r="N46" s="595"/>
      <c r="O46" s="595"/>
      <c r="P46" s="596"/>
      <c r="Q46" s="156"/>
      <c r="R46" s="156"/>
      <c r="S46" s="608"/>
      <c r="T46" s="758" t="s">
        <v>384</v>
      </c>
      <c r="U46" s="759"/>
      <c r="V46" s="613">
        <f>SUM(V45,V39)</f>
        <v>17</v>
      </c>
      <c r="W46" s="613">
        <f>SUM(W45,W39)</f>
        <v>2</v>
      </c>
      <c r="X46" s="613">
        <f>SUM(X45,X39)</f>
        <v>4</v>
      </c>
      <c r="Y46" s="613">
        <f>SUM(Y45,Y39)</f>
        <v>20</v>
      </c>
      <c r="Z46" s="614">
        <f>SUM(Z45,Z39)</f>
        <v>29</v>
      </c>
      <c r="AA46" s="169"/>
      <c r="AB46" s="630" t="s">
        <v>384</v>
      </c>
      <c r="AC46" s="593"/>
      <c r="AD46" s="391">
        <f>SUM(AD37:AD45)</f>
        <v>2</v>
      </c>
      <c r="AE46" s="391">
        <f t="shared" ref="AE46:AH46" si="10">SUM(AE37:AE45)</f>
        <v>2</v>
      </c>
      <c r="AF46" s="391">
        <f t="shared" si="10"/>
        <v>0</v>
      </c>
      <c r="AG46" s="391">
        <f t="shared" si="10"/>
        <v>3</v>
      </c>
      <c r="AH46" s="512">
        <f t="shared" si="10"/>
        <v>5</v>
      </c>
    </row>
    <row r="47" spans="1:34" ht="18.75" customHeight="1">
      <c r="A47" s="177"/>
      <c r="B47" s="178"/>
      <c r="C47" s="331"/>
      <c r="D47" s="331"/>
      <c r="E47" s="331"/>
      <c r="F47" s="331"/>
      <c r="G47" s="332"/>
      <c r="H47" s="156"/>
      <c r="I47" s="227"/>
      <c r="J47" s="694" t="s">
        <v>372</v>
      </c>
      <c r="K47" s="695"/>
      <c r="L47" s="695"/>
      <c r="M47" s="695"/>
      <c r="N47" s="695"/>
      <c r="O47" s="695"/>
      <c r="P47" s="696"/>
      <c r="Q47" s="156"/>
      <c r="R47" s="156"/>
      <c r="S47" s="608"/>
      <c r="T47" s="529"/>
      <c r="U47" s="178"/>
      <c r="V47" s="331"/>
      <c r="W47" s="331"/>
      <c r="X47" s="331"/>
      <c r="Y47" s="331"/>
      <c r="Z47" s="332"/>
      <c r="AA47" s="169"/>
      <c r="AB47" s="177"/>
      <c r="AC47" s="198"/>
      <c r="AD47" s="331"/>
      <c r="AE47" s="331"/>
      <c r="AF47" s="331"/>
      <c r="AG47" s="331"/>
      <c r="AH47" s="199"/>
    </row>
    <row r="48" spans="1:34" ht="15.75" thickBot="1">
      <c r="A48" s="694" t="s">
        <v>372</v>
      </c>
      <c r="B48" s="695"/>
      <c r="C48" s="695"/>
      <c r="D48" s="695"/>
      <c r="E48" s="695"/>
      <c r="F48" s="695"/>
      <c r="G48" s="696"/>
      <c r="H48" s="156"/>
      <c r="I48" s="227"/>
      <c r="J48" s="259" t="s">
        <v>26</v>
      </c>
      <c r="K48" s="257" t="s">
        <v>27</v>
      </c>
      <c r="L48" s="258" t="s">
        <v>6</v>
      </c>
      <c r="M48" s="258" t="s">
        <v>28</v>
      </c>
      <c r="N48" s="258" t="s">
        <v>8</v>
      </c>
      <c r="O48" s="258" t="s">
        <v>29</v>
      </c>
      <c r="P48" s="260" t="s">
        <v>30</v>
      </c>
      <c r="Q48" s="156"/>
      <c r="R48" s="156"/>
      <c r="S48" s="608"/>
      <c r="T48" s="318"/>
      <c r="U48" s="107" t="s">
        <v>372</v>
      </c>
      <c r="V48" s="318"/>
      <c r="W48" s="318"/>
      <c r="X48" s="318"/>
      <c r="Y48" s="107"/>
      <c r="Z48" s="319"/>
      <c r="AA48" s="169"/>
      <c r="AB48" s="694" t="s">
        <v>372</v>
      </c>
      <c r="AC48" s="695"/>
      <c r="AD48" s="695"/>
      <c r="AE48" s="695"/>
      <c r="AF48" s="695"/>
      <c r="AG48" s="695"/>
      <c r="AH48" s="696"/>
    </row>
    <row r="49" spans="1:34">
      <c r="A49" s="158" t="s">
        <v>26</v>
      </c>
      <c r="B49" s="154" t="s">
        <v>27</v>
      </c>
      <c r="C49" s="155" t="s">
        <v>6</v>
      </c>
      <c r="D49" s="155" t="s">
        <v>28</v>
      </c>
      <c r="E49" s="155" t="s">
        <v>8</v>
      </c>
      <c r="F49" s="155" t="s">
        <v>29</v>
      </c>
      <c r="G49" s="163" t="s">
        <v>30</v>
      </c>
      <c r="H49" s="156"/>
      <c r="I49" s="227"/>
      <c r="J49" s="346" t="s">
        <v>110</v>
      </c>
      <c r="K49" s="347" t="s">
        <v>35</v>
      </c>
      <c r="L49" s="349">
        <v>3</v>
      </c>
      <c r="M49" s="349">
        <v>0</v>
      </c>
      <c r="N49" s="349">
        <v>0</v>
      </c>
      <c r="O49" s="349">
        <v>3</v>
      </c>
      <c r="P49" s="444">
        <v>4</v>
      </c>
      <c r="Q49" s="156"/>
      <c r="R49" s="227"/>
      <c r="S49" s="608"/>
      <c r="T49" s="249" t="s">
        <v>26</v>
      </c>
      <c r="U49" s="250" t="s">
        <v>27</v>
      </c>
      <c r="V49" s="251" t="s">
        <v>6</v>
      </c>
      <c r="W49" s="251" t="s">
        <v>28</v>
      </c>
      <c r="X49" s="251" t="s">
        <v>8</v>
      </c>
      <c r="Y49" s="251" t="s">
        <v>29</v>
      </c>
      <c r="Z49" s="252" t="s">
        <v>30</v>
      </c>
      <c r="AA49" s="169"/>
      <c r="AB49" s="255" t="s">
        <v>26</v>
      </c>
      <c r="AC49" s="237" t="s">
        <v>27</v>
      </c>
      <c r="AD49" s="236" t="s">
        <v>6</v>
      </c>
      <c r="AE49" s="236" t="s">
        <v>28</v>
      </c>
      <c r="AF49" s="236" t="s">
        <v>8</v>
      </c>
      <c r="AG49" s="236" t="s">
        <v>29</v>
      </c>
      <c r="AH49" s="256" t="s">
        <v>30</v>
      </c>
    </row>
    <row r="50" spans="1:34" ht="17.25" customHeight="1">
      <c r="A50" s="350" t="s">
        <v>397</v>
      </c>
      <c r="B50" s="358" t="s">
        <v>44</v>
      </c>
      <c r="C50" s="370">
        <v>3</v>
      </c>
      <c r="D50" s="370">
        <v>0</v>
      </c>
      <c r="E50" s="370">
        <v>0</v>
      </c>
      <c r="F50" s="370">
        <v>3</v>
      </c>
      <c r="G50" s="450">
        <v>5</v>
      </c>
      <c r="H50" s="156"/>
      <c r="I50" s="227"/>
      <c r="J50" s="350" t="s">
        <v>207</v>
      </c>
      <c r="K50" s="358" t="s">
        <v>112</v>
      </c>
      <c r="L50" s="370">
        <v>2</v>
      </c>
      <c r="M50" s="370">
        <v>0</v>
      </c>
      <c r="N50" s="370">
        <v>0</v>
      </c>
      <c r="O50" s="370">
        <v>2</v>
      </c>
      <c r="P50" s="450">
        <v>3</v>
      </c>
      <c r="Q50" s="156"/>
      <c r="R50" s="227"/>
      <c r="S50" s="608" t="s">
        <v>382</v>
      </c>
      <c r="T50" s="346" t="s">
        <v>110</v>
      </c>
      <c r="U50" s="347" t="s">
        <v>35</v>
      </c>
      <c r="V50" s="349">
        <v>3</v>
      </c>
      <c r="W50" s="349">
        <v>0</v>
      </c>
      <c r="X50" s="349">
        <v>0</v>
      </c>
      <c r="Y50" s="349">
        <v>3</v>
      </c>
      <c r="Z50" s="444">
        <v>4</v>
      </c>
      <c r="AA50" s="169"/>
      <c r="AB50" s="346" t="s">
        <v>110</v>
      </c>
      <c r="AC50" s="347" t="s">
        <v>35</v>
      </c>
      <c r="AD50" s="349">
        <v>3</v>
      </c>
      <c r="AE50" s="349">
        <v>0</v>
      </c>
      <c r="AF50" s="349">
        <v>0</v>
      </c>
      <c r="AG50" s="349">
        <v>3</v>
      </c>
      <c r="AH50" s="444">
        <v>4</v>
      </c>
    </row>
    <row r="51" spans="1:34">
      <c r="A51" s="346" t="s">
        <v>149</v>
      </c>
      <c r="B51" s="347" t="s">
        <v>398</v>
      </c>
      <c r="C51" s="348">
        <v>2</v>
      </c>
      <c r="D51" s="348">
        <v>2</v>
      </c>
      <c r="E51" s="348">
        <v>0</v>
      </c>
      <c r="F51" s="348">
        <v>3</v>
      </c>
      <c r="G51" s="228">
        <v>5</v>
      </c>
      <c r="H51" s="156"/>
      <c r="I51" s="227"/>
      <c r="J51" s="374" t="s">
        <v>113</v>
      </c>
      <c r="K51" s="358" t="s">
        <v>357</v>
      </c>
      <c r="L51" s="359">
        <v>0</v>
      </c>
      <c r="M51" s="359">
        <v>0</v>
      </c>
      <c r="N51" s="359">
        <v>4</v>
      </c>
      <c r="O51" s="359">
        <v>2</v>
      </c>
      <c r="P51" s="447">
        <v>3</v>
      </c>
      <c r="Q51" s="156"/>
      <c r="R51" s="227"/>
      <c r="S51" s="608" t="s">
        <v>382</v>
      </c>
      <c r="T51" s="374" t="s">
        <v>113</v>
      </c>
      <c r="U51" s="358" t="s">
        <v>357</v>
      </c>
      <c r="V51" s="359">
        <v>0</v>
      </c>
      <c r="W51" s="359">
        <v>0</v>
      </c>
      <c r="X51" s="359">
        <v>4</v>
      </c>
      <c r="Y51" s="359">
        <v>2</v>
      </c>
      <c r="Z51" s="447">
        <v>3</v>
      </c>
      <c r="AA51" s="187"/>
      <c r="AB51" s="346" t="s">
        <v>208</v>
      </c>
      <c r="AC51" s="347" t="s">
        <v>114</v>
      </c>
      <c r="AD51" s="349">
        <v>3</v>
      </c>
      <c r="AE51" s="349">
        <v>0</v>
      </c>
      <c r="AF51" s="349">
        <v>0</v>
      </c>
      <c r="AG51" s="349">
        <v>3</v>
      </c>
      <c r="AH51" s="444">
        <v>5</v>
      </c>
    </row>
    <row r="52" spans="1:34" ht="15" customHeight="1">
      <c r="A52" s="346" t="s">
        <v>89</v>
      </c>
      <c r="B52" s="347" t="s">
        <v>121</v>
      </c>
      <c r="C52" s="348">
        <v>2</v>
      </c>
      <c r="D52" s="348">
        <v>0</v>
      </c>
      <c r="E52" s="348">
        <v>0</v>
      </c>
      <c r="F52" s="348">
        <v>2</v>
      </c>
      <c r="G52" s="229">
        <v>3</v>
      </c>
      <c r="H52" s="156"/>
      <c r="I52" s="227"/>
      <c r="J52" s="357" t="s">
        <v>203</v>
      </c>
      <c r="K52" s="358" t="s">
        <v>44</v>
      </c>
      <c r="L52" s="370">
        <v>3</v>
      </c>
      <c r="M52" s="370">
        <v>0</v>
      </c>
      <c r="N52" s="370">
        <v>0</v>
      </c>
      <c r="O52" s="370">
        <v>3</v>
      </c>
      <c r="P52" s="450">
        <v>5</v>
      </c>
      <c r="Q52" s="156"/>
      <c r="R52" s="227"/>
      <c r="S52" s="608" t="s">
        <v>382</v>
      </c>
      <c r="T52" s="346" t="s">
        <v>208</v>
      </c>
      <c r="U52" s="347" t="s">
        <v>114</v>
      </c>
      <c r="V52" s="349">
        <v>3</v>
      </c>
      <c r="W52" s="349">
        <v>0</v>
      </c>
      <c r="X52" s="349">
        <v>0</v>
      </c>
      <c r="Y52" s="349">
        <v>3</v>
      </c>
      <c r="Z52" s="444">
        <v>5</v>
      </c>
      <c r="AA52" s="169"/>
      <c r="AB52" s="203"/>
      <c r="AC52" s="189"/>
      <c r="AD52" s="195"/>
      <c r="AE52" s="195"/>
      <c r="AF52" s="195"/>
      <c r="AG52" s="195"/>
      <c r="AH52" s="196"/>
    </row>
    <row r="53" spans="1:34" ht="27.75" customHeight="1">
      <c r="A53" s="346" t="s">
        <v>79</v>
      </c>
      <c r="B53" s="347" t="s">
        <v>127</v>
      </c>
      <c r="C53" s="348">
        <v>2</v>
      </c>
      <c r="D53" s="348">
        <v>0</v>
      </c>
      <c r="E53" s="348">
        <v>0</v>
      </c>
      <c r="F53" s="348">
        <v>2</v>
      </c>
      <c r="G53" s="229">
        <v>3</v>
      </c>
      <c r="H53" s="156"/>
      <c r="I53" s="227"/>
      <c r="J53" s="375" t="s">
        <v>89</v>
      </c>
      <c r="K53" s="347" t="s">
        <v>121</v>
      </c>
      <c r="L53" s="370">
        <v>2</v>
      </c>
      <c r="M53" s="370">
        <v>0</v>
      </c>
      <c r="N53" s="370">
        <v>0</v>
      </c>
      <c r="O53" s="370">
        <v>2</v>
      </c>
      <c r="P53" s="450">
        <v>3</v>
      </c>
      <c r="Q53" s="156"/>
      <c r="R53" s="227"/>
      <c r="S53" s="608" t="s">
        <v>382</v>
      </c>
      <c r="T53" s="378" t="s">
        <v>90</v>
      </c>
      <c r="U53" s="347" t="s">
        <v>341</v>
      </c>
      <c r="V53" s="373">
        <v>0</v>
      </c>
      <c r="W53" s="373">
        <v>0</v>
      </c>
      <c r="X53" s="373">
        <v>0</v>
      </c>
      <c r="Y53" s="373">
        <v>0</v>
      </c>
      <c r="Z53" s="455">
        <v>5</v>
      </c>
      <c r="AA53" s="169"/>
      <c r="AB53" s="174"/>
      <c r="AC53" s="175"/>
      <c r="AD53" s="333"/>
      <c r="AE53" s="333"/>
      <c r="AF53" s="333"/>
      <c r="AG53" s="333"/>
      <c r="AH53" s="139"/>
    </row>
    <row r="54" spans="1:34">
      <c r="A54" s="346" t="s">
        <v>81</v>
      </c>
      <c r="B54" s="347" t="s">
        <v>120</v>
      </c>
      <c r="C54" s="348">
        <v>3</v>
      </c>
      <c r="D54" s="348">
        <v>0</v>
      </c>
      <c r="E54" s="348">
        <v>0</v>
      </c>
      <c r="F54" s="348">
        <v>3</v>
      </c>
      <c r="G54" s="229">
        <v>3</v>
      </c>
      <c r="H54" s="156"/>
      <c r="I54" s="227"/>
      <c r="J54" s="346" t="s">
        <v>208</v>
      </c>
      <c r="K54" s="347" t="s">
        <v>114</v>
      </c>
      <c r="L54" s="349">
        <v>3</v>
      </c>
      <c r="M54" s="349">
        <v>0</v>
      </c>
      <c r="N54" s="349">
        <v>0</v>
      </c>
      <c r="O54" s="349">
        <v>3</v>
      </c>
      <c r="P54" s="444">
        <v>5</v>
      </c>
      <c r="Q54" s="156"/>
      <c r="R54" s="227"/>
      <c r="S54" s="608"/>
      <c r="T54" s="756" t="s">
        <v>385</v>
      </c>
      <c r="U54" s="757"/>
      <c r="V54" s="464">
        <f>SUM(V50:V53)</f>
        <v>6</v>
      </c>
      <c r="W54" s="464">
        <f>SUM(W50:W53)</f>
        <v>0</v>
      </c>
      <c r="X54" s="464">
        <f>SUM(X50:X53)</f>
        <v>4</v>
      </c>
      <c r="Y54" s="464">
        <f>SUM(Y50:Y53)</f>
        <v>8</v>
      </c>
      <c r="Z54" s="584">
        <f>SUM(Z50:Z53)</f>
        <v>17</v>
      </c>
      <c r="AA54" s="169"/>
      <c r="AB54" s="174"/>
      <c r="AC54" s="175"/>
      <c r="AD54" s="333"/>
      <c r="AE54" s="333"/>
      <c r="AF54" s="333"/>
      <c r="AG54" s="333"/>
      <c r="AH54" s="139"/>
    </row>
    <row r="55" spans="1:34" ht="18.75" customHeight="1">
      <c r="A55" s="346" t="s">
        <v>399</v>
      </c>
      <c r="B55" s="347" t="s">
        <v>341</v>
      </c>
      <c r="C55" s="348">
        <v>0</v>
      </c>
      <c r="D55" s="348">
        <v>0</v>
      </c>
      <c r="E55" s="348">
        <v>0</v>
      </c>
      <c r="F55" s="348">
        <v>0</v>
      </c>
      <c r="G55" s="229">
        <v>5</v>
      </c>
      <c r="H55" s="156"/>
      <c r="I55" s="227"/>
      <c r="J55" s="376" t="s">
        <v>91</v>
      </c>
      <c r="K55" s="354" t="s">
        <v>47</v>
      </c>
      <c r="L55" s="377">
        <v>2</v>
      </c>
      <c r="M55" s="377">
        <v>0</v>
      </c>
      <c r="N55" s="377">
        <v>0</v>
      </c>
      <c r="O55" s="377">
        <v>2</v>
      </c>
      <c r="P55" s="454">
        <v>3</v>
      </c>
      <c r="Q55" s="156"/>
      <c r="R55" s="227"/>
      <c r="S55" s="608" t="s">
        <v>383</v>
      </c>
      <c r="T55" s="350" t="s">
        <v>207</v>
      </c>
      <c r="U55" s="358" t="s">
        <v>112</v>
      </c>
      <c r="V55" s="370">
        <v>2</v>
      </c>
      <c r="W55" s="370">
        <v>0</v>
      </c>
      <c r="X55" s="370">
        <v>0</v>
      </c>
      <c r="Y55" s="370">
        <v>2</v>
      </c>
      <c r="Z55" s="450">
        <v>3</v>
      </c>
      <c r="AA55" s="169"/>
      <c r="AB55" s="174"/>
      <c r="AC55" s="175"/>
      <c r="AD55" s="333"/>
      <c r="AE55" s="333"/>
      <c r="AF55" s="333"/>
      <c r="AG55" s="333"/>
      <c r="AH55" s="139"/>
    </row>
    <row r="56" spans="1:34" ht="15.75" customHeight="1">
      <c r="A56" s="346" t="s">
        <v>78</v>
      </c>
      <c r="B56" s="347" t="s">
        <v>353</v>
      </c>
      <c r="C56" s="348">
        <v>3</v>
      </c>
      <c r="D56" s="348">
        <v>0</v>
      </c>
      <c r="E56" s="348">
        <v>2</v>
      </c>
      <c r="F56" s="348">
        <v>4</v>
      </c>
      <c r="G56" s="228">
        <v>6</v>
      </c>
      <c r="H56" s="156"/>
      <c r="I56" s="227"/>
      <c r="J56" s="378" t="s">
        <v>358</v>
      </c>
      <c r="K56" s="347" t="s">
        <v>341</v>
      </c>
      <c r="L56" s="373">
        <v>0</v>
      </c>
      <c r="M56" s="373">
        <v>0</v>
      </c>
      <c r="N56" s="373">
        <v>0</v>
      </c>
      <c r="O56" s="373">
        <v>0</v>
      </c>
      <c r="P56" s="455">
        <v>5</v>
      </c>
      <c r="Q56" s="156"/>
      <c r="R56" s="227"/>
      <c r="S56" s="608" t="s">
        <v>383</v>
      </c>
      <c r="T56" s="357" t="s">
        <v>203</v>
      </c>
      <c r="U56" s="358" t="s">
        <v>44</v>
      </c>
      <c r="V56" s="370">
        <v>3</v>
      </c>
      <c r="W56" s="370">
        <v>0</v>
      </c>
      <c r="X56" s="370">
        <v>0</v>
      </c>
      <c r="Y56" s="370">
        <v>3</v>
      </c>
      <c r="Z56" s="450">
        <v>5</v>
      </c>
      <c r="AA56" s="169"/>
      <c r="AB56" s="174"/>
      <c r="AC56" s="175"/>
      <c r="AD56" s="333"/>
      <c r="AE56" s="333"/>
      <c r="AF56" s="333"/>
      <c r="AG56" s="333"/>
      <c r="AH56" s="139"/>
    </row>
    <row r="57" spans="1:34" ht="18" customHeight="1">
      <c r="A57" s="716" t="s">
        <v>33</v>
      </c>
      <c r="B57" s="717"/>
      <c r="C57" s="103">
        <f>SUM(C50:C56)</f>
        <v>15</v>
      </c>
      <c r="D57" s="103">
        <f>SUM(D50:D56)</f>
        <v>2</v>
      </c>
      <c r="E57" s="103">
        <f>SUM(E50:E56)</f>
        <v>2</v>
      </c>
      <c r="F57" s="103">
        <f>SUM(F50:F56)</f>
        <v>17</v>
      </c>
      <c r="G57" s="307">
        <f>SUM(G50:G56)</f>
        <v>30</v>
      </c>
      <c r="H57" s="156"/>
      <c r="I57" s="227"/>
      <c r="J57" s="699" t="s">
        <v>33</v>
      </c>
      <c r="K57" s="700"/>
      <c r="L57" s="465">
        <f>SUM(L49:L56)</f>
        <v>15</v>
      </c>
      <c r="M57" s="465">
        <f t="shared" ref="M57:P57" si="11">SUM(M49:M56)</f>
        <v>0</v>
      </c>
      <c r="N57" s="465">
        <f t="shared" si="11"/>
        <v>4</v>
      </c>
      <c r="O57" s="465">
        <f t="shared" si="11"/>
        <v>17</v>
      </c>
      <c r="P57" s="585">
        <f t="shared" si="11"/>
        <v>31</v>
      </c>
      <c r="Q57" s="156"/>
      <c r="R57" s="227"/>
      <c r="S57" s="608" t="s">
        <v>383</v>
      </c>
      <c r="T57" s="346" t="s">
        <v>91</v>
      </c>
      <c r="U57" s="347" t="s">
        <v>47</v>
      </c>
      <c r="V57" s="349">
        <v>2</v>
      </c>
      <c r="W57" s="349">
        <v>0</v>
      </c>
      <c r="X57" s="349">
        <v>0</v>
      </c>
      <c r="Y57" s="349">
        <v>2</v>
      </c>
      <c r="Z57" s="228">
        <v>3</v>
      </c>
      <c r="AA57" s="169"/>
      <c r="AB57" s="174"/>
      <c r="AC57" s="175"/>
      <c r="AD57" s="333"/>
      <c r="AE57" s="333"/>
      <c r="AF57" s="333"/>
      <c r="AG57" s="333"/>
      <c r="AH57" s="139"/>
    </row>
    <row r="58" spans="1:34" ht="19.5" customHeight="1">
      <c r="A58" s="513"/>
      <c r="B58" s="398"/>
      <c r="C58" s="399"/>
      <c r="D58" s="399"/>
      <c r="E58" s="399"/>
      <c r="F58" s="399"/>
      <c r="G58" s="514"/>
      <c r="H58" s="156"/>
      <c r="I58" s="227"/>
      <c r="J58" s="427"/>
      <c r="K58" s="428"/>
      <c r="L58" s="432"/>
      <c r="M58" s="432"/>
      <c r="N58" s="432"/>
      <c r="O58" s="432"/>
      <c r="P58" s="456"/>
      <c r="Q58" s="156"/>
      <c r="R58" s="227"/>
      <c r="S58" s="608" t="s">
        <v>383</v>
      </c>
      <c r="T58" s="376" t="s">
        <v>89</v>
      </c>
      <c r="U58" s="354" t="s">
        <v>121</v>
      </c>
      <c r="V58" s="377">
        <v>2</v>
      </c>
      <c r="W58" s="377">
        <v>0</v>
      </c>
      <c r="X58" s="377">
        <v>0</v>
      </c>
      <c r="Y58" s="377">
        <v>2</v>
      </c>
      <c r="Z58" s="454">
        <v>3</v>
      </c>
      <c r="AA58" s="169"/>
      <c r="AB58" s="690" t="s">
        <v>384</v>
      </c>
      <c r="AC58" s="691"/>
      <c r="AD58" s="465">
        <f>SUM(AD50:AD57)</f>
        <v>6</v>
      </c>
      <c r="AE58" s="465">
        <f t="shared" ref="AE58:AH58" si="12">SUM(AE50:AE57)</f>
        <v>0</v>
      </c>
      <c r="AF58" s="465">
        <f t="shared" si="12"/>
        <v>0</v>
      </c>
      <c r="AG58" s="465">
        <f t="shared" si="12"/>
        <v>6</v>
      </c>
      <c r="AH58" s="585">
        <f t="shared" si="12"/>
        <v>9</v>
      </c>
    </row>
    <row r="59" spans="1:34" ht="15.75" thickBot="1">
      <c r="A59" s="513"/>
      <c r="B59" s="398"/>
      <c r="C59" s="399"/>
      <c r="D59" s="399"/>
      <c r="E59" s="399"/>
      <c r="F59" s="399"/>
      <c r="G59" s="514"/>
      <c r="H59" s="156"/>
      <c r="I59" s="227"/>
      <c r="J59" s="13"/>
      <c r="K59" s="14"/>
      <c r="L59" s="14"/>
      <c r="M59" s="14"/>
      <c r="N59" s="14"/>
      <c r="O59" s="14"/>
      <c r="P59" s="15"/>
      <c r="Q59" s="156"/>
      <c r="R59" s="227"/>
      <c r="S59" s="608"/>
      <c r="T59" s="766" t="s">
        <v>386</v>
      </c>
      <c r="U59" s="767"/>
      <c r="V59" s="620">
        <f>SUM(V55:V58)</f>
        <v>9</v>
      </c>
      <c r="W59" s="620">
        <f>SUM(W55:W58)</f>
        <v>0</v>
      </c>
      <c r="X59" s="620">
        <f>SUM(X55:X58)</f>
        <v>0</v>
      </c>
      <c r="Y59" s="620">
        <f>SUM(Y55:Y58)</f>
        <v>9</v>
      </c>
      <c r="Z59" s="621">
        <f>SUM(Z55:Z58)</f>
        <v>14</v>
      </c>
      <c r="AA59" s="169"/>
      <c r="AB59" s="177"/>
      <c r="AC59" s="198"/>
      <c r="AD59" s="331"/>
      <c r="AE59" s="331"/>
      <c r="AF59" s="331"/>
      <c r="AG59" s="331"/>
      <c r="AH59" s="332"/>
    </row>
    <row r="60" spans="1:34">
      <c r="A60" s="513"/>
      <c r="B60" s="398"/>
      <c r="C60" s="399"/>
      <c r="D60" s="399"/>
      <c r="E60" s="399"/>
      <c r="F60" s="399"/>
      <c r="G60" s="514"/>
      <c r="H60" s="156"/>
      <c r="I60" s="227"/>
      <c r="J60" s="13"/>
      <c r="K60" s="14"/>
      <c r="L60" s="14"/>
      <c r="M60" s="14"/>
      <c r="N60" s="14"/>
      <c r="O60" s="14"/>
      <c r="P60" s="15"/>
      <c r="Q60" s="156"/>
      <c r="R60" s="227"/>
      <c r="S60" s="608"/>
      <c r="T60" s="768" t="s">
        <v>384</v>
      </c>
      <c r="U60" s="769"/>
      <c r="V60" s="622">
        <f>SUM(V59,V54)</f>
        <v>15</v>
      </c>
      <c r="W60" s="622">
        <f>SUM(W59,W54)</f>
        <v>0</v>
      </c>
      <c r="X60" s="622">
        <f>SUM(X59,X54)</f>
        <v>4</v>
      </c>
      <c r="Y60" s="622">
        <f>SUM(Y59,Y54)</f>
        <v>17</v>
      </c>
      <c r="Z60" s="623">
        <f>SUM(Z59,Z54)</f>
        <v>31</v>
      </c>
      <c r="AA60" s="169"/>
      <c r="AB60" s="177"/>
      <c r="AC60" s="198"/>
      <c r="AD60" s="331"/>
      <c r="AE60" s="331"/>
      <c r="AF60" s="331"/>
      <c r="AG60" s="331"/>
      <c r="AH60" s="332"/>
    </row>
    <row r="61" spans="1:34">
      <c r="A61" s="513"/>
      <c r="B61" s="398"/>
      <c r="C61" s="399"/>
      <c r="D61" s="399"/>
      <c r="E61" s="399"/>
      <c r="F61" s="399"/>
      <c r="G61" s="514"/>
      <c r="H61" s="156"/>
      <c r="I61" s="227"/>
      <c r="J61" s="599"/>
      <c r="K61" s="600"/>
      <c r="L61" s="16"/>
      <c r="M61" s="16"/>
      <c r="N61" s="16"/>
      <c r="O61" s="16"/>
      <c r="P61" s="17"/>
      <c r="Q61" s="156"/>
      <c r="R61" s="227"/>
      <c r="S61" s="608"/>
      <c r="T61" s="178"/>
      <c r="U61" s="178"/>
      <c r="V61" s="331"/>
      <c r="W61" s="331"/>
      <c r="X61" s="331"/>
      <c r="Y61" s="331"/>
      <c r="Z61" s="332"/>
      <c r="AA61" s="169"/>
      <c r="AB61" s="177"/>
      <c r="AC61" s="198"/>
      <c r="AD61" s="331"/>
      <c r="AE61" s="331"/>
      <c r="AF61" s="331"/>
      <c r="AG61" s="331"/>
      <c r="AH61" s="332"/>
    </row>
    <row r="62" spans="1:34" ht="15.75" thickBot="1">
      <c r="A62" s="694" t="s">
        <v>373</v>
      </c>
      <c r="B62" s="695"/>
      <c r="C62" s="695"/>
      <c r="D62" s="695"/>
      <c r="E62" s="695"/>
      <c r="F62" s="695"/>
      <c r="G62" s="696"/>
      <c r="H62" s="156"/>
      <c r="I62" s="227"/>
      <c r="J62" s="694" t="s">
        <v>373</v>
      </c>
      <c r="K62" s="695"/>
      <c r="L62" s="695"/>
      <c r="M62" s="695"/>
      <c r="N62" s="695"/>
      <c r="O62" s="695"/>
      <c r="P62" s="696"/>
      <c r="Q62" s="156"/>
      <c r="R62" s="227"/>
      <c r="S62" s="608"/>
      <c r="T62" s="704" t="s">
        <v>373</v>
      </c>
      <c r="U62" s="704"/>
      <c r="V62" s="704"/>
      <c r="W62" s="704"/>
      <c r="X62" s="704"/>
      <c r="Y62" s="704"/>
      <c r="Z62" s="705"/>
      <c r="AA62" s="169"/>
      <c r="AB62" s="694" t="s">
        <v>373</v>
      </c>
      <c r="AC62" s="695"/>
      <c r="AD62" s="695"/>
      <c r="AE62" s="695"/>
      <c r="AF62" s="695"/>
      <c r="AG62" s="695"/>
      <c r="AH62" s="696"/>
    </row>
    <row r="63" spans="1:34">
      <c r="A63" s="158" t="s">
        <v>26</v>
      </c>
      <c r="B63" s="154" t="s">
        <v>27</v>
      </c>
      <c r="C63" s="155" t="s">
        <v>6</v>
      </c>
      <c r="D63" s="155" t="s">
        <v>28</v>
      </c>
      <c r="E63" s="155" t="s">
        <v>8</v>
      </c>
      <c r="F63" s="155" t="s">
        <v>29</v>
      </c>
      <c r="G63" s="163" t="s">
        <v>30</v>
      </c>
      <c r="H63" s="156"/>
      <c r="I63" s="227"/>
      <c r="J63" s="249" t="s">
        <v>26</v>
      </c>
      <c r="K63" s="250" t="s">
        <v>27</v>
      </c>
      <c r="L63" s="251" t="s">
        <v>6</v>
      </c>
      <c r="M63" s="251" t="s">
        <v>28</v>
      </c>
      <c r="N63" s="251" t="s">
        <v>8</v>
      </c>
      <c r="O63" s="251" t="s">
        <v>29</v>
      </c>
      <c r="P63" s="252" t="s">
        <v>30</v>
      </c>
      <c r="Q63" s="156"/>
      <c r="R63" s="227"/>
      <c r="S63" s="608"/>
      <c r="T63" s="249" t="s">
        <v>26</v>
      </c>
      <c r="U63" s="250" t="s">
        <v>27</v>
      </c>
      <c r="V63" s="251" t="s">
        <v>6</v>
      </c>
      <c r="W63" s="251" t="s">
        <v>28</v>
      </c>
      <c r="X63" s="251" t="s">
        <v>8</v>
      </c>
      <c r="Y63" s="251" t="s">
        <v>29</v>
      </c>
      <c r="Z63" s="252" t="s">
        <v>30</v>
      </c>
      <c r="AA63" s="508"/>
      <c r="AB63" s="255" t="s">
        <v>26</v>
      </c>
      <c r="AC63" s="237" t="s">
        <v>27</v>
      </c>
      <c r="AD63" s="236" t="s">
        <v>6</v>
      </c>
      <c r="AE63" s="236" t="s">
        <v>28</v>
      </c>
      <c r="AF63" s="236" t="s">
        <v>8</v>
      </c>
      <c r="AG63" s="236" t="s">
        <v>29</v>
      </c>
      <c r="AH63" s="256" t="s">
        <v>30</v>
      </c>
    </row>
    <row r="64" spans="1:34">
      <c r="A64" s="346" t="s">
        <v>150</v>
      </c>
      <c r="B64" s="347" t="s">
        <v>124</v>
      </c>
      <c r="C64" s="394">
        <v>3</v>
      </c>
      <c r="D64" s="394">
        <v>0</v>
      </c>
      <c r="E64" s="394">
        <v>0</v>
      </c>
      <c r="F64" s="394">
        <v>3</v>
      </c>
      <c r="G64" s="515">
        <v>4</v>
      </c>
      <c r="H64" s="156"/>
      <c r="I64" s="227"/>
      <c r="J64" s="379" t="s">
        <v>115</v>
      </c>
      <c r="K64" s="358" t="s">
        <v>50</v>
      </c>
      <c r="L64" s="370">
        <v>3</v>
      </c>
      <c r="M64" s="370">
        <v>0</v>
      </c>
      <c r="N64" s="370">
        <v>0</v>
      </c>
      <c r="O64" s="370">
        <v>3</v>
      </c>
      <c r="P64" s="450">
        <v>5</v>
      </c>
      <c r="Q64" s="156"/>
      <c r="R64" s="227"/>
      <c r="S64" s="608" t="s">
        <v>382</v>
      </c>
      <c r="T64" s="346" t="s">
        <v>104</v>
      </c>
      <c r="U64" s="347" t="s">
        <v>359</v>
      </c>
      <c r="V64" s="349">
        <v>3</v>
      </c>
      <c r="W64" s="349">
        <v>0</v>
      </c>
      <c r="X64" s="349">
        <v>0</v>
      </c>
      <c r="Y64" s="349">
        <v>3</v>
      </c>
      <c r="Z64" s="444">
        <v>5</v>
      </c>
      <c r="AA64" s="169"/>
      <c r="AB64" s="362" t="s">
        <v>206</v>
      </c>
      <c r="AC64" s="363" t="s">
        <v>116</v>
      </c>
      <c r="AD64" s="364">
        <v>2</v>
      </c>
      <c r="AE64" s="364">
        <v>0</v>
      </c>
      <c r="AF64" s="364">
        <v>0</v>
      </c>
      <c r="AG64" s="364">
        <v>2</v>
      </c>
      <c r="AH64" s="449">
        <v>3</v>
      </c>
    </row>
    <row r="65" spans="1:34">
      <c r="A65" s="346" t="s">
        <v>151</v>
      </c>
      <c r="B65" s="347" t="s">
        <v>400</v>
      </c>
      <c r="C65" s="349">
        <v>2</v>
      </c>
      <c r="D65" s="349">
        <v>2</v>
      </c>
      <c r="E65" s="349">
        <v>0</v>
      </c>
      <c r="F65" s="349">
        <v>3</v>
      </c>
      <c r="G65" s="228">
        <v>5</v>
      </c>
      <c r="H65" s="156"/>
      <c r="I65" s="227"/>
      <c r="J65" s="346" t="s">
        <v>104</v>
      </c>
      <c r="K65" s="347" t="s">
        <v>359</v>
      </c>
      <c r="L65" s="349">
        <v>3</v>
      </c>
      <c r="M65" s="349">
        <v>0</v>
      </c>
      <c r="N65" s="349">
        <v>0</v>
      </c>
      <c r="O65" s="349">
        <v>3</v>
      </c>
      <c r="P65" s="444">
        <v>5</v>
      </c>
      <c r="Q65" s="156"/>
      <c r="R65" s="227"/>
      <c r="S65" s="608" t="s">
        <v>382</v>
      </c>
      <c r="T65" s="362" t="s">
        <v>206</v>
      </c>
      <c r="U65" s="363" t="s">
        <v>116</v>
      </c>
      <c r="V65" s="364">
        <v>2</v>
      </c>
      <c r="W65" s="364">
        <v>0</v>
      </c>
      <c r="X65" s="364">
        <v>0</v>
      </c>
      <c r="Y65" s="364">
        <v>2</v>
      </c>
      <c r="Z65" s="449">
        <v>3</v>
      </c>
      <c r="AA65" s="169"/>
      <c r="AB65" s="211"/>
      <c r="AC65" s="188"/>
      <c r="AD65" s="201"/>
      <c r="AE65" s="201"/>
      <c r="AF65" s="201"/>
      <c r="AG65" s="201"/>
      <c r="AH65" s="202"/>
    </row>
    <row r="66" spans="1:34" ht="15" customHeight="1">
      <c r="A66" s="346" t="s">
        <v>401</v>
      </c>
      <c r="B66" s="347" t="s">
        <v>152</v>
      </c>
      <c r="C66" s="349">
        <v>3</v>
      </c>
      <c r="D66" s="349">
        <v>0</v>
      </c>
      <c r="E66" s="349">
        <v>0</v>
      </c>
      <c r="F66" s="349">
        <v>3</v>
      </c>
      <c r="G66" s="228">
        <v>5</v>
      </c>
      <c r="H66" s="156"/>
      <c r="I66" s="227"/>
      <c r="J66" s="362" t="s">
        <v>206</v>
      </c>
      <c r="K66" s="363" t="s">
        <v>116</v>
      </c>
      <c r="L66" s="364">
        <v>2</v>
      </c>
      <c r="M66" s="364">
        <v>0</v>
      </c>
      <c r="N66" s="364">
        <v>0</v>
      </c>
      <c r="O66" s="364">
        <v>2</v>
      </c>
      <c r="P66" s="449">
        <v>3</v>
      </c>
      <c r="Q66" s="156"/>
      <c r="R66" s="227"/>
      <c r="S66" s="608" t="s">
        <v>382</v>
      </c>
      <c r="T66" s="362" t="s">
        <v>205</v>
      </c>
      <c r="U66" s="363" t="s">
        <v>360</v>
      </c>
      <c r="V66" s="364">
        <v>2</v>
      </c>
      <c r="W66" s="364">
        <v>0</v>
      </c>
      <c r="X66" s="364">
        <v>2</v>
      </c>
      <c r="Y66" s="364">
        <v>3</v>
      </c>
      <c r="Z66" s="449">
        <v>5</v>
      </c>
      <c r="AA66" s="169"/>
      <c r="AB66" s="211"/>
      <c r="AC66" s="188"/>
      <c r="AD66" s="201"/>
      <c r="AE66" s="201"/>
      <c r="AF66" s="201"/>
      <c r="AG66" s="201"/>
      <c r="AH66" s="202"/>
    </row>
    <row r="67" spans="1:34" ht="15" customHeight="1">
      <c r="A67" s="346" t="s">
        <v>153</v>
      </c>
      <c r="B67" s="347" t="s">
        <v>402</v>
      </c>
      <c r="C67" s="349">
        <v>3</v>
      </c>
      <c r="D67" s="349">
        <v>0</v>
      </c>
      <c r="E67" s="349">
        <v>0</v>
      </c>
      <c r="F67" s="349">
        <v>3</v>
      </c>
      <c r="G67" s="228">
        <v>5</v>
      </c>
      <c r="H67" s="156"/>
      <c r="I67" s="227"/>
      <c r="J67" s="362" t="s">
        <v>205</v>
      </c>
      <c r="K67" s="363" t="s">
        <v>360</v>
      </c>
      <c r="L67" s="364">
        <v>2</v>
      </c>
      <c r="M67" s="364">
        <v>0</v>
      </c>
      <c r="N67" s="364">
        <v>2</v>
      </c>
      <c r="O67" s="364">
        <v>3</v>
      </c>
      <c r="P67" s="449">
        <v>5</v>
      </c>
      <c r="Q67" s="156"/>
      <c r="R67" s="227"/>
      <c r="S67" s="608" t="s">
        <v>382</v>
      </c>
      <c r="T67" s="362" t="s">
        <v>83</v>
      </c>
      <c r="U67" s="366" t="s">
        <v>130</v>
      </c>
      <c r="V67" s="380">
        <v>3</v>
      </c>
      <c r="W67" s="380">
        <v>0</v>
      </c>
      <c r="X67" s="380">
        <v>0</v>
      </c>
      <c r="Y67" s="380">
        <v>3</v>
      </c>
      <c r="Z67" s="457">
        <v>5</v>
      </c>
      <c r="AA67" s="187"/>
      <c r="AB67" s="174"/>
      <c r="AC67" s="175"/>
      <c r="AD67" s="333"/>
      <c r="AE67" s="333"/>
      <c r="AF67" s="333"/>
      <c r="AG67" s="333"/>
      <c r="AH67" s="139"/>
    </row>
    <row r="68" spans="1:34" ht="15" customHeight="1">
      <c r="A68" s="346" t="s">
        <v>18</v>
      </c>
      <c r="B68" s="347" t="s">
        <v>46</v>
      </c>
      <c r="C68" s="349">
        <v>3</v>
      </c>
      <c r="D68" s="349">
        <v>0</v>
      </c>
      <c r="E68" s="349">
        <v>0</v>
      </c>
      <c r="F68" s="349">
        <v>3</v>
      </c>
      <c r="G68" s="228">
        <v>5</v>
      </c>
      <c r="H68" s="156"/>
      <c r="I68" s="227"/>
      <c r="J68" s="362" t="s">
        <v>83</v>
      </c>
      <c r="K68" s="366" t="s">
        <v>130</v>
      </c>
      <c r="L68" s="380">
        <v>3</v>
      </c>
      <c r="M68" s="380">
        <v>0</v>
      </c>
      <c r="N68" s="380">
        <v>0</v>
      </c>
      <c r="O68" s="380">
        <v>3</v>
      </c>
      <c r="P68" s="457">
        <v>5</v>
      </c>
      <c r="Q68" s="156"/>
      <c r="R68" s="227"/>
      <c r="S68" s="608"/>
      <c r="T68" s="756" t="s">
        <v>385</v>
      </c>
      <c r="U68" s="757"/>
      <c r="V68" s="624">
        <f>SUM(V64:V67)</f>
        <v>10</v>
      </c>
      <c r="W68" s="624">
        <f t="shared" ref="W68:Z68" si="13">SUM(W64:W67)</f>
        <v>0</v>
      </c>
      <c r="X68" s="624">
        <f t="shared" si="13"/>
        <v>2</v>
      </c>
      <c r="Y68" s="624">
        <f t="shared" si="13"/>
        <v>11</v>
      </c>
      <c r="Z68" s="625">
        <f t="shared" si="13"/>
        <v>18</v>
      </c>
      <c r="AA68" s="187"/>
      <c r="AB68" s="174"/>
      <c r="AC68" s="175"/>
      <c r="AD68" s="333"/>
      <c r="AE68" s="333"/>
      <c r="AF68" s="333"/>
      <c r="AG68" s="333"/>
      <c r="AH68" s="139"/>
    </row>
    <row r="69" spans="1:34">
      <c r="A69" s="346" t="s">
        <v>18</v>
      </c>
      <c r="B69" s="347" t="s">
        <v>131</v>
      </c>
      <c r="C69" s="348">
        <v>3</v>
      </c>
      <c r="D69" s="348">
        <v>0</v>
      </c>
      <c r="E69" s="348">
        <v>0</v>
      </c>
      <c r="F69" s="348">
        <v>3</v>
      </c>
      <c r="G69" s="229">
        <v>5</v>
      </c>
      <c r="H69" s="156"/>
      <c r="I69" s="227"/>
      <c r="J69" s="381" t="s">
        <v>18</v>
      </c>
      <c r="K69" s="382" t="s">
        <v>131</v>
      </c>
      <c r="L69" s="380">
        <v>3</v>
      </c>
      <c r="M69" s="380">
        <v>0</v>
      </c>
      <c r="N69" s="380">
        <v>0</v>
      </c>
      <c r="O69" s="380">
        <v>3</v>
      </c>
      <c r="P69" s="457">
        <v>5</v>
      </c>
      <c r="Q69" s="156"/>
      <c r="R69" s="227"/>
      <c r="S69" s="608" t="s">
        <v>383</v>
      </c>
      <c r="T69" s="379" t="s">
        <v>115</v>
      </c>
      <c r="U69" s="358" t="s">
        <v>50</v>
      </c>
      <c r="V69" s="370">
        <v>3</v>
      </c>
      <c r="W69" s="370">
        <v>0</v>
      </c>
      <c r="X69" s="370">
        <v>0</v>
      </c>
      <c r="Y69" s="370">
        <v>3</v>
      </c>
      <c r="Z69" s="450">
        <v>5</v>
      </c>
      <c r="AA69" s="169"/>
      <c r="AB69" s="174"/>
      <c r="AC69" s="175"/>
      <c r="AD69" s="333"/>
      <c r="AE69" s="333"/>
      <c r="AF69" s="333"/>
      <c r="AG69" s="333"/>
      <c r="AH69" s="139"/>
    </row>
    <row r="70" spans="1:34" ht="18" customHeight="1">
      <c r="A70" s="716" t="s">
        <v>33</v>
      </c>
      <c r="B70" s="717"/>
      <c r="C70" s="391">
        <f>SUM(C64:C69)</f>
        <v>17</v>
      </c>
      <c r="D70" s="391">
        <f t="shared" ref="D70:G70" si="14">SUM(D64:D69)</f>
        <v>2</v>
      </c>
      <c r="E70" s="391">
        <f t="shared" si="14"/>
        <v>0</v>
      </c>
      <c r="F70" s="391">
        <f t="shared" si="14"/>
        <v>18</v>
      </c>
      <c r="G70" s="512">
        <f t="shared" si="14"/>
        <v>29</v>
      </c>
      <c r="H70" s="156"/>
      <c r="I70" s="227"/>
      <c r="J70" s="383" t="s">
        <v>18</v>
      </c>
      <c r="K70" s="354" t="s">
        <v>46</v>
      </c>
      <c r="L70" s="384">
        <v>3</v>
      </c>
      <c r="M70" s="384">
        <v>0</v>
      </c>
      <c r="N70" s="384">
        <v>0</v>
      </c>
      <c r="O70" s="384">
        <v>3</v>
      </c>
      <c r="P70" s="458">
        <v>5</v>
      </c>
      <c r="Q70" s="156"/>
      <c r="R70" s="227"/>
      <c r="S70" s="608" t="s">
        <v>383</v>
      </c>
      <c r="T70" s="381" t="s">
        <v>18</v>
      </c>
      <c r="U70" s="382" t="s">
        <v>131</v>
      </c>
      <c r="V70" s="380">
        <v>3</v>
      </c>
      <c r="W70" s="380">
        <v>0</v>
      </c>
      <c r="X70" s="380">
        <v>0</v>
      </c>
      <c r="Y70" s="380">
        <v>3</v>
      </c>
      <c r="Z70" s="457">
        <v>5</v>
      </c>
      <c r="AA70" s="169"/>
      <c r="AB70" s="174"/>
      <c r="AC70" s="175"/>
      <c r="AD70" s="333"/>
      <c r="AE70" s="333"/>
      <c r="AF70" s="333"/>
      <c r="AG70" s="333"/>
      <c r="AH70" s="139"/>
    </row>
    <row r="71" spans="1:34" ht="15" customHeight="1">
      <c r="A71" s="177"/>
      <c r="B71" s="178"/>
      <c r="C71" s="331"/>
      <c r="D71" s="331"/>
      <c r="E71" s="331"/>
      <c r="F71" s="331"/>
      <c r="G71" s="332"/>
      <c r="H71" s="156"/>
      <c r="I71" s="227"/>
      <c r="J71" s="699" t="s">
        <v>33</v>
      </c>
      <c r="K71" s="700"/>
      <c r="L71" s="464">
        <f>SUM(L64:L70)</f>
        <v>19</v>
      </c>
      <c r="M71" s="464">
        <f t="shared" ref="M71:P71" si="15">SUM(M64:M70)</f>
        <v>0</v>
      </c>
      <c r="N71" s="464">
        <f t="shared" si="15"/>
        <v>2</v>
      </c>
      <c r="O71" s="464">
        <f t="shared" si="15"/>
        <v>20</v>
      </c>
      <c r="P71" s="584">
        <f t="shared" si="15"/>
        <v>33</v>
      </c>
      <c r="Q71" s="156"/>
      <c r="R71" s="227"/>
      <c r="S71" s="608" t="s">
        <v>383</v>
      </c>
      <c r="T71" s="383" t="s">
        <v>18</v>
      </c>
      <c r="U71" s="354" t="s">
        <v>46</v>
      </c>
      <c r="V71" s="384">
        <v>3</v>
      </c>
      <c r="W71" s="384">
        <v>0</v>
      </c>
      <c r="X71" s="384">
        <v>0</v>
      </c>
      <c r="Y71" s="384">
        <v>3</v>
      </c>
      <c r="Z71" s="458">
        <v>5</v>
      </c>
      <c r="AA71" s="169"/>
      <c r="AB71" s="174"/>
      <c r="AC71" s="175"/>
      <c r="AD71" s="333"/>
      <c r="AE71" s="333"/>
      <c r="AF71" s="333"/>
      <c r="AG71" s="333"/>
      <c r="AH71" s="139"/>
    </row>
    <row r="72" spans="1:34">
      <c r="A72" s="177"/>
      <c r="B72" s="178"/>
      <c r="C72" s="331"/>
      <c r="D72" s="331"/>
      <c r="E72" s="331"/>
      <c r="F72" s="331"/>
      <c r="G72" s="332"/>
      <c r="H72" s="156"/>
      <c r="I72" s="227"/>
      <c r="J72" s="701"/>
      <c r="K72" s="702"/>
      <c r="L72" s="462"/>
      <c r="M72" s="462"/>
      <c r="N72" s="462"/>
      <c r="O72" s="462"/>
      <c r="P72" s="463"/>
      <c r="Q72" s="156"/>
      <c r="R72" s="227"/>
      <c r="S72" s="608"/>
      <c r="T72" s="756" t="s">
        <v>386</v>
      </c>
      <c r="U72" s="757"/>
      <c r="V72" s="624">
        <f>SUM(V69:V71)</f>
        <v>9</v>
      </c>
      <c r="W72" s="624">
        <f t="shared" ref="W72:Z72" si="16">SUM(W69:W71)</f>
        <v>0</v>
      </c>
      <c r="X72" s="624">
        <f t="shared" si="16"/>
        <v>0</v>
      </c>
      <c r="Y72" s="624">
        <f t="shared" si="16"/>
        <v>9</v>
      </c>
      <c r="Z72" s="625">
        <f t="shared" si="16"/>
        <v>15</v>
      </c>
      <c r="AA72" s="169"/>
      <c r="AB72" s="174"/>
      <c r="AC72" s="175"/>
      <c r="AD72" s="333"/>
      <c r="AE72" s="333"/>
      <c r="AF72" s="333"/>
      <c r="AG72" s="333"/>
      <c r="AH72" s="139"/>
    </row>
    <row r="73" spans="1:34" ht="15.75" thickBot="1">
      <c r="A73" s="177"/>
      <c r="B73" s="178"/>
      <c r="C73" s="331"/>
      <c r="D73" s="331"/>
      <c r="E73" s="331"/>
      <c r="F73" s="331"/>
      <c r="G73" s="332"/>
      <c r="H73" s="156"/>
      <c r="I73" s="227"/>
      <c r="J73" s="599"/>
      <c r="K73" s="600"/>
      <c r="L73" s="595"/>
      <c r="M73" s="595"/>
      <c r="N73" s="595"/>
      <c r="O73" s="595"/>
      <c r="P73" s="565"/>
      <c r="Q73" s="156"/>
      <c r="R73" s="227"/>
      <c r="S73" s="608"/>
      <c r="T73" s="764" t="s">
        <v>384</v>
      </c>
      <c r="U73" s="765"/>
      <c r="V73" s="626">
        <f>SUM(V72,V68)</f>
        <v>19</v>
      </c>
      <c r="W73" s="626">
        <f t="shared" ref="W73:Z73" si="17">SUM(W72,W68)</f>
        <v>0</v>
      </c>
      <c r="X73" s="626">
        <f t="shared" si="17"/>
        <v>2</v>
      </c>
      <c r="Y73" s="626">
        <f t="shared" si="17"/>
        <v>20</v>
      </c>
      <c r="Z73" s="627">
        <f t="shared" si="17"/>
        <v>33</v>
      </c>
      <c r="AA73" s="169"/>
      <c r="AB73" s="690" t="s">
        <v>384</v>
      </c>
      <c r="AC73" s="691"/>
      <c r="AD73" s="624">
        <f>SUM(AD64:AD72)</f>
        <v>2</v>
      </c>
      <c r="AE73" s="624">
        <f t="shared" ref="AE73:AH73" si="18">SUM(AE64:AE72)</f>
        <v>0</v>
      </c>
      <c r="AF73" s="624">
        <f t="shared" si="18"/>
        <v>0</v>
      </c>
      <c r="AG73" s="624">
        <f t="shared" si="18"/>
        <v>2</v>
      </c>
      <c r="AH73" s="625">
        <f t="shared" si="18"/>
        <v>3</v>
      </c>
    </row>
    <row r="74" spans="1:34">
      <c r="A74" s="694" t="s">
        <v>374</v>
      </c>
      <c r="B74" s="695"/>
      <c r="C74" s="695"/>
      <c r="D74" s="695"/>
      <c r="E74" s="695"/>
      <c r="F74" s="695"/>
      <c r="G74" s="696"/>
      <c r="H74" s="156"/>
      <c r="I74" s="227"/>
      <c r="J74" s="599"/>
      <c r="K74" s="600"/>
      <c r="L74" s="595"/>
      <c r="M74" s="595"/>
      <c r="N74" s="595"/>
      <c r="O74" s="595"/>
      <c r="P74" s="596"/>
      <c r="Q74" s="156"/>
      <c r="R74" s="227"/>
      <c r="S74" s="608"/>
      <c r="T74" s="227"/>
      <c r="U74" s="227"/>
      <c r="V74" s="227"/>
      <c r="W74" s="227"/>
      <c r="X74" s="227"/>
      <c r="Y74" s="227"/>
      <c r="Z74" s="157"/>
      <c r="AA74" s="169"/>
      <c r="AB74" s="177"/>
      <c r="AC74" s="198"/>
      <c r="AD74" s="331"/>
      <c r="AE74" s="331"/>
      <c r="AF74" s="331"/>
      <c r="AG74" s="331"/>
      <c r="AH74" s="199"/>
    </row>
    <row r="75" spans="1:34" ht="15.75" customHeight="1" thickBot="1">
      <c r="A75" s="158" t="s">
        <v>26</v>
      </c>
      <c r="B75" s="154" t="s">
        <v>27</v>
      </c>
      <c r="C75" s="155" t="s">
        <v>6</v>
      </c>
      <c r="D75" s="155" t="s">
        <v>28</v>
      </c>
      <c r="E75" s="155" t="s">
        <v>8</v>
      </c>
      <c r="F75" s="155" t="s">
        <v>29</v>
      </c>
      <c r="G75" s="163" t="s">
        <v>30</v>
      </c>
      <c r="H75" s="156"/>
      <c r="I75" s="227"/>
      <c r="J75" s="730" t="s">
        <v>374</v>
      </c>
      <c r="K75" s="718"/>
      <c r="L75" s="718"/>
      <c r="M75" s="718"/>
      <c r="N75" s="718"/>
      <c r="O75" s="718"/>
      <c r="P75" s="719"/>
      <c r="Q75" s="156"/>
      <c r="R75" s="227"/>
      <c r="S75" s="608"/>
      <c r="T75" s="694" t="s">
        <v>374</v>
      </c>
      <c r="U75" s="695"/>
      <c r="V75" s="695"/>
      <c r="W75" s="695"/>
      <c r="X75" s="695"/>
      <c r="Y75" s="695"/>
      <c r="Z75" s="696"/>
      <c r="AA75" s="508"/>
      <c r="AB75" s="694" t="s">
        <v>374</v>
      </c>
      <c r="AC75" s="695"/>
      <c r="AD75" s="695"/>
      <c r="AE75" s="695"/>
      <c r="AF75" s="695"/>
      <c r="AG75" s="695"/>
      <c r="AH75" s="696"/>
    </row>
    <row r="76" spans="1:34">
      <c r="A76" s="362" t="s">
        <v>118</v>
      </c>
      <c r="B76" s="363" t="s">
        <v>41</v>
      </c>
      <c r="C76" s="364">
        <v>3</v>
      </c>
      <c r="D76" s="364">
        <v>0</v>
      </c>
      <c r="E76" s="364">
        <v>0</v>
      </c>
      <c r="F76" s="364">
        <v>3</v>
      </c>
      <c r="G76" s="449">
        <v>5</v>
      </c>
      <c r="H76" s="156"/>
      <c r="I76" s="227"/>
      <c r="J76" s="249" t="s">
        <v>26</v>
      </c>
      <c r="K76" s="250" t="s">
        <v>27</v>
      </c>
      <c r="L76" s="251" t="s">
        <v>6</v>
      </c>
      <c r="M76" s="251" t="s">
        <v>28</v>
      </c>
      <c r="N76" s="251" t="s">
        <v>8</v>
      </c>
      <c r="O76" s="251" t="s">
        <v>29</v>
      </c>
      <c r="P76" s="252" t="s">
        <v>30</v>
      </c>
      <c r="Q76" s="156"/>
      <c r="R76" s="227"/>
      <c r="S76" s="608"/>
      <c r="T76" s="249" t="s">
        <v>26</v>
      </c>
      <c r="U76" s="250" t="s">
        <v>27</v>
      </c>
      <c r="V76" s="251" t="s">
        <v>6</v>
      </c>
      <c r="W76" s="251" t="s">
        <v>28</v>
      </c>
      <c r="X76" s="251" t="s">
        <v>8</v>
      </c>
      <c r="Y76" s="251" t="s">
        <v>29</v>
      </c>
      <c r="Z76" s="252" t="s">
        <v>30</v>
      </c>
      <c r="AA76" s="169"/>
      <c r="AB76" s="249" t="s">
        <v>26</v>
      </c>
      <c r="AC76" s="250" t="s">
        <v>27</v>
      </c>
      <c r="AD76" s="251" t="s">
        <v>6</v>
      </c>
      <c r="AE76" s="251" t="s">
        <v>28</v>
      </c>
      <c r="AF76" s="251" t="s">
        <v>8</v>
      </c>
      <c r="AG76" s="251" t="s">
        <v>29</v>
      </c>
      <c r="AH76" s="252" t="s">
        <v>30</v>
      </c>
    </row>
    <row r="77" spans="1:34" ht="15" customHeight="1">
      <c r="A77" s="362" t="s">
        <v>403</v>
      </c>
      <c r="B77" s="363" t="s">
        <v>154</v>
      </c>
      <c r="C77" s="364">
        <v>3</v>
      </c>
      <c r="D77" s="364">
        <v>0</v>
      </c>
      <c r="E77" s="364">
        <v>0</v>
      </c>
      <c r="F77" s="364">
        <v>3</v>
      </c>
      <c r="G77" s="449">
        <v>5</v>
      </c>
      <c r="H77" s="156"/>
      <c r="I77" s="227"/>
      <c r="J77" s="357" t="s">
        <v>92</v>
      </c>
      <c r="K77" s="358" t="s">
        <v>361</v>
      </c>
      <c r="L77" s="370">
        <v>0</v>
      </c>
      <c r="M77" s="370">
        <v>0</v>
      </c>
      <c r="N77" s="370">
        <v>4</v>
      </c>
      <c r="O77" s="370">
        <v>2</v>
      </c>
      <c r="P77" s="450">
        <v>3</v>
      </c>
      <c r="Q77" s="156"/>
      <c r="R77" s="227"/>
      <c r="S77" s="608" t="s">
        <v>382</v>
      </c>
      <c r="T77" s="357" t="s">
        <v>92</v>
      </c>
      <c r="U77" s="358" t="s">
        <v>361</v>
      </c>
      <c r="V77" s="370">
        <v>0</v>
      </c>
      <c r="W77" s="370">
        <v>0</v>
      </c>
      <c r="X77" s="370">
        <v>4</v>
      </c>
      <c r="Y77" s="370">
        <v>2</v>
      </c>
      <c r="Z77" s="450">
        <v>3</v>
      </c>
      <c r="AA77" s="169"/>
      <c r="AB77" s="385" t="s">
        <v>204</v>
      </c>
      <c r="AC77" s="366" t="s">
        <v>117</v>
      </c>
      <c r="AD77" s="348">
        <v>3</v>
      </c>
      <c r="AE77" s="348">
        <v>0</v>
      </c>
      <c r="AF77" s="348">
        <v>0</v>
      </c>
      <c r="AG77" s="348">
        <v>3</v>
      </c>
      <c r="AH77" s="451">
        <v>4</v>
      </c>
    </row>
    <row r="78" spans="1:34">
      <c r="A78" s="362" t="s">
        <v>153</v>
      </c>
      <c r="B78" s="363" t="s">
        <v>343</v>
      </c>
      <c r="C78" s="364">
        <v>3</v>
      </c>
      <c r="D78" s="364">
        <v>0</v>
      </c>
      <c r="E78" s="364">
        <v>0</v>
      </c>
      <c r="F78" s="364">
        <v>3</v>
      </c>
      <c r="G78" s="449">
        <v>5</v>
      </c>
      <c r="H78" s="156"/>
      <c r="I78" s="227"/>
      <c r="J78" s="385" t="s">
        <v>204</v>
      </c>
      <c r="K78" s="366" t="s">
        <v>117</v>
      </c>
      <c r="L78" s="348">
        <v>3</v>
      </c>
      <c r="M78" s="348">
        <v>0</v>
      </c>
      <c r="N78" s="348">
        <v>0</v>
      </c>
      <c r="O78" s="348">
        <v>3</v>
      </c>
      <c r="P78" s="451">
        <v>4</v>
      </c>
      <c r="Q78" s="156"/>
      <c r="R78" s="227"/>
      <c r="S78" s="608" t="s">
        <v>382</v>
      </c>
      <c r="T78" s="385" t="s">
        <v>204</v>
      </c>
      <c r="U78" s="366" t="s">
        <v>117</v>
      </c>
      <c r="V78" s="348">
        <v>3</v>
      </c>
      <c r="W78" s="348">
        <v>0</v>
      </c>
      <c r="X78" s="348">
        <v>0</v>
      </c>
      <c r="Y78" s="348">
        <v>3</v>
      </c>
      <c r="Z78" s="451">
        <v>4</v>
      </c>
      <c r="AA78" s="169"/>
      <c r="AB78" s="200"/>
      <c r="AC78" s="194"/>
      <c r="AD78" s="193"/>
      <c r="AE78" s="193"/>
      <c r="AF78" s="193"/>
      <c r="AG78" s="193"/>
      <c r="AH78" s="312"/>
    </row>
    <row r="79" spans="1:34">
      <c r="A79" s="362" t="s">
        <v>155</v>
      </c>
      <c r="B79" s="363" t="s">
        <v>404</v>
      </c>
      <c r="C79" s="364">
        <v>0</v>
      </c>
      <c r="D79" s="364">
        <v>0</v>
      </c>
      <c r="E79" s="364">
        <v>4</v>
      </c>
      <c r="F79" s="364">
        <v>2</v>
      </c>
      <c r="G79" s="449">
        <v>5</v>
      </c>
      <c r="H79" s="156"/>
      <c r="I79" s="227"/>
      <c r="J79" s="385" t="s">
        <v>83</v>
      </c>
      <c r="K79" s="366" t="s">
        <v>135</v>
      </c>
      <c r="L79" s="380">
        <v>3</v>
      </c>
      <c r="M79" s="380">
        <v>0</v>
      </c>
      <c r="N79" s="380">
        <v>0</v>
      </c>
      <c r="O79" s="380">
        <v>3</v>
      </c>
      <c r="P79" s="457">
        <v>5</v>
      </c>
      <c r="Q79" s="156"/>
      <c r="R79" s="227"/>
      <c r="S79" s="608" t="s">
        <v>382</v>
      </c>
      <c r="T79" s="385" t="s">
        <v>83</v>
      </c>
      <c r="U79" s="366" t="s">
        <v>135</v>
      </c>
      <c r="V79" s="380">
        <v>3</v>
      </c>
      <c r="W79" s="380">
        <v>0</v>
      </c>
      <c r="X79" s="380">
        <v>0</v>
      </c>
      <c r="Y79" s="380">
        <v>3</v>
      </c>
      <c r="Z79" s="457">
        <v>5</v>
      </c>
      <c r="AA79" s="169"/>
      <c r="AB79" s="200"/>
      <c r="AC79" s="194"/>
      <c r="AD79" s="193"/>
      <c r="AE79" s="193"/>
      <c r="AF79" s="193"/>
      <c r="AG79" s="193"/>
      <c r="AH79" s="312"/>
    </row>
    <row r="80" spans="1:34">
      <c r="A80" s="362" t="s">
        <v>156</v>
      </c>
      <c r="B80" s="363" t="s">
        <v>67</v>
      </c>
      <c r="C80" s="364">
        <v>3</v>
      </c>
      <c r="D80" s="364">
        <v>0</v>
      </c>
      <c r="E80" s="364">
        <v>0</v>
      </c>
      <c r="F80" s="364">
        <v>3</v>
      </c>
      <c r="G80" s="449">
        <v>5</v>
      </c>
      <c r="H80" s="156"/>
      <c r="I80" s="227"/>
      <c r="J80" s="362" t="s">
        <v>118</v>
      </c>
      <c r="K80" s="363" t="s">
        <v>41</v>
      </c>
      <c r="L80" s="380">
        <v>3</v>
      </c>
      <c r="M80" s="380">
        <v>0</v>
      </c>
      <c r="N80" s="380">
        <v>0</v>
      </c>
      <c r="O80" s="380">
        <v>3</v>
      </c>
      <c r="P80" s="457">
        <v>5</v>
      </c>
      <c r="Q80" s="156"/>
      <c r="R80" s="227"/>
      <c r="S80" s="608" t="s">
        <v>382</v>
      </c>
      <c r="T80" s="385" t="s">
        <v>83</v>
      </c>
      <c r="U80" s="366" t="s">
        <v>138</v>
      </c>
      <c r="V80" s="380">
        <v>3</v>
      </c>
      <c r="W80" s="380">
        <v>0</v>
      </c>
      <c r="X80" s="380">
        <v>0</v>
      </c>
      <c r="Y80" s="380">
        <v>3</v>
      </c>
      <c r="Z80" s="457">
        <v>5</v>
      </c>
      <c r="AA80" s="169"/>
      <c r="AB80" s="174"/>
      <c r="AC80" s="175"/>
      <c r="AD80" s="333"/>
      <c r="AE80" s="333"/>
      <c r="AF80" s="333"/>
      <c r="AG80" s="333"/>
      <c r="AH80" s="139"/>
    </row>
    <row r="81" spans="1:34">
      <c r="A81" s="362" t="s">
        <v>405</v>
      </c>
      <c r="B81" s="363" t="s">
        <v>347</v>
      </c>
      <c r="C81" s="364">
        <v>0</v>
      </c>
      <c r="D81" s="364">
        <v>0</v>
      </c>
      <c r="E81" s="364">
        <v>0</v>
      </c>
      <c r="F81" s="364">
        <v>0</v>
      </c>
      <c r="G81" s="449">
        <v>5</v>
      </c>
      <c r="H81" s="156"/>
      <c r="I81" s="227"/>
      <c r="J81" s="362" t="s">
        <v>241</v>
      </c>
      <c r="K81" s="363" t="s">
        <v>362</v>
      </c>
      <c r="L81" s="380">
        <v>3</v>
      </c>
      <c r="M81" s="380">
        <v>0</v>
      </c>
      <c r="N81" s="380">
        <v>2</v>
      </c>
      <c r="O81" s="380">
        <v>4</v>
      </c>
      <c r="P81" s="457">
        <v>5</v>
      </c>
      <c r="Q81" s="156"/>
      <c r="R81" s="227"/>
      <c r="S81" s="608" t="s">
        <v>382</v>
      </c>
      <c r="T81" s="362" t="s">
        <v>241</v>
      </c>
      <c r="U81" s="363" t="s">
        <v>119</v>
      </c>
      <c r="V81" s="380">
        <v>3</v>
      </c>
      <c r="W81" s="380">
        <v>0</v>
      </c>
      <c r="X81" s="380">
        <v>2</v>
      </c>
      <c r="Y81" s="380">
        <v>4</v>
      </c>
      <c r="Z81" s="457">
        <v>5</v>
      </c>
      <c r="AA81" s="169"/>
      <c r="AB81" s="174"/>
      <c r="AC81" s="175"/>
      <c r="AD81" s="333"/>
      <c r="AE81" s="333"/>
      <c r="AF81" s="333"/>
      <c r="AG81" s="333"/>
      <c r="AH81" s="139"/>
    </row>
    <row r="82" spans="1:34" ht="18" customHeight="1">
      <c r="A82" s="716" t="s">
        <v>33</v>
      </c>
      <c r="B82" s="717"/>
      <c r="C82" s="391">
        <f>SUM(C76:C81)</f>
        <v>12</v>
      </c>
      <c r="D82" s="391">
        <f>SUM(D76:D81)</f>
        <v>0</v>
      </c>
      <c r="E82" s="391">
        <f>SUM(E76:E81)</f>
        <v>4</v>
      </c>
      <c r="F82" s="391">
        <f>SUM(F76:F81)</f>
        <v>14</v>
      </c>
      <c r="G82" s="307">
        <f>SUM(G76:G81)</f>
        <v>30</v>
      </c>
      <c r="H82" s="156"/>
      <c r="I82" s="227"/>
      <c r="J82" s="386" t="s">
        <v>363</v>
      </c>
      <c r="K82" s="347" t="s">
        <v>347</v>
      </c>
      <c r="L82" s="349">
        <v>0</v>
      </c>
      <c r="M82" s="349">
        <v>0</v>
      </c>
      <c r="N82" s="349">
        <v>0</v>
      </c>
      <c r="O82" s="349">
        <v>0</v>
      </c>
      <c r="P82" s="444">
        <v>5</v>
      </c>
      <c r="Q82" s="156"/>
      <c r="R82" s="227"/>
      <c r="S82" s="608" t="s">
        <v>382</v>
      </c>
      <c r="T82" s="386" t="s">
        <v>93</v>
      </c>
      <c r="U82" s="347" t="s">
        <v>347</v>
      </c>
      <c r="V82" s="349">
        <v>0</v>
      </c>
      <c r="W82" s="349">
        <v>0</v>
      </c>
      <c r="X82" s="349">
        <v>0</v>
      </c>
      <c r="Y82" s="349">
        <v>0</v>
      </c>
      <c r="Z82" s="444">
        <v>5</v>
      </c>
      <c r="AA82" s="169"/>
      <c r="AB82" s="174"/>
      <c r="AC82" s="175"/>
      <c r="AD82" s="333"/>
      <c r="AE82" s="333"/>
      <c r="AF82" s="333"/>
      <c r="AG82" s="333"/>
      <c r="AH82" s="139"/>
    </row>
    <row r="83" spans="1:34">
      <c r="A83" s="212"/>
      <c r="B83" s="213"/>
      <c r="C83" s="213"/>
      <c r="D83" s="213"/>
      <c r="E83" s="213"/>
      <c r="F83" s="213"/>
      <c r="G83" s="214"/>
      <c r="H83" s="156"/>
      <c r="I83" s="227"/>
      <c r="J83" s="397" t="s">
        <v>83</v>
      </c>
      <c r="K83" s="389" t="s">
        <v>138</v>
      </c>
      <c r="L83" s="390">
        <v>3</v>
      </c>
      <c r="M83" s="390">
        <v>0</v>
      </c>
      <c r="N83" s="390">
        <v>0</v>
      </c>
      <c r="O83" s="390">
        <v>3</v>
      </c>
      <c r="P83" s="452">
        <v>5</v>
      </c>
      <c r="Q83" s="156"/>
      <c r="R83" s="227"/>
      <c r="S83" s="608"/>
      <c r="T83" s="756" t="s">
        <v>385</v>
      </c>
      <c r="U83" s="757"/>
      <c r="V83" s="615">
        <f>SUM(V77:V82)</f>
        <v>12</v>
      </c>
      <c r="W83" s="615">
        <f>SUM(W77:W82)</f>
        <v>0</v>
      </c>
      <c r="X83" s="615">
        <f>SUM(X77:X82)</f>
        <v>6</v>
      </c>
      <c r="Y83" s="615">
        <f>SUM(Y77:Y82)</f>
        <v>15</v>
      </c>
      <c r="Z83" s="616">
        <f>SUM(Z77:Z82)</f>
        <v>27</v>
      </c>
      <c r="AA83" s="187"/>
      <c r="AB83" s="174"/>
      <c r="AC83" s="175"/>
      <c r="AD83" s="333"/>
      <c r="AE83" s="333"/>
      <c r="AF83" s="333"/>
      <c r="AG83" s="333"/>
      <c r="AH83" s="139"/>
    </row>
    <row r="84" spans="1:34" ht="15.75" customHeight="1">
      <c r="A84" s="212"/>
      <c r="B84" s="213"/>
      <c r="C84" s="213"/>
      <c r="D84" s="213"/>
      <c r="E84" s="213"/>
      <c r="F84" s="213"/>
      <c r="G84" s="214"/>
      <c r="H84" s="156"/>
      <c r="I84" s="227"/>
      <c r="J84" s="699" t="s">
        <v>33</v>
      </c>
      <c r="K84" s="700"/>
      <c r="L84" s="464">
        <f>SUM(L77:L83)</f>
        <v>15</v>
      </c>
      <c r="M84" s="464">
        <f t="shared" ref="M84:P84" si="19">SUM(M77:M83)</f>
        <v>0</v>
      </c>
      <c r="N84" s="464">
        <f t="shared" si="19"/>
        <v>6</v>
      </c>
      <c r="O84" s="464">
        <f t="shared" si="19"/>
        <v>18</v>
      </c>
      <c r="P84" s="584">
        <f t="shared" si="19"/>
        <v>32</v>
      </c>
      <c r="Q84" s="156"/>
      <c r="R84" s="227"/>
      <c r="S84" s="608" t="s">
        <v>383</v>
      </c>
      <c r="T84" s="362" t="s">
        <v>118</v>
      </c>
      <c r="U84" s="363" t="s">
        <v>41</v>
      </c>
      <c r="V84" s="380">
        <v>3</v>
      </c>
      <c r="W84" s="380">
        <v>0</v>
      </c>
      <c r="X84" s="380">
        <v>0</v>
      </c>
      <c r="Y84" s="380">
        <v>3</v>
      </c>
      <c r="Z84" s="457">
        <v>5</v>
      </c>
      <c r="AA84" s="187"/>
      <c r="AB84" s="174"/>
      <c r="AC84" s="175"/>
      <c r="AD84" s="333"/>
      <c r="AE84" s="333"/>
      <c r="AF84" s="333"/>
      <c r="AG84" s="333"/>
      <c r="AH84" s="139"/>
    </row>
    <row r="85" spans="1:34">
      <c r="A85" s="212"/>
      <c r="B85" s="213"/>
      <c r="C85" s="213"/>
      <c r="D85" s="213"/>
      <c r="E85" s="213"/>
      <c r="F85" s="213"/>
      <c r="G85" s="214"/>
      <c r="H85" s="156"/>
      <c r="I85" s="227"/>
      <c r="J85" s="599"/>
      <c r="K85" s="600"/>
      <c r="L85" s="16"/>
      <c r="M85" s="16"/>
      <c r="N85" s="16"/>
      <c r="O85" s="16"/>
      <c r="P85" s="17"/>
      <c r="Q85" s="156"/>
      <c r="R85" s="227"/>
      <c r="S85" s="608"/>
      <c r="T85" s="756" t="s">
        <v>386</v>
      </c>
      <c r="U85" s="757"/>
      <c r="V85" s="615">
        <f>SUM(V84:V84)</f>
        <v>3</v>
      </c>
      <c r="W85" s="615">
        <f>SUM(W84:W84)</f>
        <v>0</v>
      </c>
      <c r="X85" s="615">
        <f>SUM(X84:X84)</f>
        <v>0</v>
      </c>
      <c r="Y85" s="615">
        <f>SUM(Y84:Y84)</f>
        <v>3</v>
      </c>
      <c r="Z85" s="616">
        <f>SUM(Z84:Z84)</f>
        <v>5</v>
      </c>
      <c r="AA85" s="187"/>
      <c r="AB85" s="174"/>
      <c r="AC85" s="175"/>
      <c r="AD85" s="333"/>
      <c r="AE85" s="333"/>
      <c r="AF85" s="333"/>
      <c r="AG85" s="333"/>
      <c r="AH85" s="139"/>
    </row>
    <row r="86" spans="1:34" ht="15.75" thickBot="1">
      <c r="A86" s="212"/>
      <c r="B86" s="213"/>
      <c r="C86" s="213"/>
      <c r="D86" s="213"/>
      <c r="E86" s="213"/>
      <c r="F86" s="213"/>
      <c r="G86" s="214"/>
      <c r="H86" s="156"/>
      <c r="I86" s="227"/>
      <c r="J86" s="599"/>
      <c r="K86" s="600"/>
      <c r="L86" s="16"/>
      <c r="M86" s="16"/>
      <c r="N86" s="16"/>
      <c r="O86" s="16"/>
      <c r="P86" s="17"/>
      <c r="Q86" s="156"/>
      <c r="R86" s="227"/>
      <c r="S86" s="608"/>
      <c r="T86" s="758" t="s">
        <v>384</v>
      </c>
      <c r="U86" s="759"/>
      <c r="V86" s="617">
        <f>SUM(V85,V83)</f>
        <v>15</v>
      </c>
      <c r="W86" s="617">
        <f>SUM(W85,W83)</f>
        <v>0</v>
      </c>
      <c r="X86" s="617">
        <f>SUM(X85,X83)</f>
        <v>6</v>
      </c>
      <c r="Y86" s="617">
        <f>SUM(Y85,Y83)</f>
        <v>18</v>
      </c>
      <c r="Z86" s="618">
        <f>SUM(Z85,Z83)</f>
        <v>32</v>
      </c>
      <c r="AA86" s="169"/>
      <c r="AB86" s="690" t="s">
        <v>384</v>
      </c>
      <c r="AC86" s="691"/>
      <c r="AD86" s="615">
        <f>SUM(AD77:AD85)</f>
        <v>3</v>
      </c>
      <c r="AE86" s="615">
        <f t="shared" ref="AE86:AH86" si="20">SUM(AE77:AE85)</f>
        <v>0</v>
      </c>
      <c r="AF86" s="615">
        <f t="shared" si="20"/>
        <v>0</v>
      </c>
      <c r="AG86" s="615">
        <f t="shared" si="20"/>
        <v>3</v>
      </c>
      <c r="AH86" s="616">
        <f t="shared" si="20"/>
        <v>4</v>
      </c>
    </row>
    <row r="87" spans="1:34" ht="15" customHeight="1">
      <c r="A87" s="212"/>
      <c r="B87" s="213"/>
      <c r="C87" s="213"/>
      <c r="D87" s="213"/>
      <c r="E87" s="213"/>
      <c r="F87" s="213"/>
      <c r="G87" s="214"/>
      <c r="H87" s="156"/>
      <c r="I87" s="227"/>
      <c r="J87" s="13"/>
      <c r="K87" s="14"/>
      <c r="L87" s="14"/>
      <c r="M87" s="14"/>
      <c r="N87" s="14"/>
      <c r="O87" s="14"/>
      <c r="P87" s="15"/>
      <c r="Q87" s="156"/>
      <c r="R87" s="227"/>
      <c r="S87" s="608"/>
      <c r="T87" s="524"/>
      <c r="U87" s="525"/>
      <c r="V87" s="526"/>
      <c r="W87" s="526"/>
      <c r="X87" s="526"/>
      <c r="Y87" s="526"/>
      <c r="Z87" s="527"/>
      <c r="AA87" s="169"/>
      <c r="AB87" s="177"/>
      <c r="AC87" s="198"/>
      <c r="AD87" s="331"/>
      <c r="AE87" s="331"/>
      <c r="AF87" s="331"/>
      <c r="AG87" s="331"/>
      <c r="AH87" s="199"/>
    </row>
    <row r="88" spans="1:34" ht="15.75" thickBot="1">
      <c r="A88" s="204"/>
      <c r="B88" s="205"/>
      <c r="C88" s="205"/>
      <c r="D88" s="205"/>
      <c r="E88" s="205"/>
      <c r="F88" s="205"/>
      <c r="G88" s="206"/>
      <c r="H88" s="156"/>
      <c r="I88" s="227"/>
      <c r="J88" s="694" t="s">
        <v>375</v>
      </c>
      <c r="K88" s="695"/>
      <c r="L88" s="695"/>
      <c r="M88" s="695"/>
      <c r="N88" s="695"/>
      <c r="O88" s="695"/>
      <c r="P88" s="696"/>
      <c r="Q88" s="156"/>
      <c r="R88" s="227"/>
      <c r="S88" s="608"/>
      <c r="T88" s="178"/>
      <c r="U88" s="178"/>
      <c r="V88" s="331"/>
      <c r="W88" s="331"/>
      <c r="X88" s="331"/>
      <c r="Y88" s="331"/>
      <c r="Z88" s="332"/>
      <c r="AA88" s="169"/>
      <c r="AB88" s="177"/>
      <c r="AC88" s="198"/>
      <c r="AD88" s="331"/>
      <c r="AE88" s="331"/>
      <c r="AF88" s="331"/>
      <c r="AG88" s="331"/>
      <c r="AH88" s="199"/>
    </row>
    <row r="89" spans="1:34" ht="15.75" customHeight="1" thickBot="1">
      <c r="A89" s="730" t="s">
        <v>375</v>
      </c>
      <c r="B89" s="718"/>
      <c r="C89" s="718"/>
      <c r="D89" s="718"/>
      <c r="E89" s="718"/>
      <c r="F89" s="718"/>
      <c r="G89" s="719"/>
      <c r="H89" s="156"/>
      <c r="I89" s="227"/>
      <c r="J89" s="249" t="s">
        <v>26</v>
      </c>
      <c r="K89" s="250" t="s">
        <v>27</v>
      </c>
      <c r="L89" s="251" t="s">
        <v>6</v>
      </c>
      <c r="M89" s="251" t="s">
        <v>28</v>
      </c>
      <c r="N89" s="251" t="s">
        <v>8</v>
      </c>
      <c r="O89" s="251" t="s">
        <v>29</v>
      </c>
      <c r="P89" s="252" t="s">
        <v>30</v>
      </c>
      <c r="Q89" s="156"/>
      <c r="R89" s="227"/>
      <c r="S89" s="608"/>
      <c r="T89" s="718" t="s">
        <v>375</v>
      </c>
      <c r="U89" s="718"/>
      <c r="V89" s="718"/>
      <c r="W89" s="718"/>
      <c r="X89" s="718"/>
      <c r="Y89" s="718"/>
      <c r="Z89" s="718"/>
      <c r="AA89" s="530"/>
      <c r="AB89" s="718" t="s">
        <v>375</v>
      </c>
      <c r="AC89" s="718"/>
      <c r="AD89" s="718"/>
      <c r="AE89" s="718"/>
      <c r="AF89" s="718"/>
      <c r="AG89" s="718"/>
      <c r="AH89" s="718"/>
    </row>
    <row r="90" spans="1:34">
      <c r="A90" s="158" t="s">
        <v>26</v>
      </c>
      <c r="B90" s="154" t="s">
        <v>27</v>
      </c>
      <c r="C90" s="155" t="s">
        <v>6</v>
      </c>
      <c r="D90" s="155" t="s">
        <v>28</v>
      </c>
      <c r="E90" s="155" t="s">
        <v>8</v>
      </c>
      <c r="F90" s="155" t="s">
        <v>29</v>
      </c>
      <c r="G90" s="163" t="s">
        <v>30</v>
      </c>
      <c r="H90" s="156"/>
      <c r="I90" s="227"/>
      <c r="J90" s="381" t="s">
        <v>201</v>
      </c>
      <c r="K90" s="366" t="s">
        <v>364</v>
      </c>
      <c r="L90" s="380">
        <v>2</v>
      </c>
      <c r="M90" s="380">
        <v>2</v>
      </c>
      <c r="N90" s="380">
        <v>0</v>
      </c>
      <c r="O90" s="380">
        <v>3</v>
      </c>
      <c r="P90" s="457">
        <v>5</v>
      </c>
      <c r="Q90" s="156"/>
      <c r="R90" s="227"/>
      <c r="S90" s="608"/>
      <c r="T90" s="159" t="s">
        <v>4</v>
      </c>
      <c r="U90" s="160" t="s">
        <v>5</v>
      </c>
      <c r="V90" s="161" t="s">
        <v>6</v>
      </c>
      <c r="W90" s="161" t="s">
        <v>7</v>
      </c>
      <c r="X90" s="161" t="s">
        <v>8</v>
      </c>
      <c r="Y90" s="161" t="s">
        <v>9</v>
      </c>
      <c r="Z90" s="162" t="s">
        <v>10</v>
      </c>
      <c r="AA90" s="169"/>
      <c r="AB90" s="255" t="s">
        <v>26</v>
      </c>
      <c r="AC90" s="237" t="s">
        <v>27</v>
      </c>
      <c r="AD90" s="236" t="s">
        <v>6</v>
      </c>
      <c r="AE90" s="236" t="s">
        <v>28</v>
      </c>
      <c r="AF90" s="236" t="s">
        <v>8</v>
      </c>
      <c r="AG90" s="236" t="s">
        <v>29</v>
      </c>
      <c r="AH90" s="256" t="s">
        <v>30</v>
      </c>
    </row>
    <row r="91" spans="1:34" ht="15" customHeight="1">
      <c r="A91" s="346" t="s">
        <v>157</v>
      </c>
      <c r="B91" s="347" t="s">
        <v>364</v>
      </c>
      <c r="C91" s="348">
        <v>2</v>
      </c>
      <c r="D91" s="348">
        <v>2</v>
      </c>
      <c r="E91" s="348">
        <v>0</v>
      </c>
      <c r="F91" s="348">
        <v>3</v>
      </c>
      <c r="G91" s="229">
        <v>5</v>
      </c>
      <c r="H91" s="156"/>
      <c r="I91" s="227"/>
      <c r="J91" s="362" t="s">
        <v>202</v>
      </c>
      <c r="K91" s="363" t="s">
        <v>53</v>
      </c>
      <c r="L91" s="380">
        <v>3</v>
      </c>
      <c r="M91" s="380">
        <v>0</v>
      </c>
      <c r="N91" s="380">
        <v>0</v>
      </c>
      <c r="O91" s="380">
        <v>3</v>
      </c>
      <c r="P91" s="457">
        <v>5</v>
      </c>
      <c r="Q91" s="156"/>
      <c r="R91" s="227"/>
      <c r="S91" s="608" t="s">
        <v>382</v>
      </c>
      <c r="T91" s="381" t="s">
        <v>201</v>
      </c>
      <c r="U91" s="366" t="s">
        <v>364</v>
      </c>
      <c r="V91" s="380">
        <v>2</v>
      </c>
      <c r="W91" s="380">
        <v>2</v>
      </c>
      <c r="X91" s="380">
        <v>0</v>
      </c>
      <c r="Y91" s="380">
        <v>3</v>
      </c>
      <c r="Z91" s="457">
        <v>5</v>
      </c>
      <c r="AA91" s="169"/>
      <c r="AB91" s="381" t="s">
        <v>87</v>
      </c>
      <c r="AC91" s="382" t="s">
        <v>40</v>
      </c>
      <c r="AD91" s="364">
        <v>2</v>
      </c>
      <c r="AE91" s="364">
        <v>0</v>
      </c>
      <c r="AF91" s="364">
        <v>0</v>
      </c>
      <c r="AG91" s="364">
        <v>2</v>
      </c>
      <c r="AH91" s="449">
        <v>3</v>
      </c>
    </row>
    <row r="92" spans="1:34">
      <c r="A92" s="346" t="s">
        <v>153</v>
      </c>
      <c r="B92" s="347" t="s">
        <v>138</v>
      </c>
      <c r="C92" s="348">
        <v>3</v>
      </c>
      <c r="D92" s="348">
        <v>0</v>
      </c>
      <c r="E92" s="348">
        <v>0</v>
      </c>
      <c r="F92" s="348">
        <v>3</v>
      </c>
      <c r="G92" s="229">
        <v>5</v>
      </c>
      <c r="H92" s="156"/>
      <c r="I92" s="227"/>
      <c r="J92" s="381" t="s">
        <v>87</v>
      </c>
      <c r="K92" s="382" t="s">
        <v>40</v>
      </c>
      <c r="L92" s="364">
        <v>2</v>
      </c>
      <c r="M92" s="364">
        <v>0</v>
      </c>
      <c r="N92" s="364">
        <v>0</v>
      </c>
      <c r="O92" s="364">
        <v>2</v>
      </c>
      <c r="P92" s="449">
        <v>3</v>
      </c>
      <c r="Q92" s="156"/>
      <c r="R92" s="227"/>
      <c r="S92" s="608" t="s">
        <v>382</v>
      </c>
      <c r="T92" s="381" t="s">
        <v>87</v>
      </c>
      <c r="U92" s="382" t="s">
        <v>40</v>
      </c>
      <c r="V92" s="364">
        <v>2</v>
      </c>
      <c r="W92" s="364">
        <v>0</v>
      </c>
      <c r="X92" s="364">
        <v>0</v>
      </c>
      <c r="Y92" s="364">
        <v>2</v>
      </c>
      <c r="Z92" s="449">
        <v>3</v>
      </c>
      <c r="AA92" s="169"/>
      <c r="AB92" s="174"/>
      <c r="AC92" s="175"/>
      <c r="AD92" s="333"/>
      <c r="AE92" s="333"/>
      <c r="AF92" s="333"/>
      <c r="AG92" s="333"/>
      <c r="AH92" s="139"/>
    </row>
    <row r="93" spans="1:34">
      <c r="A93" s="346" t="s">
        <v>153</v>
      </c>
      <c r="B93" s="347" t="s">
        <v>139</v>
      </c>
      <c r="C93" s="348">
        <v>3</v>
      </c>
      <c r="D93" s="348">
        <v>0</v>
      </c>
      <c r="E93" s="348">
        <v>0</v>
      </c>
      <c r="F93" s="348">
        <v>3</v>
      </c>
      <c r="G93" s="229">
        <v>5</v>
      </c>
      <c r="H93" s="156"/>
      <c r="I93" s="227"/>
      <c r="J93" s="381" t="s">
        <v>18</v>
      </c>
      <c r="K93" s="382" t="s">
        <v>136</v>
      </c>
      <c r="L93" s="380">
        <v>3</v>
      </c>
      <c r="M93" s="380">
        <v>0</v>
      </c>
      <c r="N93" s="380">
        <v>0</v>
      </c>
      <c r="O93" s="380">
        <v>3</v>
      </c>
      <c r="P93" s="457">
        <v>5</v>
      </c>
      <c r="Q93" s="156"/>
      <c r="R93" s="227"/>
      <c r="S93" s="608" t="s">
        <v>382</v>
      </c>
      <c r="T93" s="381" t="s">
        <v>83</v>
      </c>
      <c r="U93" s="366" t="s">
        <v>139</v>
      </c>
      <c r="V93" s="380">
        <v>3</v>
      </c>
      <c r="W93" s="380">
        <v>0</v>
      </c>
      <c r="X93" s="380">
        <v>0</v>
      </c>
      <c r="Y93" s="380">
        <v>3</v>
      </c>
      <c r="Z93" s="457">
        <v>5</v>
      </c>
      <c r="AA93" s="169"/>
      <c r="AB93" s="174"/>
      <c r="AC93" s="175"/>
      <c r="AD93" s="333"/>
      <c r="AE93" s="333"/>
      <c r="AF93" s="333"/>
      <c r="AG93" s="333"/>
      <c r="AH93" s="139"/>
    </row>
    <row r="94" spans="1:34">
      <c r="A94" s="346" t="s">
        <v>202</v>
      </c>
      <c r="B94" s="347" t="s">
        <v>53</v>
      </c>
      <c r="C94" s="348">
        <v>3</v>
      </c>
      <c r="D94" s="348">
        <v>0</v>
      </c>
      <c r="E94" s="348">
        <v>0</v>
      </c>
      <c r="F94" s="348">
        <v>3</v>
      </c>
      <c r="G94" s="229">
        <v>5</v>
      </c>
      <c r="H94" s="156"/>
      <c r="I94" s="227"/>
      <c r="J94" s="387" t="s">
        <v>18</v>
      </c>
      <c r="K94" s="363" t="s">
        <v>137</v>
      </c>
      <c r="L94" s="380">
        <v>3</v>
      </c>
      <c r="M94" s="380">
        <v>0</v>
      </c>
      <c r="N94" s="380">
        <v>0</v>
      </c>
      <c r="O94" s="380">
        <v>3</v>
      </c>
      <c r="P94" s="457">
        <v>5</v>
      </c>
      <c r="Q94" s="156"/>
      <c r="R94" s="227"/>
      <c r="S94" s="608"/>
      <c r="T94" s="756" t="s">
        <v>385</v>
      </c>
      <c r="U94" s="757"/>
      <c r="V94" s="615">
        <f>SUM(V91:V93)</f>
        <v>7</v>
      </c>
      <c r="W94" s="615">
        <f t="shared" ref="W94:Z94" si="21">SUM(W91:W93)</f>
        <v>2</v>
      </c>
      <c r="X94" s="615">
        <f t="shared" si="21"/>
        <v>0</v>
      </c>
      <c r="Y94" s="615">
        <f t="shared" si="21"/>
        <v>8</v>
      </c>
      <c r="Z94" s="616">
        <f t="shared" si="21"/>
        <v>13</v>
      </c>
      <c r="AA94" s="187"/>
      <c r="AB94" s="174"/>
      <c r="AC94" s="175"/>
      <c r="AD94" s="333"/>
      <c r="AE94" s="333"/>
      <c r="AF94" s="333"/>
      <c r="AG94" s="333"/>
      <c r="AH94" s="139"/>
    </row>
    <row r="95" spans="1:34">
      <c r="A95" s="346" t="s">
        <v>18</v>
      </c>
      <c r="B95" s="347" t="s">
        <v>136</v>
      </c>
      <c r="C95" s="348">
        <v>3</v>
      </c>
      <c r="D95" s="348">
        <v>0</v>
      </c>
      <c r="E95" s="348">
        <v>0</v>
      </c>
      <c r="F95" s="348">
        <v>3</v>
      </c>
      <c r="G95" s="229">
        <v>5</v>
      </c>
      <c r="H95" s="156"/>
      <c r="I95" s="227"/>
      <c r="J95" s="381" t="s">
        <v>83</v>
      </c>
      <c r="K95" s="366" t="s">
        <v>139</v>
      </c>
      <c r="L95" s="380">
        <v>3</v>
      </c>
      <c r="M95" s="380">
        <v>0</v>
      </c>
      <c r="N95" s="380">
        <v>0</v>
      </c>
      <c r="O95" s="380">
        <v>3</v>
      </c>
      <c r="P95" s="457">
        <v>5</v>
      </c>
      <c r="Q95" s="156"/>
      <c r="R95" s="227"/>
      <c r="S95" s="608" t="s">
        <v>383</v>
      </c>
      <c r="T95" s="362" t="s">
        <v>202</v>
      </c>
      <c r="U95" s="363" t="s">
        <v>53</v>
      </c>
      <c r="V95" s="380">
        <v>3</v>
      </c>
      <c r="W95" s="380">
        <v>0</v>
      </c>
      <c r="X95" s="380">
        <v>0</v>
      </c>
      <c r="Y95" s="380">
        <v>3</v>
      </c>
      <c r="Z95" s="457">
        <v>5</v>
      </c>
      <c r="AA95" s="169"/>
      <c r="AB95" s="174"/>
      <c r="AC95" s="175"/>
      <c r="AD95" s="333"/>
      <c r="AE95" s="333"/>
      <c r="AF95" s="333"/>
      <c r="AG95" s="333"/>
      <c r="AH95" s="139"/>
    </row>
    <row r="96" spans="1:34">
      <c r="A96" s="516" t="s">
        <v>290</v>
      </c>
      <c r="B96" s="395" t="s">
        <v>406</v>
      </c>
      <c r="C96" s="396">
        <v>0</v>
      </c>
      <c r="D96" s="396">
        <v>0</v>
      </c>
      <c r="E96" s="396">
        <v>4</v>
      </c>
      <c r="F96" s="396">
        <v>2</v>
      </c>
      <c r="G96" s="228">
        <v>5</v>
      </c>
      <c r="H96" s="156"/>
      <c r="I96" s="227"/>
      <c r="J96" s="388" t="s">
        <v>94</v>
      </c>
      <c r="K96" s="389" t="s">
        <v>97</v>
      </c>
      <c r="L96" s="390">
        <v>2</v>
      </c>
      <c r="M96" s="390">
        <v>0</v>
      </c>
      <c r="N96" s="390">
        <v>0</v>
      </c>
      <c r="O96" s="390">
        <v>2</v>
      </c>
      <c r="P96" s="459">
        <v>2</v>
      </c>
      <c r="Q96" s="156"/>
      <c r="R96" s="227"/>
      <c r="S96" s="608" t="s">
        <v>383</v>
      </c>
      <c r="T96" s="381" t="s">
        <v>18</v>
      </c>
      <c r="U96" s="382" t="s">
        <v>136</v>
      </c>
      <c r="V96" s="380">
        <v>3</v>
      </c>
      <c r="W96" s="380">
        <v>0</v>
      </c>
      <c r="X96" s="380">
        <v>0</v>
      </c>
      <c r="Y96" s="380">
        <v>3</v>
      </c>
      <c r="Z96" s="457">
        <v>5</v>
      </c>
      <c r="AA96" s="169"/>
      <c r="AB96" s="174"/>
      <c r="AC96" s="175"/>
      <c r="AD96" s="333"/>
      <c r="AE96" s="333"/>
      <c r="AF96" s="333"/>
      <c r="AG96" s="333"/>
      <c r="AH96" s="139"/>
    </row>
    <row r="97" spans="1:34" ht="15" customHeight="1">
      <c r="A97" s="346" t="s">
        <v>94</v>
      </c>
      <c r="B97" s="347" t="s">
        <v>97</v>
      </c>
      <c r="C97" s="348">
        <v>2</v>
      </c>
      <c r="D97" s="348">
        <v>0</v>
      </c>
      <c r="E97" s="348">
        <v>0</v>
      </c>
      <c r="F97" s="348">
        <v>2</v>
      </c>
      <c r="G97" s="229">
        <v>2</v>
      </c>
      <c r="H97" s="156"/>
      <c r="I97" s="227"/>
      <c r="J97" s="699" t="s">
        <v>33</v>
      </c>
      <c r="K97" s="700"/>
      <c r="L97" s="464">
        <f>SUM(L90:L96)</f>
        <v>18</v>
      </c>
      <c r="M97" s="464">
        <f t="shared" ref="M97:P97" si="22">SUM(M90:M96)</f>
        <v>2</v>
      </c>
      <c r="N97" s="464">
        <f t="shared" si="22"/>
        <v>0</v>
      </c>
      <c r="O97" s="464">
        <f t="shared" si="22"/>
        <v>19</v>
      </c>
      <c r="P97" s="584">
        <f t="shared" si="22"/>
        <v>30</v>
      </c>
      <c r="Q97" s="156"/>
      <c r="R97" s="227"/>
      <c r="S97" s="608" t="s">
        <v>383</v>
      </c>
      <c r="T97" s="387" t="s">
        <v>18</v>
      </c>
      <c r="U97" s="363" t="s">
        <v>137</v>
      </c>
      <c r="V97" s="380">
        <v>3</v>
      </c>
      <c r="W97" s="380">
        <v>0</v>
      </c>
      <c r="X97" s="380">
        <v>0</v>
      </c>
      <c r="Y97" s="380">
        <v>3</v>
      </c>
      <c r="Z97" s="457">
        <v>5</v>
      </c>
      <c r="AA97" s="169"/>
      <c r="AB97" s="174"/>
      <c r="AC97" s="175"/>
      <c r="AD97" s="333"/>
      <c r="AE97" s="333"/>
      <c r="AF97" s="333"/>
      <c r="AG97" s="333"/>
      <c r="AH97" s="139"/>
    </row>
    <row r="98" spans="1:34" ht="15.75" customHeight="1">
      <c r="A98" s="716" t="s">
        <v>33</v>
      </c>
      <c r="B98" s="717"/>
      <c r="C98" s="391">
        <f>SUM(C91:C97)</f>
        <v>16</v>
      </c>
      <c r="D98" s="391">
        <f t="shared" ref="D98:G98" si="23">SUM(D91:D97)</f>
        <v>2</v>
      </c>
      <c r="E98" s="391">
        <f t="shared" si="23"/>
        <v>4</v>
      </c>
      <c r="F98" s="391">
        <f t="shared" si="23"/>
        <v>19</v>
      </c>
      <c r="G98" s="512">
        <f t="shared" si="23"/>
        <v>32</v>
      </c>
      <c r="H98" s="156"/>
      <c r="I98" s="227"/>
      <c r="J98" s="599"/>
      <c r="K98" s="600"/>
      <c r="L98" s="595"/>
      <c r="M98" s="595"/>
      <c r="N98" s="595"/>
      <c r="O98" s="595"/>
      <c r="P98" s="596"/>
      <c r="Q98" s="156"/>
      <c r="R98" s="227"/>
      <c r="S98" s="608" t="s">
        <v>383</v>
      </c>
      <c r="T98" s="388" t="s">
        <v>94</v>
      </c>
      <c r="U98" s="389" t="s">
        <v>391</v>
      </c>
      <c r="V98" s="390">
        <v>2</v>
      </c>
      <c r="W98" s="390">
        <v>0</v>
      </c>
      <c r="X98" s="390">
        <v>0</v>
      </c>
      <c r="Y98" s="390">
        <v>2</v>
      </c>
      <c r="Z98" s="459">
        <v>2</v>
      </c>
      <c r="AA98" s="169"/>
      <c r="AB98" s="174"/>
      <c r="AC98" s="175"/>
      <c r="AD98" s="333"/>
      <c r="AE98" s="333"/>
      <c r="AF98" s="333"/>
      <c r="AG98" s="333"/>
      <c r="AH98" s="139"/>
    </row>
    <row r="99" spans="1:34">
      <c r="A99" s="177"/>
      <c r="B99" s="178"/>
      <c r="C99" s="331"/>
      <c r="D99" s="331"/>
      <c r="E99" s="331"/>
      <c r="F99" s="331"/>
      <c r="G99" s="332"/>
      <c r="H99" s="156"/>
      <c r="I99" s="227"/>
      <c r="J99" s="599"/>
      <c r="K99" s="600"/>
      <c r="L99" s="595"/>
      <c r="M99" s="595"/>
      <c r="N99" s="595"/>
      <c r="O99" s="595"/>
      <c r="P99" s="596"/>
      <c r="Q99" s="156"/>
      <c r="R99" s="227"/>
      <c r="S99" s="608"/>
      <c r="T99" s="756" t="s">
        <v>386</v>
      </c>
      <c r="U99" s="757"/>
      <c r="V99" s="615">
        <f>SUM(V95:V98)</f>
        <v>11</v>
      </c>
      <c r="W99" s="615">
        <f t="shared" ref="W99:Z99" si="24">SUM(W95:W98)</f>
        <v>0</v>
      </c>
      <c r="X99" s="615">
        <f t="shared" si="24"/>
        <v>0</v>
      </c>
      <c r="Y99" s="615">
        <f t="shared" si="24"/>
        <v>11</v>
      </c>
      <c r="Z99" s="616">
        <f t="shared" si="24"/>
        <v>17</v>
      </c>
      <c r="AA99" s="169"/>
      <c r="AB99" s="174"/>
      <c r="AC99" s="175"/>
      <c r="AD99" s="333"/>
      <c r="AE99" s="333"/>
      <c r="AF99" s="333"/>
      <c r="AG99" s="333"/>
      <c r="AH99" s="139"/>
    </row>
    <row r="100" spans="1:34" ht="15.75" thickBot="1">
      <c r="A100" s="177"/>
      <c r="B100" s="178"/>
      <c r="C100" s="331"/>
      <c r="D100" s="331"/>
      <c r="E100" s="331"/>
      <c r="F100" s="331"/>
      <c r="G100" s="332"/>
      <c r="H100" s="156"/>
      <c r="I100" s="227"/>
      <c r="J100" s="599"/>
      <c r="K100" s="600"/>
      <c r="L100" s="595"/>
      <c r="M100" s="595"/>
      <c r="N100" s="595"/>
      <c r="O100" s="595"/>
      <c r="P100" s="596"/>
      <c r="Q100" s="156"/>
      <c r="R100" s="227"/>
      <c r="S100" s="608"/>
      <c r="T100" s="758" t="s">
        <v>384</v>
      </c>
      <c r="U100" s="759"/>
      <c r="V100" s="628">
        <f>SUM(V99,V94)</f>
        <v>18</v>
      </c>
      <c r="W100" s="628">
        <f t="shared" ref="W100:Z100" si="25">SUM(W99,W94)</f>
        <v>2</v>
      </c>
      <c r="X100" s="628">
        <f t="shared" si="25"/>
        <v>0</v>
      </c>
      <c r="Y100" s="628">
        <f t="shared" si="25"/>
        <v>19</v>
      </c>
      <c r="Z100" s="618">
        <f t="shared" si="25"/>
        <v>30</v>
      </c>
      <c r="AA100" s="169"/>
      <c r="AB100" s="690" t="s">
        <v>384</v>
      </c>
      <c r="AC100" s="691"/>
      <c r="AD100" s="615">
        <f>SUM(AD91:AD99)</f>
        <v>2</v>
      </c>
      <c r="AE100" s="615">
        <f t="shared" ref="AE100:AH100" si="26">SUM(AE91:AE99)</f>
        <v>0</v>
      </c>
      <c r="AF100" s="615">
        <f t="shared" si="26"/>
        <v>0</v>
      </c>
      <c r="AG100" s="615">
        <f t="shared" si="26"/>
        <v>2</v>
      </c>
      <c r="AH100" s="616">
        <f t="shared" si="26"/>
        <v>3</v>
      </c>
    </row>
    <row r="101" spans="1:34" ht="15.75" thickBot="1">
      <c r="A101" s="730"/>
      <c r="B101" s="718"/>
      <c r="C101" s="718"/>
      <c r="D101" s="718"/>
      <c r="E101" s="718"/>
      <c r="F101" s="718"/>
      <c r="G101" s="719"/>
      <c r="H101" s="156"/>
      <c r="I101" s="227"/>
      <c r="J101" s="694" t="s">
        <v>376</v>
      </c>
      <c r="K101" s="695"/>
      <c r="L101" s="695"/>
      <c r="M101" s="695"/>
      <c r="N101" s="695"/>
      <c r="O101" s="695"/>
      <c r="P101" s="696"/>
      <c r="Q101" s="156"/>
      <c r="R101" s="227"/>
      <c r="S101" s="608"/>
      <c r="T101" s="178"/>
      <c r="U101" s="178"/>
      <c r="V101" s="331"/>
      <c r="W101" s="331"/>
      <c r="X101" s="331"/>
      <c r="Y101" s="331"/>
      <c r="Z101" s="518"/>
      <c r="AA101" s="169"/>
      <c r="AB101" s="207"/>
      <c r="AC101" s="208"/>
      <c r="AD101" s="208"/>
      <c r="AE101" s="208"/>
      <c r="AF101" s="208"/>
      <c r="AG101" s="208"/>
      <c r="AH101" s="209"/>
    </row>
    <row r="102" spans="1:34" ht="15.75" thickBot="1">
      <c r="A102" s="730" t="s">
        <v>376</v>
      </c>
      <c r="B102" s="718"/>
      <c r="C102" s="718"/>
      <c r="D102" s="718"/>
      <c r="E102" s="718"/>
      <c r="F102" s="718"/>
      <c r="G102" s="719"/>
      <c r="H102" s="156"/>
      <c r="I102" s="227"/>
      <c r="J102" s="249" t="s">
        <v>26</v>
      </c>
      <c r="K102" s="250" t="s">
        <v>27</v>
      </c>
      <c r="L102" s="251" t="s">
        <v>6</v>
      </c>
      <c r="M102" s="251" t="s">
        <v>28</v>
      </c>
      <c r="N102" s="251" t="s">
        <v>8</v>
      </c>
      <c r="O102" s="251" t="s">
        <v>29</v>
      </c>
      <c r="P102" s="252" t="s">
        <v>30</v>
      </c>
      <c r="Q102" s="156"/>
      <c r="R102" s="227"/>
      <c r="S102" s="608"/>
      <c r="T102" s="730" t="s">
        <v>376</v>
      </c>
      <c r="U102" s="718"/>
      <c r="V102" s="718"/>
      <c r="W102" s="718"/>
      <c r="X102" s="718"/>
      <c r="Y102" s="718"/>
      <c r="Z102" s="719"/>
      <c r="AA102" s="508"/>
      <c r="AB102" s="694" t="s">
        <v>376</v>
      </c>
      <c r="AC102" s="695"/>
      <c r="AD102" s="695"/>
      <c r="AE102" s="695"/>
      <c r="AF102" s="695"/>
      <c r="AG102" s="695"/>
      <c r="AH102" s="696"/>
    </row>
    <row r="103" spans="1:34">
      <c r="A103" s="158" t="s">
        <v>26</v>
      </c>
      <c r="B103" s="154" t="s">
        <v>27</v>
      </c>
      <c r="C103" s="155" t="s">
        <v>6</v>
      </c>
      <c r="D103" s="155" t="s">
        <v>28</v>
      </c>
      <c r="E103" s="155" t="s">
        <v>8</v>
      </c>
      <c r="F103" s="155" t="s">
        <v>29</v>
      </c>
      <c r="G103" s="163" t="s">
        <v>30</v>
      </c>
      <c r="H103" s="156"/>
      <c r="I103" s="227"/>
      <c r="J103" s="381" t="s">
        <v>95</v>
      </c>
      <c r="K103" s="363" t="s">
        <v>349</v>
      </c>
      <c r="L103" s="380">
        <v>1</v>
      </c>
      <c r="M103" s="380">
        <v>8</v>
      </c>
      <c r="N103" s="380">
        <v>0</v>
      </c>
      <c r="O103" s="380">
        <v>5</v>
      </c>
      <c r="P103" s="457">
        <v>8</v>
      </c>
      <c r="Q103" s="156"/>
      <c r="R103" s="227"/>
      <c r="S103" s="608"/>
      <c r="T103" s="159" t="s">
        <v>4</v>
      </c>
      <c r="U103" s="160" t="s">
        <v>5</v>
      </c>
      <c r="V103" s="161" t="s">
        <v>6</v>
      </c>
      <c r="W103" s="161" t="s">
        <v>7</v>
      </c>
      <c r="X103" s="161" t="s">
        <v>8</v>
      </c>
      <c r="Y103" s="161" t="s">
        <v>9</v>
      </c>
      <c r="Z103" s="162" t="s">
        <v>10</v>
      </c>
      <c r="AA103" s="169"/>
      <c r="AB103" s="255" t="s">
        <v>26</v>
      </c>
      <c r="AC103" s="237" t="s">
        <v>27</v>
      </c>
      <c r="AD103" s="236" t="s">
        <v>6</v>
      </c>
      <c r="AE103" s="236" t="s">
        <v>28</v>
      </c>
      <c r="AF103" s="236" t="s">
        <v>8</v>
      </c>
      <c r="AG103" s="236" t="s">
        <v>29</v>
      </c>
      <c r="AH103" s="256" t="s">
        <v>30</v>
      </c>
    </row>
    <row r="104" spans="1:34" ht="15.75" customHeight="1">
      <c r="A104" s="346" t="s">
        <v>158</v>
      </c>
      <c r="B104" s="347" t="s">
        <v>349</v>
      </c>
      <c r="C104" s="348">
        <v>1</v>
      </c>
      <c r="D104" s="348">
        <v>8</v>
      </c>
      <c r="E104" s="348">
        <v>0</v>
      </c>
      <c r="F104" s="348">
        <v>5</v>
      </c>
      <c r="G104" s="229">
        <v>5</v>
      </c>
      <c r="H104" s="156"/>
      <c r="I104" s="227"/>
      <c r="J104" s="386" t="s">
        <v>83</v>
      </c>
      <c r="K104" s="366" t="s">
        <v>143</v>
      </c>
      <c r="L104" s="380">
        <v>3</v>
      </c>
      <c r="M104" s="380">
        <v>0</v>
      </c>
      <c r="N104" s="380">
        <v>0</v>
      </c>
      <c r="O104" s="380">
        <v>3</v>
      </c>
      <c r="P104" s="457">
        <v>5</v>
      </c>
      <c r="Q104" s="156"/>
      <c r="R104" s="227"/>
      <c r="S104" s="608" t="s">
        <v>382</v>
      </c>
      <c r="T104" s="381" t="s">
        <v>95</v>
      </c>
      <c r="U104" s="363" t="s">
        <v>349</v>
      </c>
      <c r="V104" s="380">
        <v>1</v>
      </c>
      <c r="W104" s="380">
        <v>8</v>
      </c>
      <c r="X104" s="380">
        <v>0</v>
      </c>
      <c r="Y104" s="380">
        <v>5</v>
      </c>
      <c r="Z104" s="457">
        <v>8</v>
      </c>
      <c r="AA104" s="169"/>
      <c r="AB104" s="174"/>
      <c r="AC104" s="175"/>
      <c r="AD104" s="333"/>
      <c r="AE104" s="333"/>
      <c r="AF104" s="333"/>
      <c r="AG104" s="333"/>
      <c r="AH104" s="139"/>
    </row>
    <row r="105" spans="1:34" ht="15.75" customHeight="1">
      <c r="A105" s="346" t="s">
        <v>153</v>
      </c>
      <c r="B105" s="347" t="s">
        <v>143</v>
      </c>
      <c r="C105" s="348">
        <v>3</v>
      </c>
      <c r="D105" s="348">
        <v>0</v>
      </c>
      <c r="E105" s="348">
        <v>0</v>
      </c>
      <c r="F105" s="348">
        <v>3</v>
      </c>
      <c r="G105" s="229">
        <v>5</v>
      </c>
      <c r="H105" s="156"/>
      <c r="I105" s="227"/>
      <c r="J105" s="386" t="s">
        <v>83</v>
      </c>
      <c r="K105" s="366" t="s">
        <v>144</v>
      </c>
      <c r="L105" s="380">
        <v>3</v>
      </c>
      <c r="M105" s="380">
        <v>0</v>
      </c>
      <c r="N105" s="380">
        <v>0</v>
      </c>
      <c r="O105" s="380">
        <v>3</v>
      </c>
      <c r="P105" s="457">
        <v>5</v>
      </c>
      <c r="Q105" s="156"/>
      <c r="R105" s="227"/>
      <c r="S105" s="608" t="s">
        <v>382</v>
      </c>
      <c r="T105" s="386" t="s">
        <v>83</v>
      </c>
      <c r="U105" s="366" t="s">
        <v>143</v>
      </c>
      <c r="V105" s="380">
        <v>3</v>
      </c>
      <c r="W105" s="380">
        <v>0</v>
      </c>
      <c r="X105" s="380">
        <v>0</v>
      </c>
      <c r="Y105" s="380">
        <v>3</v>
      </c>
      <c r="Z105" s="457">
        <v>5</v>
      </c>
      <c r="AA105" s="169"/>
      <c r="AB105" s="174"/>
      <c r="AC105" s="175"/>
      <c r="AD105" s="333"/>
      <c r="AE105" s="333"/>
      <c r="AF105" s="333"/>
      <c r="AG105" s="333"/>
      <c r="AH105" s="139"/>
    </row>
    <row r="106" spans="1:34">
      <c r="A106" s="346" t="s">
        <v>153</v>
      </c>
      <c r="B106" s="347" t="s">
        <v>144</v>
      </c>
      <c r="C106" s="348">
        <v>3</v>
      </c>
      <c r="D106" s="348">
        <v>0</v>
      </c>
      <c r="E106" s="348">
        <v>0</v>
      </c>
      <c r="F106" s="348">
        <v>3</v>
      </c>
      <c r="G106" s="229">
        <v>5</v>
      </c>
      <c r="H106" s="156"/>
      <c r="I106" s="227"/>
      <c r="J106" s="386" t="s">
        <v>18</v>
      </c>
      <c r="K106" s="382" t="s">
        <v>348</v>
      </c>
      <c r="L106" s="380">
        <v>3</v>
      </c>
      <c r="M106" s="380">
        <v>0</v>
      </c>
      <c r="N106" s="380">
        <v>0</v>
      </c>
      <c r="O106" s="380">
        <v>3</v>
      </c>
      <c r="P106" s="457">
        <v>5</v>
      </c>
      <c r="Q106" s="156"/>
      <c r="R106" s="227"/>
      <c r="S106" s="608" t="s">
        <v>382</v>
      </c>
      <c r="T106" s="386" t="s">
        <v>83</v>
      </c>
      <c r="U106" s="366" t="s">
        <v>144</v>
      </c>
      <c r="V106" s="380">
        <v>3</v>
      </c>
      <c r="W106" s="380">
        <v>0</v>
      </c>
      <c r="X106" s="380">
        <v>0</v>
      </c>
      <c r="Y106" s="380">
        <v>3</v>
      </c>
      <c r="Z106" s="457">
        <v>5</v>
      </c>
      <c r="AA106" s="215"/>
      <c r="AB106" s="174"/>
      <c r="AC106" s="175"/>
      <c r="AD106" s="333"/>
      <c r="AE106" s="333"/>
      <c r="AF106" s="333"/>
      <c r="AG106" s="333"/>
      <c r="AH106" s="139"/>
    </row>
    <row r="107" spans="1:34">
      <c r="A107" s="346" t="s">
        <v>18</v>
      </c>
      <c r="B107" s="347" t="s">
        <v>348</v>
      </c>
      <c r="C107" s="348">
        <v>3</v>
      </c>
      <c r="D107" s="348">
        <v>0</v>
      </c>
      <c r="E107" s="348">
        <v>0</v>
      </c>
      <c r="F107" s="348">
        <v>3</v>
      </c>
      <c r="G107" s="229">
        <v>5</v>
      </c>
      <c r="H107" s="156"/>
      <c r="I107" s="227"/>
      <c r="J107" s="386" t="s">
        <v>18</v>
      </c>
      <c r="K107" s="382" t="s">
        <v>350</v>
      </c>
      <c r="L107" s="380">
        <v>3</v>
      </c>
      <c r="M107" s="380">
        <v>0</v>
      </c>
      <c r="N107" s="380">
        <v>0</v>
      </c>
      <c r="O107" s="380">
        <v>3</v>
      </c>
      <c r="P107" s="457">
        <v>5</v>
      </c>
      <c r="Q107" s="156"/>
      <c r="R107" s="227"/>
      <c r="S107" s="608"/>
      <c r="T107" s="756" t="s">
        <v>385</v>
      </c>
      <c r="U107" s="757"/>
      <c r="V107" s="615">
        <f>SUM(V104:V106)</f>
        <v>7</v>
      </c>
      <c r="W107" s="615">
        <f t="shared" ref="W107:Z107" si="27">SUM(W104:W106)</f>
        <v>8</v>
      </c>
      <c r="X107" s="615">
        <f t="shared" si="27"/>
        <v>0</v>
      </c>
      <c r="Y107" s="615">
        <f t="shared" si="27"/>
        <v>11</v>
      </c>
      <c r="Z107" s="616">
        <f t="shared" si="27"/>
        <v>18</v>
      </c>
      <c r="AA107" s="215"/>
      <c r="AB107" s="174"/>
      <c r="AC107" s="175"/>
      <c r="AD107" s="333"/>
      <c r="AE107" s="333"/>
      <c r="AF107" s="333"/>
      <c r="AG107" s="333"/>
      <c r="AH107" s="139"/>
    </row>
    <row r="108" spans="1:34">
      <c r="A108" s="346" t="s">
        <v>18</v>
      </c>
      <c r="B108" s="347" t="s">
        <v>350</v>
      </c>
      <c r="C108" s="348">
        <v>3</v>
      </c>
      <c r="D108" s="348">
        <v>0</v>
      </c>
      <c r="E108" s="348">
        <v>0</v>
      </c>
      <c r="F108" s="348">
        <v>3</v>
      </c>
      <c r="G108" s="229">
        <v>5</v>
      </c>
      <c r="H108" s="156"/>
      <c r="I108" s="227"/>
      <c r="J108" s="388" t="s">
        <v>96</v>
      </c>
      <c r="K108" s="389" t="s">
        <v>145</v>
      </c>
      <c r="L108" s="390">
        <v>2</v>
      </c>
      <c r="M108" s="390">
        <v>0</v>
      </c>
      <c r="N108" s="390">
        <v>0</v>
      </c>
      <c r="O108" s="390">
        <v>2</v>
      </c>
      <c r="P108" s="459">
        <v>2</v>
      </c>
      <c r="Q108" s="156"/>
      <c r="R108" s="227"/>
      <c r="S108" s="608" t="s">
        <v>383</v>
      </c>
      <c r="T108" s="386" t="s">
        <v>18</v>
      </c>
      <c r="U108" s="382" t="s">
        <v>348</v>
      </c>
      <c r="V108" s="380">
        <v>3</v>
      </c>
      <c r="W108" s="380">
        <v>0</v>
      </c>
      <c r="X108" s="380">
        <v>0</v>
      </c>
      <c r="Y108" s="380">
        <v>3</v>
      </c>
      <c r="Z108" s="457">
        <v>5</v>
      </c>
      <c r="AA108" s="208"/>
      <c r="AB108" s="174"/>
      <c r="AC108" s="175"/>
      <c r="AD108" s="333"/>
      <c r="AE108" s="333"/>
      <c r="AF108" s="333"/>
      <c r="AG108" s="333"/>
      <c r="AH108" s="139"/>
    </row>
    <row r="109" spans="1:34" ht="15" customHeight="1">
      <c r="A109" s="346" t="s">
        <v>96</v>
      </c>
      <c r="B109" s="347" t="s">
        <v>145</v>
      </c>
      <c r="C109" s="348">
        <v>2</v>
      </c>
      <c r="D109" s="348">
        <v>0</v>
      </c>
      <c r="E109" s="348">
        <v>0</v>
      </c>
      <c r="F109" s="348">
        <v>2</v>
      </c>
      <c r="G109" s="229">
        <v>2</v>
      </c>
      <c r="H109" s="156"/>
      <c r="I109" s="227"/>
      <c r="J109" s="699" t="s">
        <v>33</v>
      </c>
      <c r="K109" s="700"/>
      <c r="L109" s="465">
        <f>SUM(L103:L108)</f>
        <v>15</v>
      </c>
      <c r="M109" s="465">
        <f>SUM(M103:M108)</f>
        <v>8</v>
      </c>
      <c r="N109" s="465">
        <f>SUM(N103:N108)</f>
        <v>0</v>
      </c>
      <c r="O109" s="465">
        <f>SUM(O103:O108)</f>
        <v>19</v>
      </c>
      <c r="P109" s="585">
        <f>SUM(P103:P108)</f>
        <v>30</v>
      </c>
      <c r="Q109" s="156"/>
      <c r="R109" s="227"/>
      <c r="S109" s="608" t="s">
        <v>383</v>
      </c>
      <c r="T109" s="386" t="s">
        <v>18</v>
      </c>
      <c r="U109" s="382" t="s">
        <v>350</v>
      </c>
      <c r="V109" s="380">
        <v>3</v>
      </c>
      <c r="W109" s="380">
        <v>0</v>
      </c>
      <c r="X109" s="380">
        <v>0</v>
      </c>
      <c r="Y109" s="380">
        <v>3</v>
      </c>
      <c r="Z109" s="457">
        <v>5</v>
      </c>
      <c r="AA109" s="215"/>
      <c r="AB109" s="174"/>
      <c r="AC109" s="175"/>
      <c r="AD109" s="333"/>
      <c r="AE109" s="333"/>
      <c r="AF109" s="333"/>
      <c r="AG109" s="333"/>
      <c r="AH109" s="139"/>
    </row>
    <row r="110" spans="1:34" ht="15.75" customHeight="1">
      <c r="A110" s="346" t="s">
        <v>18</v>
      </c>
      <c r="B110" s="347" t="s">
        <v>137</v>
      </c>
      <c r="C110" s="348">
        <v>3</v>
      </c>
      <c r="D110" s="348">
        <v>0</v>
      </c>
      <c r="E110" s="348">
        <v>0</v>
      </c>
      <c r="F110" s="348">
        <v>3</v>
      </c>
      <c r="G110" s="229">
        <v>5</v>
      </c>
      <c r="H110" s="156"/>
      <c r="I110" s="227"/>
      <c r="J110" s="13"/>
      <c r="K110" s="14"/>
      <c r="L110" s="14"/>
      <c r="M110" s="14"/>
      <c r="N110" s="14"/>
      <c r="O110" s="14"/>
      <c r="P110" s="15"/>
      <c r="Q110" s="156"/>
      <c r="R110" s="227"/>
      <c r="S110" s="608" t="s">
        <v>383</v>
      </c>
      <c r="T110" s="388" t="s">
        <v>96</v>
      </c>
      <c r="U110" s="389" t="s">
        <v>392</v>
      </c>
      <c r="V110" s="390">
        <v>2</v>
      </c>
      <c r="W110" s="390">
        <v>0</v>
      </c>
      <c r="X110" s="390">
        <v>0</v>
      </c>
      <c r="Y110" s="390">
        <v>2</v>
      </c>
      <c r="Z110" s="459">
        <v>2</v>
      </c>
      <c r="AA110" s="215"/>
      <c r="AB110" s="174"/>
      <c r="AC110" s="175"/>
      <c r="AD110" s="333"/>
      <c r="AE110" s="333"/>
      <c r="AF110" s="333"/>
      <c r="AG110" s="333"/>
      <c r="AH110" s="139"/>
    </row>
    <row r="111" spans="1:34" ht="18" customHeight="1">
      <c r="A111" s="716" t="s">
        <v>33</v>
      </c>
      <c r="B111" s="717"/>
      <c r="C111" s="103">
        <f t="shared" ref="C111:F111" si="28">SUM(C104:C110)</f>
        <v>18</v>
      </c>
      <c r="D111" s="103">
        <f t="shared" si="28"/>
        <v>8</v>
      </c>
      <c r="E111" s="103">
        <f t="shared" si="28"/>
        <v>0</v>
      </c>
      <c r="F111" s="103">
        <f t="shared" si="28"/>
        <v>22</v>
      </c>
      <c r="G111" s="307">
        <f>SUM(G104:G110)</f>
        <v>32</v>
      </c>
      <c r="H111" s="156"/>
      <c r="I111" s="227"/>
      <c r="J111" s="18"/>
      <c r="K111" s="14"/>
      <c r="L111" s="14"/>
      <c r="M111" s="14"/>
      <c r="N111" s="14"/>
      <c r="O111" s="14"/>
      <c r="P111" s="15"/>
      <c r="Q111" s="156"/>
      <c r="R111" s="227"/>
      <c r="S111" s="503"/>
      <c r="T111" s="756" t="s">
        <v>386</v>
      </c>
      <c r="U111" s="757"/>
      <c r="V111" s="615">
        <f>SUM(V108:V110)</f>
        <v>8</v>
      </c>
      <c r="W111" s="615">
        <f t="shared" ref="W111:Z111" si="29">SUM(W108:W110)</f>
        <v>0</v>
      </c>
      <c r="X111" s="615">
        <f t="shared" si="29"/>
        <v>0</v>
      </c>
      <c r="Y111" s="615">
        <f t="shared" si="29"/>
        <v>8</v>
      </c>
      <c r="Z111" s="616">
        <f t="shared" si="29"/>
        <v>12</v>
      </c>
      <c r="AA111" s="215"/>
      <c r="AB111" s="174"/>
      <c r="AC111" s="175"/>
      <c r="AD111" s="333"/>
      <c r="AE111" s="333"/>
      <c r="AF111" s="333"/>
      <c r="AG111" s="333"/>
      <c r="AH111" s="139"/>
    </row>
    <row r="112" spans="1:34" ht="15.75" thickBot="1">
      <c r="A112" s="216"/>
      <c r="B112" s="208"/>
      <c r="C112" s="208"/>
      <c r="D112" s="208"/>
      <c r="E112" s="208"/>
      <c r="F112" s="208"/>
      <c r="G112" s="209"/>
      <c r="H112" s="156"/>
      <c r="I112" s="227"/>
      <c r="J112" s="18"/>
      <c r="K112" s="14"/>
      <c r="L112" s="14"/>
      <c r="M112" s="14"/>
      <c r="N112" s="14"/>
      <c r="O112" s="14"/>
      <c r="P112" s="15"/>
      <c r="Q112" s="156"/>
      <c r="R112" s="227"/>
      <c r="S112" s="492"/>
      <c r="T112" s="758" t="s">
        <v>384</v>
      </c>
      <c r="U112" s="759"/>
      <c r="V112" s="617">
        <f>SUM(V111,V107)</f>
        <v>15</v>
      </c>
      <c r="W112" s="617">
        <f t="shared" ref="W112:Z112" si="30">SUM(W111,W107)</f>
        <v>8</v>
      </c>
      <c r="X112" s="617">
        <f t="shared" si="30"/>
        <v>0</v>
      </c>
      <c r="Y112" s="617">
        <f t="shared" si="30"/>
        <v>19</v>
      </c>
      <c r="Z112" s="618">
        <f t="shared" si="30"/>
        <v>30</v>
      </c>
      <c r="AA112" s="215"/>
      <c r="AB112" s="179" t="s">
        <v>384</v>
      </c>
      <c r="AC112" s="197"/>
      <c r="AD112" s="176"/>
      <c r="AE112" s="176"/>
      <c r="AF112" s="176"/>
      <c r="AG112" s="176"/>
      <c r="AH112" s="210"/>
    </row>
    <row r="113" spans="1:34">
      <c r="A113" s="207"/>
      <c r="B113" s="19" t="s">
        <v>377</v>
      </c>
      <c r="C113" s="761">
        <v>154</v>
      </c>
      <c r="D113" s="762"/>
      <c r="E113" s="762"/>
      <c r="F113" s="763"/>
      <c r="G113" s="220"/>
      <c r="H113" s="156"/>
      <c r="I113" s="227"/>
      <c r="J113" s="13"/>
      <c r="K113" s="19" t="s">
        <v>377</v>
      </c>
      <c r="L113" s="688">
        <f>SUM(O109,O97,O84,O71,O57,O44,O31,O17)</f>
        <v>157</v>
      </c>
      <c r="M113" s="688"/>
      <c r="N113" s="688"/>
      <c r="O113" s="688"/>
      <c r="P113" s="20"/>
      <c r="Q113" s="156"/>
      <c r="R113" s="227"/>
      <c r="S113" s="492"/>
      <c r="T113" s="178"/>
      <c r="U113" s="178"/>
      <c r="V113" s="331"/>
      <c r="W113" s="223"/>
      <c r="X113" s="331"/>
      <c r="Y113" s="331"/>
      <c r="Z113" s="332"/>
      <c r="AA113" s="215"/>
      <c r="AB113" s="216"/>
      <c r="AC113" s="217"/>
      <c r="AD113" s="218"/>
      <c r="AE113" s="219"/>
      <c r="AF113" s="219"/>
      <c r="AG113" s="219"/>
      <c r="AH113" s="220"/>
    </row>
    <row r="114" spans="1:34">
      <c r="A114" s="221"/>
      <c r="B114" s="19" t="s">
        <v>378</v>
      </c>
      <c r="C114" s="761">
        <v>244</v>
      </c>
      <c r="D114" s="762"/>
      <c r="E114" s="762"/>
      <c r="F114" s="763"/>
      <c r="G114" s="222"/>
      <c r="H114" s="156"/>
      <c r="I114" s="227"/>
      <c r="J114" s="21"/>
      <c r="K114" s="581" t="s">
        <v>378</v>
      </c>
      <c r="L114" s="689">
        <f>SUM(P109,P97,P84,P71,P57,P44,P31,P17)</f>
        <v>247</v>
      </c>
      <c r="M114" s="689"/>
      <c r="N114" s="689"/>
      <c r="O114" s="689"/>
      <c r="P114" s="23"/>
      <c r="Q114" s="156"/>
      <c r="R114" s="227"/>
      <c r="S114" s="492"/>
      <c r="T114" s="178"/>
      <c r="U114" s="178"/>
      <c r="V114" s="331"/>
      <c r="W114" s="223"/>
      <c r="X114" s="331"/>
      <c r="Y114" s="331"/>
      <c r="Z114" s="332"/>
      <c r="AA114" s="215"/>
      <c r="AB114" s="221"/>
      <c r="AC114" s="19" t="s">
        <v>379</v>
      </c>
      <c r="AD114" s="726">
        <f>SUM(AG100,AG86,AG73,AG58,AG46,AG32)</f>
        <v>18</v>
      </c>
      <c r="AE114" s="688"/>
      <c r="AF114" s="688"/>
      <c r="AG114" s="688"/>
      <c r="AH114" s="222"/>
    </row>
    <row r="115" spans="1:34">
      <c r="A115" s="207"/>
      <c r="B115" s="208"/>
      <c r="C115" s="208"/>
      <c r="D115" s="208"/>
      <c r="E115" s="208"/>
      <c r="F115" s="208"/>
      <c r="G115" s="209"/>
      <c r="H115" s="156"/>
      <c r="I115" s="227"/>
      <c r="J115" s="13"/>
      <c r="K115" s="14"/>
      <c r="L115" s="14"/>
      <c r="M115" s="14"/>
      <c r="N115" s="14"/>
      <c r="O115" s="14"/>
      <c r="P115" s="15"/>
      <c r="Q115" s="156"/>
      <c r="R115" s="227"/>
      <c r="S115" s="503"/>
      <c r="T115" s="227"/>
      <c r="U115" s="227"/>
      <c r="V115" s="227"/>
      <c r="W115" s="227"/>
      <c r="X115" s="227"/>
      <c r="Y115" s="227"/>
      <c r="Z115" s="157"/>
      <c r="AA115" s="187"/>
      <c r="AB115" s="221"/>
      <c r="AC115" s="19" t="s">
        <v>389</v>
      </c>
      <c r="AD115" s="726">
        <f>SUM(AH100,AH86,AH73,AH58,AH46,AH19,AH32)</f>
        <v>27</v>
      </c>
      <c r="AE115" s="688"/>
      <c r="AF115" s="688"/>
      <c r="AG115" s="688"/>
      <c r="AH115" s="222"/>
    </row>
    <row r="116" spans="1:34" ht="15.75" thickBot="1">
      <c r="A116" s="224"/>
      <c r="B116" s="225"/>
      <c r="C116" s="225"/>
      <c r="D116" s="225"/>
      <c r="E116" s="225"/>
      <c r="F116" s="225"/>
      <c r="G116" s="226"/>
      <c r="H116" s="156"/>
      <c r="I116" s="227"/>
      <c r="J116" s="48"/>
      <c r="K116" s="49"/>
      <c r="L116" s="49"/>
      <c r="M116" s="49"/>
      <c r="N116" s="49"/>
      <c r="O116" s="49"/>
      <c r="P116" s="50"/>
      <c r="Q116" s="156"/>
      <c r="R116" s="227"/>
      <c r="S116" s="492"/>
      <c r="T116" s="178"/>
      <c r="U116" s="19" t="s">
        <v>379</v>
      </c>
      <c r="V116" s="688">
        <f>SUM(Y107,Y94,Y83,Y68,Y54,Y39,Y24)</f>
        <v>62</v>
      </c>
      <c r="W116" s="688"/>
      <c r="X116" s="688"/>
      <c r="Y116" s="688"/>
      <c r="Z116" s="332"/>
      <c r="AA116" s="208"/>
      <c r="AB116" s="207"/>
      <c r="AC116" s="208"/>
      <c r="AD116" s="208"/>
      <c r="AE116" s="208"/>
      <c r="AF116" s="208"/>
      <c r="AG116" s="208"/>
      <c r="AH116" s="209"/>
    </row>
    <row r="117" spans="1:34" ht="15.75" thickBot="1">
      <c r="A117" s="215"/>
      <c r="B117" s="215"/>
      <c r="C117" s="215"/>
      <c r="D117" s="215"/>
      <c r="E117" s="215"/>
      <c r="F117" s="215"/>
      <c r="G117" s="215"/>
      <c r="H117" s="156"/>
      <c r="I117" s="227"/>
      <c r="J117" s="37"/>
      <c r="K117" s="37"/>
      <c r="L117" s="37"/>
      <c r="M117" s="37"/>
      <c r="N117" s="37"/>
      <c r="O117" s="37"/>
      <c r="P117" s="37"/>
      <c r="Q117" s="156"/>
      <c r="R117" s="227"/>
      <c r="S117" s="492"/>
      <c r="T117" s="178"/>
      <c r="U117" s="19" t="s">
        <v>377</v>
      </c>
      <c r="V117" s="688">
        <v>157</v>
      </c>
      <c r="W117" s="688"/>
      <c r="X117" s="688"/>
      <c r="Y117" s="688"/>
      <c r="Z117" s="209"/>
      <c r="AA117" s="208"/>
      <c r="AB117" s="224"/>
      <c r="AC117" s="225"/>
      <c r="AD117" s="225"/>
      <c r="AE117" s="225"/>
      <c r="AF117" s="225"/>
      <c r="AG117" s="225"/>
      <c r="AH117" s="226"/>
    </row>
    <row r="118" spans="1:34" ht="15.75" customHeight="1" thickBot="1">
      <c r="A118" s="215"/>
      <c r="B118" s="215"/>
      <c r="C118" s="215"/>
      <c r="D118" s="215"/>
      <c r="E118" s="215"/>
      <c r="F118" s="215"/>
      <c r="G118" s="215"/>
      <c r="H118" s="156"/>
      <c r="I118" s="227"/>
      <c r="J118" s="37"/>
      <c r="K118" s="37"/>
      <c r="L118" s="37"/>
      <c r="M118" s="37"/>
      <c r="N118" s="37"/>
      <c r="O118" s="37"/>
      <c r="P118" s="37"/>
      <c r="Q118" s="156"/>
      <c r="R118" s="227"/>
      <c r="S118" s="496"/>
      <c r="T118" s="225"/>
      <c r="U118" s="629" t="s">
        <v>378</v>
      </c>
      <c r="V118" s="760">
        <v>245</v>
      </c>
      <c r="W118" s="760"/>
      <c r="X118" s="760"/>
      <c r="Y118" s="760"/>
      <c r="Z118" s="313"/>
      <c r="AA118" s="215"/>
      <c r="AB118" s="156"/>
      <c r="AC118" s="156"/>
      <c r="AD118" s="156"/>
      <c r="AE118" s="156"/>
      <c r="AF118" s="156"/>
      <c r="AG118" s="156"/>
      <c r="AH118" s="156"/>
    </row>
    <row r="119" spans="1:34">
      <c r="A119" s="215"/>
      <c r="B119" s="215"/>
      <c r="C119" s="215"/>
      <c r="D119" s="215"/>
      <c r="E119" s="215"/>
      <c r="F119" s="215"/>
      <c r="G119" s="215"/>
      <c r="H119" s="156"/>
      <c r="I119" s="227"/>
      <c r="J119" s="14"/>
      <c r="K119" s="37"/>
      <c r="L119" s="37"/>
      <c r="M119" s="37"/>
      <c r="N119" s="37"/>
      <c r="O119" s="37"/>
      <c r="P119" s="37"/>
      <c r="Q119" s="156"/>
      <c r="R119" s="227"/>
      <c r="S119" s="520"/>
      <c r="T119" s="521"/>
      <c r="U119" s="208"/>
      <c r="V119" s="208"/>
      <c r="W119" s="208"/>
      <c r="X119" s="208"/>
      <c r="Y119" s="208"/>
      <c r="Z119" s="227"/>
      <c r="AA119" s="215"/>
      <c r="AB119" s="156"/>
      <c r="AC119" s="156"/>
      <c r="AD119" s="156"/>
      <c r="AE119" s="156"/>
      <c r="AF119" s="156"/>
      <c r="AG119" s="156"/>
      <c r="AH119" s="156"/>
    </row>
    <row r="120" spans="1:34">
      <c r="A120" s="215"/>
      <c r="B120" s="215"/>
      <c r="C120" s="215"/>
      <c r="D120" s="215"/>
      <c r="E120" s="215"/>
      <c r="F120" s="215"/>
      <c r="G120" s="215"/>
      <c r="H120" s="156"/>
      <c r="I120" s="227"/>
      <c r="J120" s="104"/>
      <c r="K120" s="104"/>
      <c r="Q120" s="156"/>
      <c r="R120" s="227"/>
      <c r="S120" s="519"/>
      <c r="T120" s="227"/>
      <c r="U120" s="227"/>
      <c r="V120" s="227"/>
      <c r="W120" s="227"/>
      <c r="X120" s="227"/>
      <c r="Y120" s="227"/>
      <c r="Z120" s="227"/>
      <c r="AA120" s="215"/>
      <c r="AB120" s="156"/>
      <c r="AC120" s="156"/>
      <c r="AD120" s="156"/>
      <c r="AE120" s="156"/>
      <c r="AF120" s="156"/>
      <c r="AG120" s="156"/>
      <c r="AH120" s="156"/>
    </row>
    <row r="121" spans="1:34">
      <c r="A121" s="215"/>
      <c r="B121" s="215"/>
      <c r="C121" s="215"/>
      <c r="D121" s="215"/>
      <c r="E121" s="215"/>
      <c r="F121" s="215"/>
      <c r="G121" s="215"/>
      <c r="H121" s="156"/>
      <c r="I121" s="227"/>
      <c r="J121" s="104"/>
      <c r="K121" s="104"/>
      <c r="Q121" s="156"/>
      <c r="R121" s="227"/>
      <c r="S121" s="519"/>
      <c r="T121" s="227"/>
      <c r="U121" s="227"/>
      <c r="V121" s="227"/>
      <c r="W121" s="227"/>
      <c r="X121" s="227"/>
      <c r="Y121" s="227"/>
      <c r="Z121" s="227"/>
      <c r="AA121" s="215"/>
      <c r="AB121" s="156"/>
      <c r="AC121" s="156"/>
      <c r="AD121" s="156"/>
      <c r="AE121" s="156"/>
      <c r="AF121" s="156"/>
      <c r="AG121" s="156"/>
      <c r="AH121" s="156"/>
    </row>
    <row r="122" spans="1:34">
      <c r="A122" s="215"/>
      <c r="B122" s="215"/>
      <c r="C122" s="215"/>
      <c r="D122" s="215"/>
      <c r="E122" s="215"/>
      <c r="F122" s="215"/>
      <c r="G122" s="215"/>
      <c r="H122" s="156"/>
      <c r="I122" s="227"/>
      <c r="J122" s="104"/>
      <c r="K122" s="104"/>
      <c r="Q122" s="156"/>
      <c r="R122" s="227"/>
      <c r="S122" s="519"/>
      <c r="T122" s="227"/>
      <c r="U122" s="227"/>
      <c r="V122" s="227"/>
      <c r="W122" s="227"/>
      <c r="X122" s="227"/>
      <c r="Y122" s="227"/>
      <c r="Z122" s="227"/>
      <c r="AA122" s="215"/>
      <c r="AB122" s="156"/>
      <c r="AC122" s="156"/>
      <c r="AD122" s="156"/>
      <c r="AE122" s="156"/>
      <c r="AF122" s="156"/>
      <c r="AG122" s="156"/>
      <c r="AH122" s="156"/>
    </row>
    <row r="123" spans="1:34">
      <c r="A123" s="215"/>
      <c r="B123" s="215"/>
      <c r="C123" s="215"/>
      <c r="D123" s="215"/>
      <c r="E123" s="215"/>
      <c r="F123" s="215"/>
      <c r="G123" s="215"/>
      <c r="H123" s="156"/>
      <c r="I123" s="227"/>
      <c r="J123" s="104"/>
      <c r="K123" s="104"/>
      <c r="Q123" s="156"/>
      <c r="R123" s="227"/>
      <c r="S123" s="505"/>
      <c r="T123" s="227"/>
      <c r="U123" s="227"/>
      <c r="V123" s="227"/>
      <c r="W123" s="227"/>
      <c r="X123" s="227"/>
      <c r="Y123" s="227"/>
      <c r="Z123" s="227"/>
      <c r="AA123" s="215"/>
      <c r="AB123" s="156"/>
      <c r="AC123" s="227"/>
      <c r="AD123" s="156"/>
      <c r="AE123" s="156"/>
      <c r="AF123" s="156"/>
      <c r="AG123" s="156"/>
      <c r="AH123" s="156"/>
    </row>
    <row r="124" spans="1:34">
      <c r="A124" s="156"/>
      <c r="B124" s="156"/>
      <c r="C124" s="156"/>
      <c r="D124" s="156"/>
      <c r="E124" s="156"/>
      <c r="F124" s="156"/>
      <c r="G124" s="156"/>
      <c r="H124" s="156"/>
      <c r="I124" s="227"/>
      <c r="J124" s="104"/>
      <c r="K124" s="104"/>
      <c r="Q124" s="156"/>
      <c r="R124" s="227"/>
      <c r="S124" s="505"/>
      <c r="T124" s="227"/>
      <c r="U124" s="227"/>
      <c r="V124" s="227"/>
      <c r="W124" s="227"/>
      <c r="X124" s="227"/>
      <c r="Y124" s="227"/>
      <c r="Z124" s="227"/>
      <c r="AA124" s="215"/>
      <c r="AB124" s="156"/>
      <c r="AC124" s="156"/>
      <c r="AD124" s="156"/>
      <c r="AE124" s="156"/>
      <c r="AF124" s="156"/>
      <c r="AG124" s="156"/>
      <c r="AH124" s="156"/>
    </row>
    <row r="125" spans="1:34">
      <c r="A125" s="156"/>
      <c r="B125" s="156"/>
      <c r="C125" s="156"/>
      <c r="D125" s="156"/>
      <c r="E125" s="156"/>
      <c r="F125" s="156"/>
      <c r="G125" s="156"/>
      <c r="H125" s="156"/>
      <c r="I125" s="227"/>
      <c r="J125" s="104"/>
      <c r="K125" s="104"/>
      <c r="Q125" s="156"/>
      <c r="R125" s="227"/>
      <c r="S125" s="505"/>
      <c r="T125" s="227"/>
      <c r="U125" s="227"/>
      <c r="V125" s="227"/>
      <c r="W125" s="227"/>
      <c r="X125" s="227"/>
      <c r="Y125" s="227"/>
      <c r="Z125" s="227"/>
      <c r="AA125" s="156"/>
      <c r="AB125" s="156"/>
      <c r="AC125" s="156"/>
      <c r="AD125" s="156"/>
      <c r="AE125" s="156"/>
      <c r="AF125" s="156"/>
      <c r="AG125" s="156"/>
      <c r="AH125" s="156"/>
    </row>
    <row r="126" spans="1:34">
      <c r="A126" s="156"/>
      <c r="B126" s="156"/>
      <c r="C126" s="156"/>
      <c r="D126" s="156"/>
      <c r="E126" s="156"/>
      <c r="F126" s="156"/>
      <c r="G126" s="156"/>
      <c r="H126" s="156"/>
      <c r="I126" s="227"/>
      <c r="J126" s="104"/>
      <c r="K126" s="104"/>
      <c r="Q126" s="156"/>
      <c r="R126" s="227"/>
      <c r="S126" s="505"/>
      <c r="T126" s="227"/>
      <c r="U126" s="227"/>
      <c r="V126" s="227"/>
      <c r="W126" s="227"/>
      <c r="X126" s="227"/>
      <c r="Y126" s="227"/>
      <c r="Z126" s="227"/>
      <c r="AA126" s="156"/>
      <c r="AB126" s="156"/>
      <c r="AC126" s="156"/>
      <c r="AD126" s="156"/>
      <c r="AE126" s="156"/>
      <c r="AF126" s="156"/>
      <c r="AG126" s="156"/>
      <c r="AH126" s="156"/>
    </row>
    <row r="127" spans="1:34">
      <c r="A127" s="156"/>
      <c r="B127" s="156"/>
      <c r="C127" s="156"/>
      <c r="D127" s="156"/>
      <c r="E127" s="156"/>
      <c r="F127" s="156"/>
      <c r="G127" s="156"/>
      <c r="H127" s="156"/>
      <c r="I127" s="227"/>
      <c r="J127" s="104"/>
      <c r="K127" s="104"/>
      <c r="Q127" s="156"/>
      <c r="R127" s="227"/>
      <c r="S127" s="505"/>
      <c r="T127" s="104"/>
      <c r="U127" s="104"/>
      <c r="V127" s="104"/>
      <c r="W127" s="104"/>
      <c r="X127" s="104"/>
      <c r="Y127" s="104"/>
      <c r="Z127" s="104"/>
      <c r="AA127" s="156"/>
      <c r="AB127" s="156"/>
      <c r="AC127" s="156"/>
      <c r="AD127" s="156"/>
      <c r="AE127" s="156"/>
      <c r="AF127" s="156"/>
      <c r="AG127" s="156"/>
      <c r="AH127" s="156"/>
    </row>
    <row r="128" spans="1:34">
      <c r="A128" s="156"/>
      <c r="B128" s="156"/>
      <c r="C128" s="156"/>
      <c r="D128" s="156"/>
      <c r="E128" s="156"/>
      <c r="F128" s="156"/>
      <c r="G128" s="156"/>
      <c r="H128" s="156"/>
      <c r="I128" s="227"/>
      <c r="Q128" s="156"/>
      <c r="R128" s="227"/>
      <c r="S128" s="505"/>
      <c r="T128" s="104"/>
      <c r="U128" s="104"/>
      <c r="V128" s="104"/>
      <c r="W128" s="104"/>
      <c r="X128" s="104"/>
      <c r="Y128" s="104"/>
      <c r="Z128" s="104"/>
      <c r="AA128" s="156"/>
      <c r="AB128" s="156"/>
      <c r="AC128" s="156"/>
      <c r="AD128" s="156"/>
      <c r="AE128" s="156"/>
      <c r="AF128" s="156"/>
      <c r="AG128" s="156"/>
      <c r="AH128" s="156"/>
    </row>
    <row r="129" spans="8:34">
      <c r="H129" s="156"/>
      <c r="I129" s="227"/>
      <c r="Q129" s="156"/>
      <c r="R129" s="227"/>
      <c r="S129" s="505"/>
      <c r="T129" s="104"/>
      <c r="U129" s="104"/>
      <c r="V129" s="104"/>
      <c r="W129" s="104"/>
      <c r="X129" s="104"/>
      <c r="Y129" s="104"/>
      <c r="Z129" s="104"/>
      <c r="AA129" s="156"/>
      <c r="AB129" s="156"/>
      <c r="AC129" s="156"/>
      <c r="AD129" s="156"/>
      <c r="AE129" s="156"/>
      <c r="AF129" s="156"/>
      <c r="AG129" s="156"/>
      <c r="AH129" s="156"/>
    </row>
    <row r="130" spans="8:34">
      <c r="H130" s="156"/>
      <c r="I130" s="227"/>
      <c r="Q130" s="156"/>
      <c r="R130" s="227"/>
      <c r="S130" s="505"/>
      <c r="T130" s="104"/>
      <c r="U130" s="104"/>
      <c r="V130" s="104"/>
      <c r="W130" s="104"/>
      <c r="X130" s="104"/>
      <c r="Y130" s="104"/>
      <c r="Z130" s="104"/>
      <c r="AA130" s="156"/>
      <c r="AB130" s="156"/>
      <c r="AC130" s="156"/>
      <c r="AD130" s="156"/>
      <c r="AE130" s="156"/>
      <c r="AF130" s="156"/>
      <c r="AG130" s="156"/>
      <c r="AH130" s="156"/>
    </row>
    <row r="131" spans="8:34">
      <c r="H131" s="156"/>
      <c r="I131" s="227"/>
      <c r="Q131" s="156"/>
      <c r="R131" s="227"/>
      <c r="S131" s="505"/>
      <c r="T131" s="104"/>
      <c r="U131" s="104"/>
      <c r="V131" s="104"/>
      <c r="W131" s="104"/>
      <c r="X131" s="104"/>
      <c r="Y131" s="104"/>
      <c r="Z131" s="104"/>
      <c r="AA131" s="227"/>
    </row>
    <row r="132" spans="8:34">
      <c r="H132" s="156"/>
      <c r="I132" s="227"/>
      <c r="Q132" s="156"/>
      <c r="R132" s="227"/>
      <c r="S132" s="505"/>
      <c r="T132" s="104"/>
      <c r="U132" s="104"/>
      <c r="V132" s="104"/>
      <c r="W132" s="104"/>
      <c r="X132" s="104"/>
      <c r="Y132" s="104"/>
      <c r="Z132" s="104"/>
      <c r="AA132" s="227"/>
    </row>
    <row r="133" spans="8:34">
      <c r="H133" s="156"/>
      <c r="I133" s="227"/>
      <c r="Q133" s="156"/>
      <c r="R133" s="227"/>
      <c r="S133" s="505"/>
      <c r="T133" s="104"/>
      <c r="U133" s="104"/>
      <c r="V133" s="104"/>
      <c r="W133" s="104"/>
      <c r="X133" s="104"/>
      <c r="Y133" s="104"/>
      <c r="Z133" s="104"/>
      <c r="AA133" s="227"/>
    </row>
    <row r="134" spans="8:34">
      <c r="H134" s="156"/>
      <c r="I134" s="227"/>
      <c r="Q134" s="156"/>
      <c r="R134" s="227"/>
      <c r="S134" s="497"/>
      <c r="AA134" s="227"/>
    </row>
    <row r="135" spans="8:34">
      <c r="H135" s="156"/>
      <c r="I135" s="156"/>
      <c r="Q135" s="156"/>
      <c r="R135" s="227"/>
      <c r="S135" s="497"/>
      <c r="AA135" s="227"/>
    </row>
    <row r="136" spans="8:34">
      <c r="H136" s="156"/>
      <c r="I136" s="156"/>
      <c r="Q136" s="156"/>
      <c r="R136" s="227"/>
      <c r="S136" s="497"/>
      <c r="AA136" s="227"/>
    </row>
    <row r="137" spans="8:34">
      <c r="H137" s="156"/>
      <c r="I137" s="156"/>
      <c r="Q137" s="156"/>
      <c r="R137" s="227"/>
      <c r="S137" s="497"/>
      <c r="AA137" s="227"/>
    </row>
    <row r="138" spans="8:34">
      <c r="H138" s="156"/>
      <c r="I138" s="156"/>
      <c r="Q138" s="156"/>
      <c r="R138" s="227"/>
      <c r="S138" s="497"/>
      <c r="AA138" s="227"/>
    </row>
    <row r="139" spans="8:34">
      <c r="H139" s="156"/>
      <c r="I139" s="156"/>
      <c r="Q139" s="156"/>
      <c r="R139" s="227"/>
      <c r="S139" s="497"/>
      <c r="AA139" s="227"/>
    </row>
    <row r="140" spans="8:34">
      <c r="H140" s="156"/>
      <c r="I140" s="156"/>
      <c r="Q140" s="156"/>
      <c r="R140" s="227"/>
      <c r="S140" s="497"/>
      <c r="AA140" s="227"/>
    </row>
    <row r="141" spans="8:34">
      <c r="H141" s="156"/>
      <c r="I141" s="156"/>
      <c r="Q141" s="156"/>
      <c r="R141" s="227"/>
      <c r="S141" s="497"/>
      <c r="AA141" s="227"/>
    </row>
    <row r="142" spans="8:34">
      <c r="H142" s="156"/>
      <c r="I142" s="156"/>
      <c r="Q142" s="156"/>
      <c r="R142" s="156"/>
      <c r="AA142" s="156"/>
    </row>
    <row r="143" spans="8:34">
      <c r="H143" s="156"/>
      <c r="I143" s="156"/>
      <c r="Q143" s="156"/>
      <c r="R143" s="156"/>
      <c r="AA143" s="156"/>
    </row>
    <row r="144" spans="8:34">
      <c r="H144" s="156"/>
      <c r="I144" s="156"/>
      <c r="Q144" s="156"/>
      <c r="R144" s="156"/>
      <c r="AA144" s="156"/>
    </row>
    <row r="145" spans="8:27">
      <c r="H145" s="156"/>
      <c r="I145" s="156"/>
      <c r="Q145" s="156"/>
      <c r="R145" s="156"/>
      <c r="AA145" s="156"/>
    </row>
    <row r="146" spans="8:27">
      <c r="H146" s="156"/>
      <c r="I146" s="156"/>
      <c r="Q146" s="156"/>
      <c r="R146" s="156"/>
      <c r="AA146" s="156"/>
    </row>
    <row r="147" spans="8:27">
      <c r="H147" s="156"/>
      <c r="I147" s="156"/>
      <c r="Q147" s="156"/>
      <c r="R147" s="156"/>
      <c r="AA147" s="156"/>
    </row>
    <row r="148" spans="8:27">
      <c r="H148" s="156"/>
      <c r="I148" s="156"/>
    </row>
  </sheetData>
  <mergeCells count="95">
    <mergeCell ref="A82:B82"/>
    <mergeCell ref="A70:B70"/>
    <mergeCell ref="J47:P47"/>
    <mergeCell ref="J57:K57"/>
    <mergeCell ref="J72:K72"/>
    <mergeCell ref="A57:B57"/>
    <mergeCell ref="A48:G48"/>
    <mergeCell ref="A74:G74"/>
    <mergeCell ref="A62:G62"/>
    <mergeCell ref="T10:U10"/>
    <mergeCell ref="J17:K17"/>
    <mergeCell ref="J18:K18"/>
    <mergeCell ref="T18:U18"/>
    <mergeCell ref="A3:G3"/>
    <mergeCell ref="J3:P3"/>
    <mergeCell ref="A4:G4"/>
    <mergeCell ref="J4:P4"/>
    <mergeCell ref="A5:G5"/>
    <mergeCell ref="J5:P5"/>
    <mergeCell ref="A16:B16"/>
    <mergeCell ref="AB5:AH6"/>
    <mergeCell ref="A6:G6"/>
    <mergeCell ref="J6:P6"/>
    <mergeCell ref="A8:G8"/>
    <mergeCell ref="J8:P8"/>
    <mergeCell ref="T8:Z8"/>
    <mergeCell ref="AB8:AH8"/>
    <mergeCell ref="T5:Z6"/>
    <mergeCell ref="A46:B46"/>
    <mergeCell ref="AB21:AH21"/>
    <mergeCell ref="T24:U24"/>
    <mergeCell ref="A35:G35"/>
    <mergeCell ref="T32:U32"/>
    <mergeCell ref="A21:G21"/>
    <mergeCell ref="J21:P21"/>
    <mergeCell ref="T21:Z21"/>
    <mergeCell ref="J35:P35"/>
    <mergeCell ref="S35:Y35"/>
    <mergeCell ref="AB35:AH35"/>
    <mergeCell ref="A30:B30"/>
    <mergeCell ref="J44:K44"/>
    <mergeCell ref="AB48:AH48"/>
    <mergeCell ref="AB58:AC58"/>
    <mergeCell ref="J75:P75"/>
    <mergeCell ref="T68:U68"/>
    <mergeCell ref="AB73:AC73"/>
    <mergeCell ref="T75:Z75"/>
    <mergeCell ref="T72:U72"/>
    <mergeCell ref="T62:Z62"/>
    <mergeCell ref="T59:U59"/>
    <mergeCell ref="T60:U60"/>
    <mergeCell ref="AB75:AH75"/>
    <mergeCell ref="AB62:AH62"/>
    <mergeCell ref="J71:K71"/>
    <mergeCell ref="J62:P62"/>
    <mergeCell ref="T54:U54"/>
    <mergeCell ref="T86:U86"/>
    <mergeCell ref="T94:U94"/>
    <mergeCell ref="T73:U73"/>
    <mergeCell ref="AD114:AG114"/>
    <mergeCell ref="AB100:AC100"/>
    <mergeCell ref="T99:U99"/>
    <mergeCell ref="AB102:AH102"/>
    <mergeCell ref="T102:Z102"/>
    <mergeCell ref="T100:U100"/>
    <mergeCell ref="T107:U107"/>
    <mergeCell ref="V118:Y118"/>
    <mergeCell ref="T111:U111"/>
    <mergeCell ref="V116:Y116"/>
    <mergeCell ref="A89:G89"/>
    <mergeCell ref="T89:Z89"/>
    <mergeCell ref="T112:U112"/>
    <mergeCell ref="C113:F113"/>
    <mergeCell ref="A102:G102"/>
    <mergeCell ref="A98:B98"/>
    <mergeCell ref="C114:F114"/>
    <mergeCell ref="L114:O114"/>
    <mergeCell ref="A111:B111"/>
    <mergeCell ref="A101:G101"/>
    <mergeCell ref="AD115:AG115"/>
    <mergeCell ref="J31:K31"/>
    <mergeCell ref="V117:Y117"/>
    <mergeCell ref="T85:U85"/>
    <mergeCell ref="AB86:AC86"/>
    <mergeCell ref="L113:O113"/>
    <mergeCell ref="AB89:AH89"/>
    <mergeCell ref="J88:P88"/>
    <mergeCell ref="J97:K97"/>
    <mergeCell ref="J101:P101"/>
    <mergeCell ref="J109:K109"/>
    <mergeCell ref="T39:U39"/>
    <mergeCell ref="T45:U45"/>
    <mergeCell ref="T46:U46"/>
    <mergeCell ref="J84:K84"/>
    <mergeCell ref="T83:U83"/>
  </mergeCells>
  <hyperlinks>
    <hyperlink ref="U41" r:id="rId1" display="http://tureng.com/tr/turkce-ingilizce/physicochemistry"/>
    <hyperlink ref="K38" r:id="rId2" display="http://tureng.com/tr/turkce-ingilizce/physicochemistry"/>
  </hyperlinks>
  <pageMargins left="0.7" right="0.7" top="0.75" bottom="0.75" header="0.3" footer="0.3"/>
  <pageSetup paperSize="9" scale="37" fitToWidth="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1"/>
  <sheetViews>
    <sheetView topLeftCell="A79" zoomScale="90" zoomScaleNormal="90" workbookViewId="0">
      <selection activeCell="Q51" sqref="Q51"/>
    </sheetView>
  </sheetViews>
  <sheetFormatPr defaultRowHeight="15"/>
  <cols>
    <col min="1" max="1" width="11" style="37" customWidth="1"/>
    <col min="2" max="2" width="43.140625" style="37" customWidth="1"/>
    <col min="3" max="3" width="3" style="37" bestFit="1" customWidth="1"/>
    <col min="4" max="5" width="2.85546875" style="37" bestFit="1" customWidth="1"/>
    <col min="6" max="6" width="4.5703125" style="37" bestFit="1" customWidth="1"/>
    <col min="7" max="7" width="5.5703125" style="37" customWidth="1"/>
    <col min="10" max="10" width="9.7109375" style="37" customWidth="1"/>
    <col min="11" max="11" width="44.140625" style="37" customWidth="1"/>
    <col min="12" max="12" width="3" style="37" bestFit="1" customWidth="1"/>
    <col min="13" max="13" width="6" style="37" bestFit="1" customWidth="1"/>
    <col min="14" max="14" width="2.85546875" style="37" bestFit="1" customWidth="1"/>
    <col min="15" max="15" width="4.5703125" style="37" bestFit="1" customWidth="1"/>
    <col min="16" max="16" width="5.5703125" style="37" customWidth="1"/>
    <col min="19" max="19" width="10.85546875" style="486" customWidth="1"/>
    <col min="20" max="20" width="9.42578125" customWidth="1"/>
    <col min="21" max="21" width="39.710937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>
      <c r="A1"/>
      <c r="B1"/>
      <c r="C1"/>
      <c r="D1"/>
      <c r="E1"/>
      <c r="F1"/>
      <c r="G1"/>
      <c r="J1"/>
      <c r="K1"/>
      <c r="L1"/>
      <c r="M1"/>
      <c r="N1"/>
      <c r="O1"/>
      <c r="P1"/>
    </row>
    <row r="2" spans="1:34" ht="15.75" thickBot="1">
      <c r="A2" s="87"/>
      <c r="B2" s="87"/>
      <c r="C2" s="87"/>
      <c r="D2" s="87"/>
      <c r="E2" s="87"/>
      <c r="F2" s="87"/>
      <c r="G2" s="87"/>
      <c r="J2" s="87"/>
      <c r="K2" s="87"/>
      <c r="L2" s="87"/>
      <c r="M2" s="87"/>
      <c r="N2" s="87"/>
      <c r="O2" s="87"/>
      <c r="P2" s="87"/>
    </row>
    <row r="3" spans="1:34">
      <c r="A3" s="708" t="s">
        <v>365</v>
      </c>
      <c r="B3" s="709"/>
      <c r="C3" s="709"/>
      <c r="D3" s="709"/>
      <c r="E3" s="709"/>
      <c r="F3" s="709"/>
      <c r="G3" s="710"/>
      <c r="J3" s="708" t="s">
        <v>365</v>
      </c>
      <c r="K3" s="709"/>
      <c r="L3" s="709"/>
      <c r="M3" s="709"/>
      <c r="N3" s="709"/>
      <c r="O3" s="709"/>
      <c r="P3" s="710"/>
      <c r="S3" s="487"/>
      <c r="T3" s="33"/>
      <c r="U3" s="33"/>
      <c r="V3" s="33"/>
      <c r="W3" s="33"/>
      <c r="X3" s="33"/>
      <c r="Y3" s="33"/>
      <c r="Z3" s="34"/>
      <c r="AA3" s="35"/>
      <c r="AB3" s="32"/>
      <c r="AC3" s="33"/>
      <c r="AD3" s="33"/>
      <c r="AE3" s="33"/>
      <c r="AF3" s="33"/>
      <c r="AG3" s="33"/>
      <c r="AH3" s="34"/>
    </row>
    <row r="4" spans="1:34">
      <c r="A4" s="711" t="s">
        <v>368</v>
      </c>
      <c r="B4" s="712"/>
      <c r="C4" s="712"/>
      <c r="D4" s="712"/>
      <c r="E4" s="712"/>
      <c r="F4" s="712"/>
      <c r="G4" s="713"/>
      <c r="J4" s="711" t="s">
        <v>368</v>
      </c>
      <c r="K4" s="712"/>
      <c r="L4" s="712"/>
      <c r="M4" s="712"/>
      <c r="N4" s="712"/>
      <c r="O4" s="712"/>
      <c r="P4" s="713"/>
      <c r="S4" s="488"/>
      <c r="T4" s="25"/>
      <c r="U4" s="25"/>
      <c r="V4" s="25"/>
      <c r="W4" s="25"/>
      <c r="X4" s="25"/>
      <c r="Y4" s="25"/>
      <c r="Z4" s="1"/>
      <c r="AA4" s="35"/>
      <c r="AB4" s="24"/>
      <c r="AC4" s="25"/>
      <c r="AD4" s="25"/>
      <c r="AE4" s="25"/>
      <c r="AF4" s="25"/>
      <c r="AG4" s="25"/>
      <c r="AH4" s="1"/>
    </row>
    <row r="5" spans="1:34" ht="15" customHeight="1">
      <c r="A5" s="711" t="s">
        <v>492</v>
      </c>
      <c r="B5" s="712"/>
      <c r="C5" s="712"/>
      <c r="D5" s="712"/>
      <c r="E5" s="712"/>
      <c r="F5" s="712"/>
      <c r="G5" s="713"/>
      <c r="J5" s="711" t="s">
        <v>380</v>
      </c>
      <c r="K5" s="712"/>
      <c r="L5" s="712"/>
      <c r="M5" s="712"/>
      <c r="N5" s="712"/>
      <c r="O5" s="712"/>
      <c r="P5" s="713"/>
      <c r="S5" s="488"/>
      <c r="T5" s="721" t="s">
        <v>381</v>
      </c>
      <c r="U5" s="721"/>
      <c r="V5" s="721"/>
      <c r="W5" s="721"/>
      <c r="X5" s="721"/>
      <c r="Y5" s="721"/>
      <c r="Z5" s="722"/>
      <c r="AA5" s="35"/>
      <c r="AB5" s="723" t="s">
        <v>387</v>
      </c>
      <c r="AC5" s="721"/>
      <c r="AD5" s="721"/>
      <c r="AE5" s="721"/>
      <c r="AF5" s="721"/>
      <c r="AG5" s="721"/>
      <c r="AH5" s="722"/>
    </row>
    <row r="6" spans="1:34">
      <c r="A6" s="711" t="s">
        <v>366</v>
      </c>
      <c r="B6" s="712"/>
      <c r="C6" s="712"/>
      <c r="D6" s="712"/>
      <c r="E6" s="712"/>
      <c r="F6" s="712"/>
      <c r="G6" s="713"/>
      <c r="J6" s="711" t="s">
        <v>366</v>
      </c>
      <c r="K6" s="712"/>
      <c r="L6" s="712"/>
      <c r="M6" s="712"/>
      <c r="N6" s="712"/>
      <c r="O6" s="712"/>
      <c r="P6" s="713"/>
      <c r="S6" s="488"/>
      <c r="T6" s="721"/>
      <c r="U6" s="721"/>
      <c r="V6" s="721"/>
      <c r="W6" s="721"/>
      <c r="X6" s="721"/>
      <c r="Y6" s="721"/>
      <c r="Z6" s="722"/>
      <c r="AA6" s="35"/>
      <c r="AB6" s="723"/>
      <c r="AC6" s="721"/>
      <c r="AD6" s="721"/>
      <c r="AE6" s="721"/>
      <c r="AF6" s="721"/>
      <c r="AG6" s="721"/>
      <c r="AH6" s="722"/>
    </row>
    <row r="7" spans="1:34">
      <c r="A7" s="324"/>
      <c r="B7" s="325"/>
      <c r="C7" s="325"/>
      <c r="D7" s="325"/>
      <c r="E7" s="325"/>
      <c r="F7" s="325"/>
      <c r="G7" s="1"/>
      <c r="J7" s="597"/>
      <c r="K7" s="598"/>
      <c r="L7" s="598"/>
      <c r="M7" s="598"/>
      <c r="N7" s="598"/>
      <c r="O7" s="598"/>
      <c r="P7" s="1"/>
      <c r="S7" s="488"/>
      <c r="T7" s="25"/>
      <c r="U7" s="25"/>
      <c r="V7" s="25"/>
      <c r="W7" s="25"/>
      <c r="X7" s="25"/>
      <c r="Y7" s="25"/>
      <c r="Z7" s="1"/>
      <c r="AA7" s="35"/>
      <c r="AB7" s="24"/>
      <c r="AC7" s="25"/>
      <c r="AD7" s="25"/>
      <c r="AE7" s="25"/>
      <c r="AF7" s="25"/>
      <c r="AG7" s="25"/>
      <c r="AH7" s="1"/>
    </row>
    <row r="8" spans="1:34" ht="15.75" thickBot="1">
      <c r="A8" s="694" t="s">
        <v>369</v>
      </c>
      <c r="B8" s="695"/>
      <c r="C8" s="695"/>
      <c r="D8" s="695"/>
      <c r="E8" s="695"/>
      <c r="F8" s="695"/>
      <c r="G8" s="696"/>
      <c r="J8" s="694" t="s">
        <v>369</v>
      </c>
      <c r="K8" s="695"/>
      <c r="L8" s="695"/>
      <c r="M8" s="695"/>
      <c r="N8" s="695"/>
      <c r="O8" s="695"/>
      <c r="P8" s="696"/>
      <c r="S8" s="488"/>
      <c r="T8" s="704" t="s">
        <v>369</v>
      </c>
      <c r="U8" s="704"/>
      <c r="V8" s="704"/>
      <c r="W8" s="704"/>
      <c r="X8" s="704"/>
      <c r="Y8" s="704"/>
      <c r="Z8" s="705"/>
      <c r="AA8" s="35"/>
      <c r="AB8" s="703" t="s">
        <v>369</v>
      </c>
      <c r="AC8" s="704"/>
      <c r="AD8" s="704"/>
      <c r="AE8" s="704"/>
      <c r="AF8" s="704"/>
      <c r="AG8" s="704"/>
      <c r="AH8" s="705"/>
    </row>
    <row r="9" spans="1:34" ht="15.75">
      <c r="A9" s="534" t="s">
        <v>26</v>
      </c>
      <c r="B9" s="275" t="s">
        <v>27</v>
      </c>
      <c r="C9" s="276" t="s">
        <v>6</v>
      </c>
      <c r="D9" s="276" t="s">
        <v>28</v>
      </c>
      <c r="E9" s="276" t="s">
        <v>8</v>
      </c>
      <c r="F9" s="276" t="s">
        <v>29</v>
      </c>
      <c r="G9" s="120" t="s">
        <v>30</v>
      </c>
      <c r="I9" s="104"/>
      <c r="J9" s="255" t="s">
        <v>26</v>
      </c>
      <c r="K9" s="237" t="s">
        <v>27</v>
      </c>
      <c r="L9" s="236" t="s">
        <v>6</v>
      </c>
      <c r="M9" s="236" t="s">
        <v>28</v>
      </c>
      <c r="N9" s="236" t="s">
        <v>8</v>
      </c>
      <c r="O9" s="236" t="s">
        <v>29</v>
      </c>
      <c r="P9" s="256" t="s">
        <v>30</v>
      </c>
      <c r="S9" s="489"/>
      <c r="T9" s="249" t="s">
        <v>26</v>
      </c>
      <c r="U9" s="250" t="s">
        <v>27</v>
      </c>
      <c r="V9" s="251" t="s">
        <v>6</v>
      </c>
      <c r="W9" s="251" t="s">
        <v>28</v>
      </c>
      <c r="X9" s="251" t="s">
        <v>8</v>
      </c>
      <c r="Y9" s="251" t="s">
        <v>29</v>
      </c>
      <c r="Z9" s="252" t="s">
        <v>30</v>
      </c>
      <c r="AA9" s="97"/>
      <c r="AB9" s="255" t="s">
        <v>26</v>
      </c>
      <c r="AC9" s="237" t="s">
        <v>27</v>
      </c>
      <c r="AD9" s="236" t="s">
        <v>6</v>
      </c>
      <c r="AE9" s="236" t="s">
        <v>28</v>
      </c>
      <c r="AF9" s="236" t="s">
        <v>8</v>
      </c>
      <c r="AG9" s="236" t="s">
        <v>29</v>
      </c>
      <c r="AH9" s="256" t="s">
        <v>30</v>
      </c>
    </row>
    <row r="10" spans="1:34" ht="15.75" thickBot="1">
      <c r="A10" s="253" t="s">
        <v>291</v>
      </c>
      <c r="B10" s="239" t="s">
        <v>493</v>
      </c>
      <c r="C10" s="239">
        <v>2</v>
      </c>
      <c r="D10" s="239">
        <v>2</v>
      </c>
      <c r="E10" s="239">
        <v>0</v>
      </c>
      <c r="F10" s="239">
        <v>3</v>
      </c>
      <c r="G10" s="535">
        <v>4</v>
      </c>
      <c r="H10" s="294"/>
      <c r="I10" s="81"/>
      <c r="J10" s="346" t="s">
        <v>69</v>
      </c>
      <c r="K10" s="347" t="s">
        <v>324</v>
      </c>
      <c r="L10" s="348">
        <v>3</v>
      </c>
      <c r="M10" s="348">
        <v>0</v>
      </c>
      <c r="N10" s="348">
        <v>2</v>
      </c>
      <c r="O10" s="348">
        <v>4</v>
      </c>
      <c r="P10" s="229">
        <v>6</v>
      </c>
      <c r="Q10" s="294"/>
      <c r="R10" s="294"/>
      <c r="S10" s="642"/>
      <c r="T10" s="734" t="s">
        <v>385</v>
      </c>
      <c r="U10" s="735"/>
      <c r="V10" s="51">
        <v>0</v>
      </c>
      <c r="W10" s="51">
        <v>0</v>
      </c>
      <c r="X10" s="51">
        <v>0</v>
      </c>
      <c r="Y10" s="51">
        <v>0</v>
      </c>
      <c r="Z10" s="40">
        <v>0</v>
      </c>
      <c r="AA10" s="73"/>
      <c r="AB10" s="134"/>
      <c r="AC10" s="135"/>
      <c r="AD10" s="136"/>
      <c r="AE10" s="136"/>
      <c r="AF10" s="136"/>
      <c r="AG10" s="136"/>
      <c r="AH10" s="137"/>
    </row>
    <row r="11" spans="1:34">
      <c r="A11" s="253" t="s">
        <v>70</v>
      </c>
      <c r="B11" s="239" t="s">
        <v>323</v>
      </c>
      <c r="C11" s="239">
        <v>3</v>
      </c>
      <c r="D11" s="239">
        <v>2</v>
      </c>
      <c r="E11" s="239">
        <v>0</v>
      </c>
      <c r="F11" s="239">
        <v>4</v>
      </c>
      <c r="G11" s="535">
        <v>6</v>
      </c>
      <c r="H11" s="294"/>
      <c r="I11" s="81"/>
      <c r="J11" s="346" t="s">
        <v>70</v>
      </c>
      <c r="K11" s="347" t="s">
        <v>323</v>
      </c>
      <c r="L11" s="348">
        <v>3</v>
      </c>
      <c r="M11" s="348">
        <v>2</v>
      </c>
      <c r="N11" s="348">
        <v>0</v>
      </c>
      <c r="O11" s="348">
        <v>4</v>
      </c>
      <c r="P11" s="229">
        <v>6</v>
      </c>
      <c r="Q11" s="294"/>
      <c r="R11" s="294"/>
      <c r="S11" s="608" t="s">
        <v>383</v>
      </c>
      <c r="T11" s="346" t="s">
        <v>69</v>
      </c>
      <c r="U11" s="347" t="s">
        <v>324</v>
      </c>
      <c r="V11" s="348">
        <v>3</v>
      </c>
      <c r="W11" s="348">
        <v>0</v>
      </c>
      <c r="X11" s="348">
        <v>2</v>
      </c>
      <c r="Y11" s="348">
        <v>4</v>
      </c>
      <c r="Z11" s="229">
        <v>6</v>
      </c>
      <c r="AA11" s="64"/>
      <c r="AB11" s="130"/>
      <c r="AC11" s="131"/>
      <c r="AD11" s="132"/>
      <c r="AE11" s="132"/>
      <c r="AF11" s="132"/>
      <c r="AG11" s="132"/>
      <c r="AH11" s="133"/>
    </row>
    <row r="12" spans="1:34">
      <c r="A12" s="253" t="s">
        <v>69</v>
      </c>
      <c r="B12" s="239" t="s">
        <v>324</v>
      </c>
      <c r="C12" s="239">
        <v>3</v>
      </c>
      <c r="D12" s="239">
        <v>0</v>
      </c>
      <c r="E12" s="239">
        <v>2</v>
      </c>
      <c r="F12" s="239">
        <v>4</v>
      </c>
      <c r="G12" s="535">
        <v>6</v>
      </c>
      <c r="H12" s="294"/>
      <c r="I12" s="81"/>
      <c r="J12" s="346" t="s">
        <v>107</v>
      </c>
      <c r="K12" s="347" t="s">
        <v>351</v>
      </c>
      <c r="L12" s="349">
        <v>3</v>
      </c>
      <c r="M12" s="349">
        <v>0</v>
      </c>
      <c r="N12" s="349">
        <v>2</v>
      </c>
      <c r="O12" s="349">
        <v>4</v>
      </c>
      <c r="P12" s="228">
        <v>6</v>
      </c>
      <c r="Q12" s="294"/>
      <c r="R12" s="294"/>
      <c r="S12" s="608" t="s">
        <v>383</v>
      </c>
      <c r="T12" s="346" t="s">
        <v>70</v>
      </c>
      <c r="U12" s="347" t="s">
        <v>323</v>
      </c>
      <c r="V12" s="348">
        <v>3</v>
      </c>
      <c r="W12" s="348">
        <v>2</v>
      </c>
      <c r="X12" s="348">
        <v>0</v>
      </c>
      <c r="Y12" s="348">
        <v>4</v>
      </c>
      <c r="Z12" s="229">
        <v>6</v>
      </c>
      <c r="AA12" s="64"/>
      <c r="AB12" s="3"/>
      <c r="AC12" s="38"/>
      <c r="AD12" s="314"/>
      <c r="AE12" s="314"/>
      <c r="AF12" s="314"/>
      <c r="AG12" s="314"/>
      <c r="AH12" s="228"/>
    </row>
    <row r="13" spans="1:34">
      <c r="A13" s="253" t="s">
        <v>71</v>
      </c>
      <c r="B13" s="239" t="s">
        <v>325</v>
      </c>
      <c r="C13" s="239">
        <v>3</v>
      </c>
      <c r="D13" s="239">
        <v>0</v>
      </c>
      <c r="E13" s="239">
        <v>2</v>
      </c>
      <c r="F13" s="239">
        <v>4</v>
      </c>
      <c r="G13" s="535">
        <v>6</v>
      </c>
      <c r="H13" s="294"/>
      <c r="I13" s="81"/>
      <c r="J13" s="346" t="s">
        <v>72</v>
      </c>
      <c r="K13" s="347" t="s">
        <v>123</v>
      </c>
      <c r="L13" s="349">
        <v>2</v>
      </c>
      <c r="M13" s="349">
        <v>0</v>
      </c>
      <c r="N13" s="349">
        <v>0</v>
      </c>
      <c r="O13" s="349">
        <v>2</v>
      </c>
      <c r="P13" s="228">
        <v>3</v>
      </c>
      <c r="Q13" s="294"/>
      <c r="R13" s="294"/>
      <c r="S13" s="608" t="s">
        <v>383</v>
      </c>
      <c r="T13" s="346" t="s">
        <v>107</v>
      </c>
      <c r="U13" s="347" t="s">
        <v>351</v>
      </c>
      <c r="V13" s="349">
        <v>3</v>
      </c>
      <c r="W13" s="349">
        <v>0</v>
      </c>
      <c r="X13" s="349">
        <v>2</v>
      </c>
      <c r="Y13" s="349">
        <v>4</v>
      </c>
      <c r="Z13" s="228">
        <v>6</v>
      </c>
      <c r="AA13" s="64"/>
      <c r="AB13" s="3"/>
      <c r="AC13" s="38"/>
      <c r="AD13" s="314"/>
      <c r="AE13" s="314"/>
      <c r="AF13" s="314"/>
      <c r="AG13" s="314"/>
      <c r="AH13" s="228"/>
    </row>
    <row r="14" spans="1:34">
      <c r="A14" s="253" t="s">
        <v>75</v>
      </c>
      <c r="B14" s="239" t="s">
        <v>352</v>
      </c>
      <c r="C14" s="239">
        <v>3</v>
      </c>
      <c r="D14" s="239">
        <v>0</v>
      </c>
      <c r="E14" s="239">
        <v>0</v>
      </c>
      <c r="F14" s="239">
        <v>3</v>
      </c>
      <c r="G14" s="535">
        <v>3</v>
      </c>
      <c r="H14" s="294"/>
      <c r="I14" s="81"/>
      <c r="J14" s="350" t="s">
        <v>73</v>
      </c>
      <c r="K14" s="351" t="s">
        <v>32</v>
      </c>
      <c r="L14" s="349">
        <v>3</v>
      </c>
      <c r="M14" s="349">
        <v>0</v>
      </c>
      <c r="N14" s="349">
        <v>0</v>
      </c>
      <c r="O14" s="349">
        <v>3</v>
      </c>
      <c r="P14" s="444">
        <v>5</v>
      </c>
      <c r="Q14" s="294"/>
      <c r="R14" s="294"/>
      <c r="S14" s="608" t="s">
        <v>383</v>
      </c>
      <c r="T14" s="346" t="s">
        <v>72</v>
      </c>
      <c r="U14" s="347" t="s">
        <v>123</v>
      </c>
      <c r="V14" s="349">
        <v>2</v>
      </c>
      <c r="W14" s="349">
        <v>0</v>
      </c>
      <c r="X14" s="349">
        <v>0</v>
      </c>
      <c r="Y14" s="349">
        <v>2</v>
      </c>
      <c r="Z14" s="228">
        <v>3</v>
      </c>
      <c r="AA14" s="64"/>
      <c r="AB14" s="3"/>
      <c r="AC14" s="38"/>
      <c r="AD14" s="314"/>
      <c r="AE14" s="314"/>
      <c r="AF14" s="314"/>
      <c r="AG14" s="314"/>
      <c r="AH14" s="228"/>
    </row>
    <row r="15" spans="1:34" ht="17.25" customHeight="1">
      <c r="A15" s="253" t="s">
        <v>73</v>
      </c>
      <c r="B15" s="239" t="s">
        <v>32</v>
      </c>
      <c r="C15" s="239">
        <v>3</v>
      </c>
      <c r="D15" s="239">
        <v>0</v>
      </c>
      <c r="E15" s="239">
        <v>0</v>
      </c>
      <c r="F15" s="239">
        <v>3</v>
      </c>
      <c r="G15" s="535">
        <v>5</v>
      </c>
      <c r="H15" s="294"/>
      <c r="I15" s="81"/>
      <c r="J15" s="346" t="s">
        <v>74</v>
      </c>
      <c r="K15" s="352" t="s">
        <v>326</v>
      </c>
      <c r="L15" s="349">
        <v>0</v>
      </c>
      <c r="M15" s="349">
        <v>2</v>
      </c>
      <c r="N15" s="349">
        <v>0</v>
      </c>
      <c r="O15" s="349">
        <v>1</v>
      </c>
      <c r="P15" s="228">
        <v>1</v>
      </c>
      <c r="Q15" s="294"/>
      <c r="R15" s="294"/>
      <c r="S15" s="608" t="s">
        <v>383</v>
      </c>
      <c r="T15" s="350" t="s">
        <v>73</v>
      </c>
      <c r="U15" s="351" t="s">
        <v>32</v>
      </c>
      <c r="V15" s="349">
        <v>3</v>
      </c>
      <c r="W15" s="349">
        <v>0</v>
      </c>
      <c r="X15" s="349">
        <v>0</v>
      </c>
      <c r="Y15" s="349">
        <v>3</v>
      </c>
      <c r="Z15" s="444">
        <v>5</v>
      </c>
      <c r="AA15" s="64"/>
      <c r="AB15" s="3"/>
      <c r="AC15" s="38"/>
      <c r="AD15" s="314"/>
      <c r="AE15" s="314"/>
      <c r="AF15" s="314"/>
      <c r="AG15" s="314"/>
      <c r="AH15" s="228"/>
    </row>
    <row r="16" spans="1:34" ht="15" customHeight="1" thickBot="1">
      <c r="A16" s="253" t="s">
        <v>74</v>
      </c>
      <c r="B16" s="239" t="s">
        <v>326</v>
      </c>
      <c r="C16" s="239">
        <v>0</v>
      </c>
      <c r="D16" s="239">
        <v>2</v>
      </c>
      <c r="E16" s="239">
        <v>0</v>
      </c>
      <c r="F16" s="239">
        <v>1</v>
      </c>
      <c r="G16" s="535">
        <v>1</v>
      </c>
      <c r="H16" s="294"/>
      <c r="I16" s="81"/>
      <c r="J16" s="353" t="s">
        <v>75</v>
      </c>
      <c r="K16" s="354" t="s">
        <v>352</v>
      </c>
      <c r="L16" s="355">
        <v>3</v>
      </c>
      <c r="M16" s="355">
        <v>0</v>
      </c>
      <c r="N16" s="355">
        <v>0</v>
      </c>
      <c r="O16" s="355">
        <v>3</v>
      </c>
      <c r="P16" s="445">
        <v>3</v>
      </c>
      <c r="Q16" s="294"/>
      <c r="R16" s="294"/>
      <c r="S16" s="608" t="s">
        <v>383</v>
      </c>
      <c r="T16" s="346" t="s">
        <v>74</v>
      </c>
      <c r="U16" s="352" t="s">
        <v>326</v>
      </c>
      <c r="V16" s="349">
        <v>0</v>
      </c>
      <c r="W16" s="349">
        <v>2</v>
      </c>
      <c r="X16" s="349">
        <v>0</v>
      </c>
      <c r="Y16" s="349">
        <v>1</v>
      </c>
      <c r="Z16" s="228">
        <v>1</v>
      </c>
      <c r="AA16" s="64"/>
      <c r="AB16" s="3"/>
      <c r="AC16" s="38"/>
      <c r="AD16" s="314"/>
      <c r="AE16" s="314"/>
      <c r="AF16" s="314"/>
      <c r="AG16" s="314"/>
      <c r="AH16" s="228"/>
    </row>
    <row r="17" spans="1:34" ht="15.75" customHeight="1" thickBot="1">
      <c r="A17" s="772" t="s">
        <v>33</v>
      </c>
      <c r="B17" s="773"/>
      <c r="C17" s="681">
        <f>SUM(C10:C16)</f>
        <v>17</v>
      </c>
      <c r="D17" s="681">
        <f t="shared" ref="D17:G17" si="0">SUM(D10:D16)</f>
        <v>6</v>
      </c>
      <c r="E17" s="681">
        <f t="shared" si="0"/>
        <v>4</v>
      </c>
      <c r="F17" s="681">
        <f t="shared" si="0"/>
        <v>22</v>
      </c>
      <c r="G17" s="682">
        <f t="shared" si="0"/>
        <v>31</v>
      </c>
      <c r="H17" s="294"/>
      <c r="I17" s="81"/>
      <c r="J17" s="724" t="s">
        <v>33</v>
      </c>
      <c r="K17" s="725"/>
      <c r="L17" s="356">
        <f>SUM(L10:L16)</f>
        <v>17</v>
      </c>
      <c r="M17" s="356">
        <f>SUM(M10:M16)</f>
        <v>4</v>
      </c>
      <c r="N17" s="356">
        <f>SUM(N10:N16)</f>
        <v>4</v>
      </c>
      <c r="O17" s="356">
        <f>SUM(O10:O16)</f>
        <v>21</v>
      </c>
      <c r="P17" s="446">
        <f>SUM(P10:P16)</f>
        <v>30</v>
      </c>
      <c r="Q17" s="294"/>
      <c r="R17" s="294"/>
      <c r="S17" s="608" t="s">
        <v>383</v>
      </c>
      <c r="T17" s="353" t="s">
        <v>75</v>
      </c>
      <c r="U17" s="354" t="s">
        <v>352</v>
      </c>
      <c r="V17" s="355">
        <v>3</v>
      </c>
      <c r="W17" s="355">
        <v>0</v>
      </c>
      <c r="X17" s="355">
        <v>0</v>
      </c>
      <c r="Y17" s="355">
        <v>3</v>
      </c>
      <c r="Z17" s="445">
        <v>3</v>
      </c>
      <c r="AA17" s="64"/>
      <c r="AB17" s="3"/>
      <c r="AC17" s="38"/>
      <c r="AD17" s="314"/>
      <c r="AE17" s="314"/>
      <c r="AF17" s="314"/>
      <c r="AG17" s="314"/>
      <c r="AH17" s="228"/>
    </row>
    <row r="18" spans="1:34" ht="15" customHeight="1">
      <c r="A18" s="322"/>
      <c r="B18" s="323"/>
      <c r="C18" s="318"/>
      <c r="D18" s="318"/>
      <c r="E18" s="318"/>
      <c r="F18" s="318"/>
      <c r="G18" s="319"/>
      <c r="H18" s="294"/>
      <c r="I18" s="81"/>
      <c r="J18" s="701"/>
      <c r="K18" s="702"/>
      <c r="L18" s="462"/>
      <c r="M18" s="462"/>
      <c r="N18" s="462"/>
      <c r="O18" s="462"/>
      <c r="P18" s="463"/>
      <c r="Q18" s="294"/>
      <c r="R18" s="294"/>
      <c r="S18" s="642"/>
      <c r="T18" s="734" t="s">
        <v>386</v>
      </c>
      <c r="U18" s="735"/>
      <c r="V18" s="51">
        <f>SUM(V11:V17)</f>
        <v>17</v>
      </c>
      <c r="W18" s="51">
        <f t="shared" ref="W18:Z18" si="1">SUM(W11:W17)</f>
        <v>4</v>
      </c>
      <c r="X18" s="51">
        <f t="shared" si="1"/>
        <v>4</v>
      </c>
      <c r="Y18" s="51">
        <f t="shared" si="1"/>
        <v>21</v>
      </c>
      <c r="Z18" s="40">
        <f t="shared" si="1"/>
        <v>30</v>
      </c>
      <c r="AA18" s="64"/>
      <c r="AB18" s="3"/>
      <c r="AC18" s="38"/>
      <c r="AD18" s="314"/>
      <c r="AE18" s="314"/>
      <c r="AF18" s="314"/>
      <c r="AG18" s="314"/>
      <c r="AH18" s="228"/>
    </row>
    <row r="19" spans="1:34" ht="15.75" thickBot="1">
      <c r="A19" s="322"/>
      <c r="B19" s="323"/>
      <c r="C19" s="318"/>
      <c r="D19" s="318"/>
      <c r="E19" s="318"/>
      <c r="F19" s="318"/>
      <c r="G19" s="319"/>
      <c r="H19" s="294"/>
      <c r="I19" s="81"/>
      <c r="J19" s="599"/>
      <c r="K19" s="600"/>
      <c r="L19" s="595"/>
      <c r="M19" s="595"/>
      <c r="N19" s="595"/>
      <c r="O19" s="595"/>
      <c r="P19" s="596"/>
      <c r="Q19" s="294"/>
      <c r="R19" s="294"/>
      <c r="S19" s="642"/>
      <c r="T19" s="298" t="s">
        <v>384</v>
      </c>
      <c r="U19" s="299"/>
      <c r="V19" s="300">
        <f>SUM(V18,V10)</f>
        <v>17</v>
      </c>
      <c r="W19" s="300">
        <f>SUM(W18,W10)</f>
        <v>4</v>
      </c>
      <c r="X19" s="300">
        <f>SUM(X18,X10)</f>
        <v>4</v>
      </c>
      <c r="Y19" s="300">
        <f>SUM(Y18,Y10)</f>
        <v>21</v>
      </c>
      <c r="Z19" s="301">
        <f>SUM(Z18,Z10)</f>
        <v>30</v>
      </c>
      <c r="AA19" s="64"/>
      <c r="AB19" s="329" t="s">
        <v>384</v>
      </c>
      <c r="AC19" s="326"/>
      <c r="AD19" s="5">
        <f>SUM(AD10:AD18)</f>
        <v>0</v>
      </c>
      <c r="AE19" s="5">
        <f>SUM(AE10:AE18)</f>
        <v>0</v>
      </c>
      <c r="AF19" s="5">
        <f>SUM(AF10:AF18)</f>
        <v>0</v>
      </c>
      <c r="AG19" s="5">
        <f>SUM(AG10:AG18)</f>
        <v>0</v>
      </c>
      <c r="AH19" s="39">
        <f>SUM(AH10:AH18)</f>
        <v>0</v>
      </c>
    </row>
    <row r="20" spans="1:34">
      <c r="A20" s="322"/>
      <c r="B20" s="323"/>
      <c r="C20" s="318"/>
      <c r="D20" s="318"/>
      <c r="E20" s="318"/>
      <c r="F20" s="318"/>
      <c r="G20" s="319"/>
      <c r="H20" s="294"/>
      <c r="I20" s="81"/>
      <c r="J20" s="599"/>
      <c r="K20" s="600"/>
      <c r="L20" s="595"/>
      <c r="M20" s="595"/>
      <c r="N20" s="595"/>
      <c r="O20" s="595"/>
      <c r="P20" s="596"/>
      <c r="Q20" s="294"/>
      <c r="R20" s="294"/>
      <c r="S20" s="608"/>
      <c r="T20" s="323"/>
      <c r="U20" s="323"/>
      <c r="V20" s="318"/>
      <c r="W20" s="318"/>
      <c r="X20" s="318"/>
      <c r="Y20" s="318"/>
      <c r="Z20" s="319"/>
      <c r="AA20" s="64"/>
      <c r="AB20" s="322"/>
      <c r="AC20" s="323"/>
      <c r="AD20" s="318"/>
      <c r="AE20" s="318"/>
      <c r="AF20" s="318"/>
      <c r="AG20" s="318"/>
      <c r="AH20" s="52"/>
    </row>
    <row r="21" spans="1:34" ht="15.75" thickBot="1">
      <c r="A21" s="694" t="s">
        <v>370</v>
      </c>
      <c r="B21" s="695"/>
      <c r="C21" s="695"/>
      <c r="D21" s="695"/>
      <c r="E21" s="695"/>
      <c r="F21" s="695"/>
      <c r="G21" s="696"/>
      <c r="H21" s="294"/>
      <c r="I21" s="81"/>
      <c r="J21" s="694" t="s">
        <v>370</v>
      </c>
      <c r="K21" s="695"/>
      <c r="L21" s="695"/>
      <c r="M21" s="695"/>
      <c r="N21" s="695"/>
      <c r="O21" s="695"/>
      <c r="P21" s="696"/>
      <c r="Q21" s="294"/>
      <c r="R21" s="294"/>
      <c r="S21" s="608"/>
      <c r="T21" s="704" t="s">
        <v>370</v>
      </c>
      <c r="U21" s="704"/>
      <c r="V21" s="704"/>
      <c r="W21" s="704"/>
      <c r="X21" s="704"/>
      <c r="Y21" s="704"/>
      <c r="Z21" s="705"/>
      <c r="AA21" s="64"/>
      <c r="AB21" s="694" t="s">
        <v>370</v>
      </c>
      <c r="AC21" s="695"/>
      <c r="AD21" s="695"/>
      <c r="AE21" s="695"/>
      <c r="AF21" s="695"/>
      <c r="AG21" s="695"/>
      <c r="AH21" s="696"/>
    </row>
    <row r="22" spans="1:34">
      <c r="A22" s="255" t="s">
        <v>26</v>
      </c>
      <c r="B22" s="237" t="s">
        <v>27</v>
      </c>
      <c r="C22" s="236" t="s">
        <v>6</v>
      </c>
      <c r="D22" s="236" t="s">
        <v>28</v>
      </c>
      <c r="E22" s="236" t="s">
        <v>8</v>
      </c>
      <c r="F22" s="236" t="s">
        <v>29</v>
      </c>
      <c r="G22" s="256" t="s">
        <v>30</v>
      </c>
      <c r="H22" s="294"/>
      <c r="I22" s="81"/>
      <c r="J22" s="255" t="s">
        <v>26</v>
      </c>
      <c r="K22" s="237" t="s">
        <v>27</v>
      </c>
      <c r="L22" s="236" t="s">
        <v>6</v>
      </c>
      <c r="M22" s="236" t="s">
        <v>28</v>
      </c>
      <c r="N22" s="236" t="s">
        <v>8</v>
      </c>
      <c r="O22" s="236" t="s">
        <v>29</v>
      </c>
      <c r="P22" s="256" t="s">
        <v>30</v>
      </c>
      <c r="Q22" s="294"/>
      <c r="R22" s="294"/>
      <c r="S22" s="643"/>
      <c r="T22" s="249" t="s">
        <v>26</v>
      </c>
      <c r="U22" s="250" t="s">
        <v>27</v>
      </c>
      <c r="V22" s="251" t="s">
        <v>6</v>
      </c>
      <c r="W22" s="251" t="s">
        <v>28</v>
      </c>
      <c r="X22" s="251" t="s">
        <v>8</v>
      </c>
      <c r="Y22" s="251" t="s">
        <v>29</v>
      </c>
      <c r="Z22" s="252" t="s">
        <v>30</v>
      </c>
      <c r="AA22" s="64"/>
      <c r="AB22" s="255" t="s">
        <v>26</v>
      </c>
      <c r="AC22" s="237" t="s">
        <v>27</v>
      </c>
      <c r="AD22" s="236" t="s">
        <v>6</v>
      </c>
      <c r="AE22" s="236" t="s">
        <v>28</v>
      </c>
      <c r="AF22" s="236" t="s">
        <v>8</v>
      </c>
      <c r="AG22" s="236" t="s">
        <v>29</v>
      </c>
      <c r="AH22" s="256" t="s">
        <v>30</v>
      </c>
    </row>
    <row r="23" spans="1:34">
      <c r="A23" s="253" t="s">
        <v>55</v>
      </c>
      <c r="B23" s="239" t="s">
        <v>327</v>
      </c>
      <c r="C23" s="239">
        <v>2</v>
      </c>
      <c r="D23" s="239">
        <v>0</v>
      </c>
      <c r="E23" s="239">
        <v>2</v>
      </c>
      <c r="F23" s="239">
        <v>3</v>
      </c>
      <c r="G23" s="535">
        <v>4</v>
      </c>
      <c r="H23" s="294"/>
      <c r="I23" s="81"/>
      <c r="J23" s="281" t="s">
        <v>76</v>
      </c>
      <c r="K23" s="31" t="s">
        <v>330</v>
      </c>
      <c r="L23" s="27">
        <v>3</v>
      </c>
      <c r="M23" s="27">
        <v>0</v>
      </c>
      <c r="N23" s="27">
        <v>2</v>
      </c>
      <c r="O23" s="27">
        <v>4</v>
      </c>
      <c r="P23" s="229">
        <v>6</v>
      </c>
      <c r="Q23" s="294"/>
      <c r="R23" s="294"/>
      <c r="S23" s="608" t="s">
        <v>382</v>
      </c>
      <c r="T23" s="346" t="s">
        <v>80</v>
      </c>
      <c r="U23" s="360" t="s">
        <v>31</v>
      </c>
      <c r="V23" s="361">
        <v>2</v>
      </c>
      <c r="W23" s="361">
        <v>0</v>
      </c>
      <c r="X23" s="361">
        <v>0</v>
      </c>
      <c r="Y23" s="361">
        <v>2</v>
      </c>
      <c r="Z23" s="448">
        <v>3</v>
      </c>
      <c r="AA23" s="35"/>
      <c r="AB23" s="346" t="s">
        <v>80</v>
      </c>
      <c r="AC23" s="360" t="s">
        <v>31</v>
      </c>
      <c r="AD23" s="361">
        <v>2</v>
      </c>
      <c r="AE23" s="361">
        <v>0</v>
      </c>
      <c r="AF23" s="361">
        <v>0</v>
      </c>
      <c r="AG23" s="361">
        <v>2</v>
      </c>
      <c r="AH23" s="448">
        <v>3</v>
      </c>
    </row>
    <row r="24" spans="1:34" ht="16.5" customHeight="1">
      <c r="A24" s="253" t="s">
        <v>210</v>
      </c>
      <c r="B24" s="239" t="s">
        <v>34</v>
      </c>
      <c r="C24" s="239">
        <v>3</v>
      </c>
      <c r="D24" s="239">
        <v>0</v>
      </c>
      <c r="E24" s="239">
        <v>0</v>
      </c>
      <c r="F24" s="239">
        <v>3</v>
      </c>
      <c r="G24" s="535">
        <v>4</v>
      </c>
      <c r="H24" s="294"/>
      <c r="I24" s="81"/>
      <c r="J24" s="281" t="s">
        <v>77</v>
      </c>
      <c r="K24" s="31" t="s">
        <v>328</v>
      </c>
      <c r="L24" s="27">
        <v>3</v>
      </c>
      <c r="M24" s="27">
        <v>2</v>
      </c>
      <c r="N24" s="27">
        <v>0</v>
      </c>
      <c r="O24" s="27">
        <v>4</v>
      </c>
      <c r="P24" s="229">
        <v>6</v>
      </c>
      <c r="Q24" s="294"/>
      <c r="R24" s="294"/>
      <c r="S24" s="608" t="s">
        <v>382</v>
      </c>
      <c r="T24" s="362" t="s">
        <v>200</v>
      </c>
      <c r="U24" s="363" t="s">
        <v>354</v>
      </c>
      <c r="V24" s="364">
        <v>2</v>
      </c>
      <c r="W24" s="364">
        <v>0</v>
      </c>
      <c r="X24" s="364">
        <v>2</v>
      </c>
      <c r="Y24" s="364">
        <v>3</v>
      </c>
      <c r="Z24" s="449">
        <v>4</v>
      </c>
      <c r="AA24" s="64"/>
      <c r="AB24" s="362" t="s">
        <v>200</v>
      </c>
      <c r="AC24" s="363" t="s">
        <v>354</v>
      </c>
      <c r="AD24" s="364">
        <v>2</v>
      </c>
      <c r="AE24" s="364">
        <v>0</v>
      </c>
      <c r="AF24" s="364">
        <v>2</v>
      </c>
      <c r="AG24" s="364">
        <v>3</v>
      </c>
      <c r="AH24" s="449">
        <v>4</v>
      </c>
    </row>
    <row r="25" spans="1:34" ht="18" customHeight="1">
      <c r="A25" s="253" t="s">
        <v>77</v>
      </c>
      <c r="B25" s="239" t="s">
        <v>328</v>
      </c>
      <c r="C25" s="239">
        <v>3</v>
      </c>
      <c r="D25" s="239">
        <v>2</v>
      </c>
      <c r="E25" s="239">
        <v>0</v>
      </c>
      <c r="F25" s="239">
        <v>4</v>
      </c>
      <c r="G25" s="535">
        <v>6</v>
      </c>
      <c r="H25" s="294"/>
      <c r="I25" s="81"/>
      <c r="J25" s="510" t="s">
        <v>78</v>
      </c>
      <c r="K25" s="111" t="s">
        <v>353</v>
      </c>
      <c r="L25" s="392">
        <v>3</v>
      </c>
      <c r="M25" s="392">
        <v>0</v>
      </c>
      <c r="N25" s="392">
        <v>2</v>
      </c>
      <c r="O25" s="392">
        <v>4</v>
      </c>
      <c r="P25" s="511">
        <v>6</v>
      </c>
      <c r="Q25" s="294"/>
      <c r="R25" s="294"/>
      <c r="S25" s="608" t="s">
        <v>382</v>
      </c>
      <c r="T25" s="357" t="s">
        <v>78</v>
      </c>
      <c r="U25" s="358" t="s">
        <v>353</v>
      </c>
      <c r="V25" s="359">
        <v>3</v>
      </c>
      <c r="W25" s="359">
        <v>0</v>
      </c>
      <c r="X25" s="359">
        <v>2</v>
      </c>
      <c r="Y25" s="359">
        <v>4</v>
      </c>
      <c r="Z25" s="447">
        <v>6</v>
      </c>
      <c r="AA25" s="64"/>
      <c r="AB25" s="3"/>
      <c r="AC25" s="38"/>
      <c r="AD25" s="314"/>
      <c r="AE25" s="314"/>
      <c r="AF25" s="314"/>
      <c r="AG25" s="314"/>
      <c r="AH25" s="228"/>
    </row>
    <row r="26" spans="1:34">
      <c r="A26" s="253" t="s">
        <v>76</v>
      </c>
      <c r="B26" s="239" t="s">
        <v>330</v>
      </c>
      <c r="C26" s="239">
        <v>3</v>
      </c>
      <c r="D26" s="239">
        <v>0</v>
      </c>
      <c r="E26" s="239">
        <v>2</v>
      </c>
      <c r="F26" s="239">
        <v>4</v>
      </c>
      <c r="G26" s="535">
        <v>6</v>
      </c>
      <c r="H26" s="294"/>
      <c r="I26" s="81"/>
      <c r="J26" s="510" t="s">
        <v>79</v>
      </c>
      <c r="K26" s="31" t="s">
        <v>127</v>
      </c>
      <c r="L26" s="392">
        <v>2</v>
      </c>
      <c r="M26" s="392">
        <v>0</v>
      </c>
      <c r="N26" s="392">
        <v>0</v>
      </c>
      <c r="O26" s="392">
        <v>2</v>
      </c>
      <c r="P26" s="511">
        <v>3</v>
      </c>
      <c r="Q26" s="294"/>
      <c r="R26" s="294"/>
      <c r="S26" s="490"/>
      <c r="T26" s="734" t="s">
        <v>385</v>
      </c>
      <c r="U26" s="735"/>
      <c r="V26" s="51">
        <f>SUM(V23:V25)</f>
        <v>7</v>
      </c>
      <c r="W26" s="51">
        <f t="shared" ref="W26:Z26" si="2">SUM(W23:W25)</f>
        <v>0</v>
      </c>
      <c r="X26" s="51">
        <f t="shared" si="2"/>
        <v>4</v>
      </c>
      <c r="Y26" s="51">
        <f t="shared" si="2"/>
        <v>9</v>
      </c>
      <c r="Z26" s="40">
        <f t="shared" si="2"/>
        <v>13</v>
      </c>
      <c r="AA26" s="64"/>
      <c r="AB26" s="3"/>
      <c r="AC26" s="38"/>
      <c r="AD26" s="314"/>
      <c r="AE26" s="314"/>
      <c r="AF26" s="314"/>
      <c r="AG26" s="314"/>
      <c r="AH26" s="228"/>
    </row>
    <row r="27" spans="1:34">
      <c r="A27" s="253" t="s">
        <v>81</v>
      </c>
      <c r="B27" s="239" t="s">
        <v>120</v>
      </c>
      <c r="C27" s="239">
        <v>3</v>
      </c>
      <c r="D27" s="239">
        <v>0</v>
      </c>
      <c r="E27" s="239">
        <v>0</v>
      </c>
      <c r="F27" s="239">
        <v>3</v>
      </c>
      <c r="G27" s="535">
        <v>3</v>
      </c>
      <c r="H27" s="294"/>
      <c r="I27" s="81"/>
      <c r="J27" s="281" t="s">
        <v>80</v>
      </c>
      <c r="K27" s="567" t="s">
        <v>31</v>
      </c>
      <c r="L27" s="568">
        <v>2</v>
      </c>
      <c r="M27" s="568">
        <v>0</v>
      </c>
      <c r="N27" s="568">
        <v>0</v>
      </c>
      <c r="O27" s="568">
        <v>2</v>
      </c>
      <c r="P27" s="448">
        <v>3</v>
      </c>
      <c r="Q27" s="294"/>
      <c r="R27" s="294"/>
      <c r="S27" s="608" t="s">
        <v>383</v>
      </c>
      <c r="T27" s="346" t="s">
        <v>76</v>
      </c>
      <c r="U27" s="347" t="s">
        <v>330</v>
      </c>
      <c r="V27" s="348">
        <v>3</v>
      </c>
      <c r="W27" s="348">
        <v>0</v>
      </c>
      <c r="X27" s="348">
        <v>2</v>
      </c>
      <c r="Y27" s="348">
        <v>4</v>
      </c>
      <c r="Z27" s="229">
        <v>6</v>
      </c>
      <c r="AA27" s="64"/>
      <c r="AB27" s="3"/>
      <c r="AC27" s="38"/>
      <c r="AD27" s="314"/>
      <c r="AE27" s="314"/>
      <c r="AF27" s="314"/>
      <c r="AG27" s="314"/>
      <c r="AH27" s="228"/>
    </row>
    <row r="28" spans="1:34">
      <c r="A28" s="253" t="s">
        <v>211</v>
      </c>
      <c r="B28" s="239" t="s">
        <v>329</v>
      </c>
      <c r="C28" s="239">
        <v>2</v>
      </c>
      <c r="D28" s="239">
        <v>0</v>
      </c>
      <c r="E28" s="239">
        <v>2</v>
      </c>
      <c r="F28" s="239">
        <v>3</v>
      </c>
      <c r="G28" s="535">
        <v>5</v>
      </c>
      <c r="H28" s="294"/>
      <c r="I28" s="81"/>
      <c r="J28" s="76" t="s">
        <v>200</v>
      </c>
      <c r="K28" s="77" t="s">
        <v>354</v>
      </c>
      <c r="L28" s="78">
        <v>2</v>
      </c>
      <c r="M28" s="78">
        <v>0</v>
      </c>
      <c r="N28" s="78">
        <v>2</v>
      </c>
      <c r="O28" s="78">
        <v>3</v>
      </c>
      <c r="P28" s="79">
        <v>4</v>
      </c>
      <c r="Q28" s="294"/>
      <c r="R28" s="294"/>
      <c r="S28" s="608" t="s">
        <v>383</v>
      </c>
      <c r="T28" s="346" t="s">
        <v>77</v>
      </c>
      <c r="U28" s="347" t="s">
        <v>328</v>
      </c>
      <c r="V28" s="348">
        <v>3</v>
      </c>
      <c r="W28" s="348">
        <v>2</v>
      </c>
      <c r="X28" s="348">
        <v>0</v>
      </c>
      <c r="Y28" s="348">
        <v>4</v>
      </c>
      <c r="Z28" s="229">
        <v>6</v>
      </c>
      <c r="AA28" s="64"/>
      <c r="AB28" s="3"/>
      <c r="AC28" s="38"/>
      <c r="AD28" s="314"/>
      <c r="AE28" s="314"/>
      <c r="AF28" s="314"/>
      <c r="AG28" s="314"/>
      <c r="AH28" s="228"/>
    </row>
    <row r="29" spans="1:34">
      <c r="A29" s="253" t="s">
        <v>56</v>
      </c>
      <c r="B29" s="239" t="s">
        <v>331</v>
      </c>
      <c r="C29" s="239">
        <v>0</v>
      </c>
      <c r="D29" s="239">
        <v>2</v>
      </c>
      <c r="E29" s="239">
        <v>0</v>
      </c>
      <c r="F29" s="239">
        <v>1</v>
      </c>
      <c r="G29" s="535">
        <v>1</v>
      </c>
      <c r="H29" s="294"/>
      <c r="I29" s="81"/>
      <c r="J29" s="26" t="s">
        <v>81</v>
      </c>
      <c r="K29" s="30" t="s">
        <v>120</v>
      </c>
      <c r="L29" s="27">
        <v>3</v>
      </c>
      <c r="M29" s="27">
        <v>0</v>
      </c>
      <c r="N29" s="27">
        <v>0</v>
      </c>
      <c r="O29" s="27">
        <v>3</v>
      </c>
      <c r="P29" s="229">
        <v>3</v>
      </c>
      <c r="Q29" s="294"/>
      <c r="R29" s="294"/>
      <c r="S29" s="608" t="s">
        <v>383</v>
      </c>
      <c r="T29" s="357" t="s">
        <v>79</v>
      </c>
      <c r="U29" s="347" t="s">
        <v>127</v>
      </c>
      <c r="V29" s="359">
        <v>2</v>
      </c>
      <c r="W29" s="359">
        <v>0</v>
      </c>
      <c r="X29" s="359">
        <v>0</v>
      </c>
      <c r="Y29" s="359">
        <v>2</v>
      </c>
      <c r="Z29" s="447">
        <v>3</v>
      </c>
      <c r="AA29" s="64"/>
      <c r="AB29" s="3"/>
      <c r="AC29" s="38"/>
      <c r="AD29" s="314"/>
      <c r="AE29" s="314"/>
      <c r="AF29" s="314"/>
      <c r="AG29" s="314"/>
      <c r="AH29" s="228"/>
    </row>
    <row r="30" spans="1:34" ht="15" customHeight="1" thickBot="1">
      <c r="A30" s="772" t="s">
        <v>33</v>
      </c>
      <c r="B30" s="773"/>
      <c r="C30" s="681">
        <f>SUM(C23:C29)</f>
        <v>16</v>
      </c>
      <c r="D30" s="681">
        <f>SUM(D23:D29)</f>
        <v>4</v>
      </c>
      <c r="E30" s="681">
        <f>SUM(E23:E29)</f>
        <v>6</v>
      </c>
      <c r="F30" s="681">
        <f>SUM(F23:F29)</f>
        <v>21</v>
      </c>
      <c r="G30" s="682">
        <f>SUM(G23:G29)</f>
        <v>29</v>
      </c>
      <c r="H30" s="294"/>
      <c r="I30" s="81"/>
      <c r="J30" s="569" t="s">
        <v>56</v>
      </c>
      <c r="K30" s="570" t="s">
        <v>331</v>
      </c>
      <c r="L30" s="571">
        <v>0</v>
      </c>
      <c r="M30" s="571">
        <v>2</v>
      </c>
      <c r="N30" s="571">
        <v>0</v>
      </c>
      <c r="O30" s="571">
        <v>1</v>
      </c>
      <c r="P30" s="445">
        <v>1</v>
      </c>
      <c r="Q30" s="294"/>
      <c r="R30" s="294"/>
      <c r="S30" s="608" t="s">
        <v>383</v>
      </c>
      <c r="T30" s="531" t="s">
        <v>81</v>
      </c>
      <c r="U30" s="360" t="s">
        <v>120</v>
      </c>
      <c r="V30" s="361">
        <v>3</v>
      </c>
      <c r="W30" s="361">
        <v>0</v>
      </c>
      <c r="X30" s="361">
        <v>0</v>
      </c>
      <c r="Y30" s="361">
        <v>3</v>
      </c>
      <c r="Z30" s="532">
        <v>3</v>
      </c>
      <c r="AA30" s="64"/>
      <c r="AB30" s="3"/>
      <c r="AC30" s="38"/>
      <c r="AD30" s="314"/>
      <c r="AE30" s="314"/>
      <c r="AF30" s="314"/>
      <c r="AG30" s="314"/>
      <c r="AH30" s="228"/>
    </row>
    <row r="31" spans="1:34" ht="16.5" customHeight="1" thickBot="1">
      <c r="A31" s="322"/>
      <c r="B31" s="323"/>
      <c r="C31" s="318"/>
      <c r="D31" s="318"/>
      <c r="E31" s="318"/>
      <c r="F31" s="318"/>
      <c r="G31" s="319"/>
      <c r="H31" s="294"/>
      <c r="I31" s="81"/>
      <c r="J31" s="706" t="s">
        <v>33</v>
      </c>
      <c r="K31" s="707"/>
      <c r="L31" s="572">
        <f>SUM(L23:L30)</f>
        <v>18</v>
      </c>
      <c r="M31" s="572">
        <f>SUM(M23:M30)</f>
        <v>4</v>
      </c>
      <c r="N31" s="572">
        <f>SUM(N23:N30)</f>
        <v>6</v>
      </c>
      <c r="O31" s="572">
        <f>SUM(O23:O30)</f>
        <v>23</v>
      </c>
      <c r="P31" s="580">
        <f>SUM(P23:P30)</f>
        <v>32</v>
      </c>
      <c r="Q31" s="294"/>
      <c r="R31" s="294"/>
      <c r="S31" s="608" t="s">
        <v>383</v>
      </c>
      <c r="T31" s="531" t="s">
        <v>56</v>
      </c>
      <c r="U31" s="360" t="s">
        <v>331</v>
      </c>
      <c r="V31" s="361">
        <v>0</v>
      </c>
      <c r="W31" s="361">
        <v>2</v>
      </c>
      <c r="X31" s="361">
        <v>0</v>
      </c>
      <c r="Y31" s="361">
        <v>1</v>
      </c>
      <c r="Z31" s="532">
        <v>1</v>
      </c>
      <c r="AA31" s="64"/>
      <c r="AB31" s="3"/>
      <c r="AC31" s="38"/>
      <c r="AD31" s="314"/>
      <c r="AE31" s="314"/>
      <c r="AF31" s="314"/>
      <c r="AG31" s="314"/>
      <c r="AH31" s="228"/>
    </row>
    <row r="32" spans="1:34" ht="15" customHeight="1">
      <c r="A32" s="322"/>
      <c r="B32" s="323"/>
      <c r="C32" s="318"/>
      <c r="D32" s="318"/>
      <c r="E32" s="318"/>
      <c r="F32" s="318"/>
      <c r="G32" s="319"/>
      <c r="H32" s="294"/>
      <c r="I32" s="81"/>
      <c r="J32" s="599"/>
      <c r="K32" s="600"/>
      <c r="L32" s="595"/>
      <c r="M32" s="595"/>
      <c r="N32" s="595"/>
      <c r="O32" s="595"/>
      <c r="P32" s="596"/>
      <c r="Q32" s="294"/>
      <c r="R32" s="294"/>
      <c r="S32" s="642"/>
      <c r="T32" s="734" t="s">
        <v>386</v>
      </c>
      <c r="U32" s="735"/>
      <c r="V32" s="51">
        <f>SUM(V27:V31)</f>
        <v>11</v>
      </c>
      <c r="W32" s="51">
        <f t="shared" ref="W32:Z32" si="3">SUM(W27:W31)</f>
        <v>4</v>
      </c>
      <c r="X32" s="51">
        <f t="shared" si="3"/>
        <v>2</v>
      </c>
      <c r="Y32" s="51">
        <f t="shared" si="3"/>
        <v>14</v>
      </c>
      <c r="Z32" s="40">
        <f t="shared" si="3"/>
        <v>19</v>
      </c>
      <c r="AA32" s="64"/>
      <c r="AB32" s="3"/>
      <c r="AC32" s="38"/>
      <c r="AD32" s="314"/>
      <c r="AE32" s="314"/>
      <c r="AF32" s="314"/>
      <c r="AG32" s="314"/>
      <c r="AH32" s="228"/>
    </row>
    <row r="33" spans="1:34" ht="15.75" thickBot="1">
      <c r="A33" s="322"/>
      <c r="B33" s="323"/>
      <c r="C33" s="318"/>
      <c r="D33" s="318"/>
      <c r="E33" s="318"/>
      <c r="F33" s="318"/>
      <c r="G33" s="319"/>
      <c r="H33" s="294"/>
      <c r="I33" s="81"/>
      <c r="J33" s="599"/>
      <c r="K33" s="600"/>
      <c r="L33" s="595"/>
      <c r="M33" s="595"/>
      <c r="N33" s="595"/>
      <c r="O33" s="595"/>
      <c r="P33" s="596"/>
      <c r="Q33" s="294"/>
      <c r="R33" s="294"/>
      <c r="S33" s="129"/>
      <c r="T33" s="298" t="s">
        <v>384</v>
      </c>
      <c r="U33" s="299"/>
      <c r="V33" s="300">
        <f>SUM(V32,V26)</f>
        <v>18</v>
      </c>
      <c r="W33" s="300">
        <f t="shared" ref="W33:Z33" si="4">SUM(W32,W26)</f>
        <v>4</v>
      </c>
      <c r="X33" s="300">
        <f t="shared" si="4"/>
        <v>6</v>
      </c>
      <c r="Y33" s="300">
        <f t="shared" si="4"/>
        <v>23</v>
      </c>
      <c r="Z33" s="301">
        <f t="shared" si="4"/>
        <v>32</v>
      </c>
      <c r="AA33" s="64"/>
      <c r="AB33" s="329" t="s">
        <v>384</v>
      </c>
      <c r="AC33" s="326"/>
      <c r="AD33" s="5">
        <f>SUM(AD23:AD32)</f>
        <v>4</v>
      </c>
      <c r="AE33" s="5">
        <f t="shared" ref="AE33:AH33" si="5">SUM(AE23:AE32)</f>
        <v>0</v>
      </c>
      <c r="AF33" s="5">
        <f t="shared" si="5"/>
        <v>2</v>
      </c>
      <c r="AG33" s="5">
        <f t="shared" si="5"/>
        <v>5</v>
      </c>
      <c r="AH33" s="6">
        <f t="shared" si="5"/>
        <v>7</v>
      </c>
    </row>
    <row r="34" spans="1:34">
      <c r="A34" s="322"/>
      <c r="B34" s="323"/>
      <c r="C34" s="318"/>
      <c r="D34" s="318"/>
      <c r="E34" s="318"/>
      <c r="F34" s="318"/>
      <c r="G34" s="319"/>
      <c r="H34" s="294"/>
      <c r="I34" s="81"/>
      <c r="J34" s="599"/>
      <c r="K34" s="600"/>
      <c r="L34" s="595"/>
      <c r="M34" s="595"/>
      <c r="N34" s="595"/>
      <c r="O34" s="595"/>
      <c r="P34" s="596"/>
      <c r="Q34" s="294"/>
      <c r="R34" s="294"/>
      <c r="S34" s="58"/>
      <c r="T34" s="323"/>
      <c r="U34" s="323"/>
      <c r="V34" s="318"/>
      <c r="W34" s="318"/>
      <c r="X34" s="318"/>
      <c r="Y34" s="318"/>
      <c r="Z34" s="319"/>
      <c r="AA34" s="64"/>
      <c r="AB34" s="322"/>
      <c r="AC34" s="323"/>
      <c r="AD34" s="318"/>
      <c r="AE34" s="318"/>
      <c r="AF34" s="318"/>
      <c r="AG34" s="318"/>
      <c r="AH34" s="52"/>
    </row>
    <row r="35" spans="1:34" ht="15.75" thickBot="1">
      <c r="A35" s="694" t="s">
        <v>371</v>
      </c>
      <c r="B35" s="695"/>
      <c r="C35" s="695"/>
      <c r="D35" s="695"/>
      <c r="E35" s="695"/>
      <c r="F35" s="695"/>
      <c r="G35" s="696"/>
      <c r="H35" s="294"/>
      <c r="I35" s="81"/>
      <c r="J35" s="730" t="s">
        <v>371</v>
      </c>
      <c r="K35" s="718"/>
      <c r="L35" s="718"/>
      <c r="M35" s="718"/>
      <c r="N35" s="718"/>
      <c r="O35" s="718"/>
      <c r="P35" s="719"/>
      <c r="Q35" s="294"/>
      <c r="R35" s="294"/>
      <c r="S35" s="703" t="s">
        <v>371</v>
      </c>
      <c r="T35" s="704"/>
      <c r="U35" s="704"/>
      <c r="V35" s="704"/>
      <c r="W35" s="704"/>
      <c r="X35" s="704"/>
      <c r="Y35" s="704"/>
      <c r="Z35" s="705"/>
      <c r="AA35" s="64"/>
      <c r="AB35" s="694" t="s">
        <v>371</v>
      </c>
      <c r="AC35" s="695"/>
      <c r="AD35" s="695"/>
      <c r="AE35" s="695"/>
      <c r="AF35" s="695"/>
      <c r="AG35" s="695"/>
      <c r="AH35" s="696"/>
    </row>
    <row r="36" spans="1:34">
      <c r="A36" s="255" t="s">
        <v>26</v>
      </c>
      <c r="B36" s="237" t="s">
        <v>27</v>
      </c>
      <c r="C36" s="236" t="s">
        <v>6</v>
      </c>
      <c r="D36" s="236" t="s">
        <v>28</v>
      </c>
      <c r="E36" s="236" t="s">
        <v>8</v>
      </c>
      <c r="F36" s="236" t="s">
        <v>29</v>
      </c>
      <c r="G36" s="256" t="s">
        <v>30</v>
      </c>
      <c r="H36" s="294"/>
      <c r="I36" s="81"/>
      <c r="J36" s="249" t="s">
        <v>26</v>
      </c>
      <c r="K36" s="250" t="s">
        <v>27</v>
      </c>
      <c r="L36" s="251" t="s">
        <v>6</v>
      </c>
      <c r="M36" s="251" t="s">
        <v>28</v>
      </c>
      <c r="N36" s="251" t="s">
        <v>8</v>
      </c>
      <c r="O36" s="251" t="s">
        <v>29</v>
      </c>
      <c r="P36" s="252" t="s">
        <v>30</v>
      </c>
      <c r="Q36" s="294"/>
      <c r="R36" s="294"/>
      <c r="S36" s="490"/>
      <c r="T36" s="249" t="s">
        <v>26</v>
      </c>
      <c r="U36" s="250" t="s">
        <v>27</v>
      </c>
      <c r="V36" s="251" t="s">
        <v>6</v>
      </c>
      <c r="W36" s="251" t="s">
        <v>28</v>
      </c>
      <c r="X36" s="251" t="s">
        <v>8</v>
      </c>
      <c r="Y36" s="251" t="s">
        <v>29</v>
      </c>
      <c r="Z36" s="252" t="s">
        <v>30</v>
      </c>
      <c r="AA36" s="64"/>
      <c r="AB36" s="249" t="s">
        <v>26</v>
      </c>
      <c r="AC36" s="250" t="s">
        <v>27</v>
      </c>
      <c r="AD36" s="251" t="s">
        <v>6</v>
      </c>
      <c r="AE36" s="251" t="s">
        <v>28</v>
      </c>
      <c r="AF36" s="251" t="s">
        <v>8</v>
      </c>
      <c r="AG36" s="251" t="s">
        <v>29</v>
      </c>
      <c r="AH36" s="252" t="s">
        <v>30</v>
      </c>
    </row>
    <row r="37" spans="1:34">
      <c r="A37" s="253" t="s">
        <v>292</v>
      </c>
      <c r="B37" s="239" t="s">
        <v>99</v>
      </c>
      <c r="C37" s="239">
        <v>3</v>
      </c>
      <c r="D37" s="239">
        <v>0</v>
      </c>
      <c r="E37" s="239">
        <v>0</v>
      </c>
      <c r="F37" s="239">
        <v>3</v>
      </c>
      <c r="G37" s="535">
        <v>6</v>
      </c>
      <c r="H37" s="294"/>
      <c r="I37" s="81"/>
      <c r="J37" s="369" t="s">
        <v>82</v>
      </c>
      <c r="K37" s="358" t="s">
        <v>43</v>
      </c>
      <c r="L37" s="370">
        <v>3</v>
      </c>
      <c r="M37" s="370">
        <v>0</v>
      </c>
      <c r="N37" s="370">
        <v>0</v>
      </c>
      <c r="O37" s="370">
        <v>3</v>
      </c>
      <c r="P37" s="450">
        <v>4</v>
      </c>
      <c r="Q37" s="294"/>
      <c r="R37" s="294"/>
      <c r="S37" s="608" t="s">
        <v>382</v>
      </c>
      <c r="T37" s="369" t="s">
        <v>82</v>
      </c>
      <c r="U37" s="358" t="s">
        <v>43</v>
      </c>
      <c r="V37" s="370">
        <v>3</v>
      </c>
      <c r="W37" s="370">
        <v>0</v>
      </c>
      <c r="X37" s="370">
        <v>0</v>
      </c>
      <c r="Y37" s="370">
        <v>3</v>
      </c>
      <c r="Z37" s="450">
        <v>4</v>
      </c>
      <c r="AA37" s="35"/>
      <c r="AB37" s="369" t="s">
        <v>82</v>
      </c>
      <c r="AC37" s="358" t="s">
        <v>43</v>
      </c>
      <c r="AD37" s="370">
        <v>3</v>
      </c>
      <c r="AE37" s="370">
        <v>0</v>
      </c>
      <c r="AF37" s="370">
        <v>0</v>
      </c>
      <c r="AG37" s="370">
        <v>3</v>
      </c>
      <c r="AH37" s="450">
        <v>4</v>
      </c>
    </row>
    <row r="38" spans="1:34">
      <c r="A38" s="253" t="s">
        <v>293</v>
      </c>
      <c r="B38" s="239" t="s">
        <v>494</v>
      </c>
      <c r="C38" s="239">
        <v>2</v>
      </c>
      <c r="D38" s="239">
        <v>0</v>
      </c>
      <c r="E38" s="239">
        <v>2</v>
      </c>
      <c r="F38" s="239">
        <v>3</v>
      </c>
      <c r="G38" s="535">
        <v>4</v>
      </c>
      <c r="H38" s="294"/>
      <c r="I38" s="81"/>
      <c r="J38" s="346" t="s">
        <v>84</v>
      </c>
      <c r="K38" s="347" t="s">
        <v>36</v>
      </c>
      <c r="L38" s="349">
        <v>3</v>
      </c>
      <c r="M38" s="349">
        <v>0</v>
      </c>
      <c r="N38" s="349">
        <v>0</v>
      </c>
      <c r="O38" s="349">
        <v>3</v>
      </c>
      <c r="P38" s="444">
        <v>4</v>
      </c>
      <c r="Q38" s="294"/>
      <c r="R38" s="294"/>
      <c r="S38" s="608" t="s">
        <v>382</v>
      </c>
      <c r="T38" s="346" t="s">
        <v>84</v>
      </c>
      <c r="U38" s="347" t="s">
        <v>36</v>
      </c>
      <c r="V38" s="349">
        <v>3</v>
      </c>
      <c r="W38" s="349">
        <v>0</v>
      </c>
      <c r="X38" s="349">
        <v>0</v>
      </c>
      <c r="Y38" s="349">
        <v>3</v>
      </c>
      <c r="Z38" s="444">
        <v>4</v>
      </c>
      <c r="AA38" s="64"/>
      <c r="AB38" s="346" t="s">
        <v>84</v>
      </c>
      <c r="AC38" s="347" t="s">
        <v>36</v>
      </c>
      <c r="AD38" s="349">
        <v>3</v>
      </c>
      <c r="AE38" s="349">
        <v>0</v>
      </c>
      <c r="AF38" s="349">
        <v>0</v>
      </c>
      <c r="AG38" s="349">
        <v>3</v>
      </c>
      <c r="AH38" s="444">
        <v>4</v>
      </c>
    </row>
    <row r="39" spans="1:34" ht="15" customHeight="1">
      <c r="A39" s="253" t="s">
        <v>212</v>
      </c>
      <c r="B39" s="239" t="s">
        <v>332</v>
      </c>
      <c r="C39" s="239">
        <v>2</v>
      </c>
      <c r="D39" s="239">
        <v>0</v>
      </c>
      <c r="E39" s="239">
        <v>2</v>
      </c>
      <c r="F39" s="239">
        <v>3</v>
      </c>
      <c r="G39" s="535">
        <v>5</v>
      </c>
      <c r="H39" s="294"/>
      <c r="I39" s="81"/>
      <c r="J39" s="346" t="s">
        <v>85</v>
      </c>
      <c r="K39" s="347" t="s">
        <v>355</v>
      </c>
      <c r="L39" s="349">
        <v>1</v>
      </c>
      <c r="M39" s="349">
        <v>0</v>
      </c>
      <c r="N39" s="349">
        <v>2</v>
      </c>
      <c r="O39" s="349">
        <v>2</v>
      </c>
      <c r="P39" s="444">
        <v>3</v>
      </c>
      <c r="Q39" s="294"/>
      <c r="R39" s="294"/>
      <c r="S39" s="608" t="s">
        <v>382</v>
      </c>
      <c r="T39" s="365" t="s">
        <v>108</v>
      </c>
      <c r="U39" s="366" t="s">
        <v>356</v>
      </c>
      <c r="V39" s="348">
        <v>3</v>
      </c>
      <c r="W39" s="348">
        <v>0</v>
      </c>
      <c r="X39" s="348">
        <v>2</v>
      </c>
      <c r="Y39" s="348">
        <v>4</v>
      </c>
      <c r="Z39" s="451">
        <v>5</v>
      </c>
      <c r="AA39" s="64"/>
      <c r="AB39" s="3"/>
      <c r="AC39" s="38"/>
      <c r="AD39" s="314"/>
      <c r="AE39" s="314"/>
      <c r="AF39" s="314"/>
      <c r="AG39" s="314"/>
      <c r="AH39" s="228"/>
    </row>
    <row r="40" spans="1:34" ht="16.5" customHeight="1">
      <c r="A40" s="253" t="s">
        <v>294</v>
      </c>
      <c r="B40" s="239" t="s">
        <v>42</v>
      </c>
      <c r="C40" s="239">
        <v>3</v>
      </c>
      <c r="D40" s="239">
        <v>0</v>
      </c>
      <c r="E40" s="239">
        <v>0</v>
      </c>
      <c r="F40" s="239">
        <v>3</v>
      </c>
      <c r="G40" s="535">
        <v>4</v>
      </c>
      <c r="H40" s="294"/>
      <c r="I40" s="81"/>
      <c r="J40" s="365" t="s">
        <v>108</v>
      </c>
      <c r="K40" s="366" t="s">
        <v>356</v>
      </c>
      <c r="L40" s="348">
        <v>3</v>
      </c>
      <c r="M40" s="348">
        <v>0</v>
      </c>
      <c r="N40" s="348">
        <v>2</v>
      </c>
      <c r="O40" s="348">
        <v>4</v>
      </c>
      <c r="P40" s="451">
        <v>5</v>
      </c>
      <c r="Q40" s="294"/>
      <c r="R40" s="294"/>
      <c r="S40" s="642"/>
      <c r="T40" s="302"/>
      <c r="U40" s="328" t="s">
        <v>385</v>
      </c>
      <c r="V40" s="51">
        <f>SUM(V37:V39)</f>
        <v>9</v>
      </c>
      <c r="W40" s="51">
        <f t="shared" ref="W40:Z40" si="6">SUM(W37:W39)</f>
        <v>0</v>
      </c>
      <c r="X40" s="51">
        <f t="shared" si="6"/>
        <v>2</v>
      </c>
      <c r="Y40" s="51">
        <f t="shared" si="6"/>
        <v>10</v>
      </c>
      <c r="Z40" s="40">
        <f t="shared" si="6"/>
        <v>13</v>
      </c>
      <c r="AA40" s="64"/>
      <c r="AB40" s="3"/>
      <c r="AC40" s="38"/>
      <c r="AD40" s="314"/>
      <c r="AE40" s="314"/>
      <c r="AF40" s="314"/>
      <c r="AG40" s="314"/>
      <c r="AH40" s="228"/>
    </row>
    <row r="41" spans="1:34" ht="16.5" customHeight="1">
      <c r="A41" s="253" t="s">
        <v>109</v>
      </c>
      <c r="B41" s="239" t="s">
        <v>335</v>
      </c>
      <c r="C41" s="239">
        <v>2</v>
      </c>
      <c r="D41" s="239">
        <v>2</v>
      </c>
      <c r="E41" s="239">
        <v>0</v>
      </c>
      <c r="F41" s="239">
        <v>3</v>
      </c>
      <c r="G41" s="535">
        <v>5</v>
      </c>
      <c r="H41" s="294"/>
      <c r="I41" s="81"/>
      <c r="J41" s="346" t="s">
        <v>109</v>
      </c>
      <c r="K41" s="347" t="s">
        <v>335</v>
      </c>
      <c r="L41" s="349">
        <v>2</v>
      </c>
      <c r="M41" s="349">
        <v>2</v>
      </c>
      <c r="N41" s="349">
        <v>0</v>
      </c>
      <c r="O41" s="349">
        <v>3</v>
      </c>
      <c r="P41" s="444">
        <v>5</v>
      </c>
      <c r="Q41" s="294"/>
      <c r="R41" s="294"/>
      <c r="S41" s="608" t="s">
        <v>383</v>
      </c>
      <c r="T41" s="346" t="s">
        <v>85</v>
      </c>
      <c r="U41" s="347" t="s">
        <v>355</v>
      </c>
      <c r="V41" s="349">
        <v>1</v>
      </c>
      <c r="W41" s="349">
        <v>0</v>
      </c>
      <c r="X41" s="349">
        <v>2</v>
      </c>
      <c r="Y41" s="349">
        <v>2</v>
      </c>
      <c r="Z41" s="444">
        <v>3</v>
      </c>
      <c r="AA41" s="64"/>
      <c r="AB41" s="3"/>
      <c r="AC41" s="38"/>
      <c r="AD41" s="314"/>
      <c r="AE41" s="314"/>
      <c r="AF41" s="314"/>
      <c r="AG41" s="314"/>
      <c r="AH41" s="228"/>
    </row>
    <row r="42" spans="1:34" ht="16.5" customHeight="1">
      <c r="A42" s="253" t="s">
        <v>72</v>
      </c>
      <c r="B42" s="239" t="s">
        <v>123</v>
      </c>
      <c r="C42" s="239">
        <v>2</v>
      </c>
      <c r="D42" s="239">
        <v>0</v>
      </c>
      <c r="E42" s="239">
        <v>0</v>
      </c>
      <c r="F42" s="239">
        <v>2</v>
      </c>
      <c r="G42" s="535">
        <v>3</v>
      </c>
      <c r="H42" s="294"/>
      <c r="I42" s="81"/>
      <c r="J42" s="346" t="s">
        <v>18</v>
      </c>
      <c r="K42" s="347" t="s">
        <v>132</v>
      </c>
      <c r="L42" s="349">
        <v>3</v>
      </c>
      <c r="M42" s="349">
        <v>0</v>
      </c>
      <c r="N42" s="349">
        <v>0</v>
      </c>
      <c r="O42" s="349">
        <v>3</v>
      </c>
      <c r="P42" s="444">
        <v>5</v>
      </c>
      <c r="Q42" s="294"/>
      <c r="R42" s="294"/>
      <c r="S42" s="608" t="s">
        <v>383</v>
      </c>
      <c r="T42" s="346" t="s">
        <v>109</v>
      </c>
      <c r="U42" s="347" t="s">
        <v>335</v>
      </c>
      <c r="V42" s="349">
        <v>2</v>
      </c>
      <c r="W42" s="349">
        <v>2</v>
      </c>
      <c r="X42" s="349">
        <v>0</v>
      </c>
      <c r="Y42" s="349">
        <v>3</v>
      </c>
      <c r="Z42" s="444">
        <v>5</v>
      </c>
      <c r="AA42" s="64"/>
      <c r="AB42" s="3"/>
      <c r="AC42" s="38"/>
      <c r="AD42" s="314"/>
      <c r="AE42" s="314"/>
      <c r="AF42" s="314"/>
      <c r="AG42" s="314"/>
      <c r="AH42" s="228"/>
    </row>
    <row r="43" spans="1:34" ht="18" customHeight="1">
      <c r="A43" s="253" t="s">
        <v>86</v>
      </c>
      <c r="B43" s="239" t="s">
        <v>337</v>
      </c>
      <c r="C43" s="239">
        <v>2</v>
      </c>
      <c r="D43" s="239">
        <v>0</v>
      </c>
      <c r="E43" s="239">
        <v>0</v>
      </c>
      <c r="F43" s="239">
        <v>2</v>
      </c>
      <c r="G43" s="535">
        <v>3</v>
      </c>
      <c r="H43" s="294"/>
      <c r="I43" s="81"/>
      <c r="J43" s="371" t="s">
        <v>86</v>
      </c>
      <c r="K43" s="354" t="s">
        <v>337</v>
      </c>
      <c r="L43" s="372">
        <v>2</v>
      </c>
      <c r="M43" s="372">
        <v>0</v>
      </c>
      <c r="N43" s="372">
        <v>0</v>
      </c>
      <c r="O43" s="372">
        <v>2</v>
      </c>
      <c r="P43" s="452">
        <v>3</v>
      </c>
      <c r="Q43" s="294"/>
      <c r="R43" s="294"/>
      <c r="S43" s="608" t="s">
        <v>383</v>
      </c>
      <c r="T43" s="346" t="s">
        <v>18</v>
      </c>
      <c r="U43" s="347" t="s">
        <v>132</v>
      </c>
      <c r="V43" s="349">
        <v>3</v>
      </c>
      <c r="W43" s="349">
        <v>0</v>
      </c>
      <c r="X43" s="349">
        <v>0</v>
      </c>
      <c r="Y43" s="349">
        <v>3</v>
      </c>
      <c r="Z43" s="444">
        <v>5</v>
      </c>
      <c r="AA43" s="64"/>
      <c r="AB43" s="3"/>
      <c r="AC43" s="38"/>
      <c r="AD43" s="314"/>
      <c r="AE43" s="314"/>
      <c r="AF43" s="314"/>
      <c r="AG43" s="314"/>
      <c r="AH43" s="228"/>
    </row>
    <row r="44" spans="1:34" ht="27.75" customHeight="1">
      <c r="A44" s="253" t="s">
        <v>91</v>
      </c>
      <c r="B44" s="239" t="s">
        <v>47</v>
      </c>
      <c r="C44" s="239">
        <v>2</v>
      </c>
      <c r="D44" s="239">
        <v>0</v>
      </c>
      <c r="E44" s="239">
        <v>0</v>
      </c>
      <c r="F44" s="239">
        <v>2</v>
      </c>
      <c r="G44" s="535">
        <v>3</v>
      </c>
      <c r="H44" s="294"/>
      <c r="I44" s="81"/>
      <c r="J44" s="699" t="s">
        <v>33</v>
      </c>
      <c r="K44" s="700"/>
      <c r="L44" s="464">
        <f>SUM(L37:L43)</f>
        <v>17</v>
      </c>
      <c r="M44" s="464">
        <f t="shared" ref="M44:P44" si="7">SUM(M37:M43)</f>
        <v>2</v>
      </c>
      <c r="N44" s="464">
        <f t="shared" si="7"/>
        <v>4</v>
      </c>
      <c r="O44" s="464">
        <f t="shared" si="7"/>
        <v>20</v>
      </c>
      <c r="P44" s="584">
        <f t="shared" si="7"/>
        <v>29</v>
      </c>
      <c r="Q44" s="294"/>
      <c r="R44" s="294"/>
      <c r="S44" s="608" t="s">
        <v>383</v>
      </c>
      <c r="T44" s="371" t="s">
        <v>86</v>
      </c>
      <c r="U44" s="354" t="s">
        <v>337</v>
      </c>
      <c r="V44" s="372">
        <v>2</v>
      </c>
      <c r="W44" s="372">
        <v>0</v>
      </c>
      <c r="X44" s="372">
        <v>0</v>
      </c>
      <c r="Y44" s="372">
        <v>2</v>
      </c>
      <c r="Z44" s="452">
        <v>3</v>
      </c>
      <c r="AA44" s="64"/>
      <c r="AB44" s="3"/>
      <c r="AC44" s="38"/>
      <c r="AD44" s="314"/>
      <c r="AE44" s="314"/>
      <c r="AF44" s="314"/>
      <c r="AG44" s="314"/>
      <c r="AH44" s="228"/>
    </row>
    <row r="45" spans="1:34" ht="15" customHeight="1">
      <c r="A45" s="772" t="s">
        <v>33</v>
      </c>
      <c r="B45" s="773"/>
      <c r="C45" s="681">
        <f>SUM(C37:C44)</f>
        <v>18</v>
      </c>
      <c r="D45" s="681">
        <f>SUM(D37:D44)</f>
        <v>2</v>
      </c>
      <c r="E45" s="681">
        <f>SUM(E37:E44)</f>
        <v>4</v>
      </c>
      <c r="F45" s="681">
        <f>SUM(F37:F44)</f>
        <v>21</v>
      </c>
      <c r="G45" s="682">
        <f>SUM(G37:G44)</f>
        <v>33</v>
      </c>
      <c r="H45" s="294"/>
      <c r="I45" s="81"/>
      <c r="J45" s="427"/>
      <c r="K45" s="428"/>
      <c r="L45" s="429"/>
      <c r="M45" s="429"/>
      <c r="N45" s="429"/>
      <c r="O45" s="429"/>
      <c r="P45" s="453"/>
      <c r="Q45" s="294"/>
      <c r="R45" s="294"/>
      <c r="S45" s="642"/>
      <c r="T45" s="320"/>
      <c r="U45" s="321" t="s">
        <v>386</v>
      </c>
      <c r="V45" s="51">
        <f>SUM(V41:V44)</f>
        <v>8</v>
      </c>
      <c r="W45" s="51">
        <f t="shared" ref="W45:Z45" si="8">SUM(W41:W44)</f>
        <v>2</v>
      </c>
      <c r="X45" s="51">
        <f t="shared" si="8"/>
        <v>2</v>
      </c>
      <c r="Y45" s="51">
        <f t="shared" si="8"/>
        <v>10</v>
      </c>
      <c r="Z45" s="40">
        <f t="shared" si="8"/>
        <v>16</v>
      </c>
      <c r="AA45" s="64"/>
      <c r="AB45" s="3"/>
      <c r="AC45" s="38"/>
      <c r="AD45" s="314"/>
      <c r="AE45" s="314"/>
      <c r="AF45" s="314"/>
      <c r="AG45" s="314"/>
      <c r="AH45" s="228"/>
    </row>
    <row r="46" spans="1:34" ht="15" customHeight="1" thickBot="1">
      <c r="A46" s="322"/>
      <c r="B46" s="323"/>
      <c r="C46" s="318"/>
      <c r="D46" s="318"/>
      <c r="E46" s="318"/>
      <c r="F46" s="318"/>
      <c r="G46" s="319"/>
      <c r="H46" s="294"/>
      <c r="I46" s="81"/>
      <c r="J46" s="599"/>
      <c r="K46" s="600"/>
      <c r="L46" s="595"/>
      <c r="M46" s="595"/>
      <c r="N46" s="595"/>
      <c r="O46" s="595"/>
      <c r="P46" s="596"/>
      <c r="Q46" s="294"/>
      <c r="R46" s="294"/>
      <c r="S46" s="533"/>
      <c r="T46" s="298" t="s">
        <v>384</v>
      </c>
      <c r="U46" s="299"/>
      <c r="V46" s="300">
        <f>SUM(V45,V40)</f>
        <v>17</v>
      </c>
      <c r="W46" s="300">
        <f t="shared" ref="W46:Z46" si="9">SUM(W45,W40)</f>
        <v>2</v>
      </c>
      <c r="X46" s="300">
        <f t="shared" si="9"/>
        <v>4</v>
      </c>
      <c r="Y46" s="300">
        <f t="shared" si="9"/>
        <v>20</v>
      </c>
      <c r="Z46" s="301">
        <f t="shared" si="9"/>
        <v>29</v>
      </c>
      <c r="AA46" s="64"/>
      <c r="AB46" s="329" t="s">
        <v>384</v>
      </c>
      <c r="AC46" s="41"/>
      <c r="AD46" s="105">
        <f>SUM(AD37:AD45)</f>
        <v>6</v>
      </c>
      <c r="AE46" s="105">
        <f>SUM(AE37:AE45)</f>
        <v>0</v>
      </c>
      <c r="AF46" s="105">
        <f>SUM(AF37:AF45)</f>
        <v>0</v>
      </c>
      <c r="AG46" s="105">
        <f>SUM(AG37:AG45)</f>
        <v>6</v>
      </c>
      <c r="AH46" s="106">
        <f>SUM(AH37:AH45)</f>
        <v>8</v>
      </c>
    </row>
    <row r="47" spans="1:34" ht="15" customHeight="1">
      <c r="A47" s="322"/>
      <c r="B47" s="323"/>
      <c r="C47" s="318"/>
      <c r="D47" s="318"/>
      <c r="E47" s="318"/>
      <c r="F47" s="318"/>
      <c r="G47" s="319"/>
      <c r="H47" s="294"/>
      <c r="I47" s="81"/>
      <c r="J47" s="694" t="s">
        <v>372</v>
      </c>
      <c r="K47" s="695"/>
      <c r="L47" s="695"/>
      <c r="M47" s="695"/>
      <c r="N47" s="695"/>
      <c r="O47" s="695"/>
      <c r="P47" s="696"/>
      <c r="Q47" s="294"/>
      <c r="R47" s="294"/>
      <c r="S47" s="495"/>
      <c r="T47" s="323"/>
      <c r="U47" s="323"/>
      <c r="V47" s="318"/>
      <c r="W47" s="318"/>
      <c r="X47" s="318"/>
      <c r="Y47" s="318"/>
      <c r="Z47" s="319"/>
      <c r="AA47" s="64"/>
      <c r="AB47" s="322"/>
      <c r="AC47" s="53"/>
      <c r="AD47" s="318"/>
      <c r="AE47" s="318"/>
      <c r="AF47" s="318"/>
      <c r="AG47" s="318"/>
      <c r="AH47" s="54"/>
    </row>
    <row r="48" spans="1:34" ht="15.75" thickBot="1">
      <c r="A48" s="322"/>
      <c r="B48" s="323"/>
      <c r="C48" s="318"/>
      <c r="D48" s="318"/>
      <c r="E48" s="318"/>
      <c r="F48" s="318"/>
      <c r="G48" s="319"/>
      <c r="H48" s="294"/>
      <c r="I48" s="81"/>
      <c r="J48" s="259" t="s">
        <v>26</v>
      </c>
      <c r="K48" s="257" t="s">
        <v>27</v>
      </c>
      <c r="L48" s="258" t="s">
        <v>6</v>
      </c>
      <c r="M48" s="258" t="s">
        <v>28</v>
      </c>
      <c r="N48" s="258" t="s">
        <v>8</v>
      </c>
      <c r="O48" s="258" t="s">
        <v>29</v>
      </c>
      <c r="P48" s="260" t="s">
        <v>30</v>
      </c>
      <c r="Q48" s="294"/>
      <c r="R48" s="81"/>
      <c r="S48" s="703" t="s">
        <v>372</v>
      </c>
      <c r="T48" s="704"/>
      <c r="U48" s="704"/>
      <c r="V48" s="704"/>
      <c r="W48" s="704"/>
      <c r="X48" s="704"/>
      <c r="Y48" s="704"/>
      <c r="Z48" s="705"/>
      <c r="AA48" s="64"/>
      <c r="AB48" s="694" t="s">
        <v>372</v>
      </c>
      <c r="AC48" s="695"/>
      <c r="AD48" s="695"/>
      <c r="AE48" s="695"/>
      <c r="AF48" s="695"/>
      <c r="AG48" s="695"/>
      <c r="AH48" s="696"/>
    </row>
    <row r="49" spans="1:34">
      <c r="A49" s="694" t="s">
        <v>372</v>
      </c>
      <c r="B49" s="695"/>
      <c r="C49" s="695"/>
      <c r="D49" s="695"/>
      <c r="E49" s="695"/>
      <c r="F49" s="695"/>
      <c r="G49" s="696"/>
      <c r="H49" s="294"/>
      <c r="I49" s="81"/>
      <c r="J49" s="346" t="s">
        <v>110</v>
      </c>
      <c r="K49" s="347" t="s">
        <v>35</v>
      </c>
      <c r="L49" s="349">
        <v>3</v>
      </c>
      <c r="M49" s="349">
        <v>0</v>
      </c>
      <c r="N49" s="349">
        <v>0</v>
      </c>
      <c r="O49" s="349">
        <v>3</v>
      </c>
      <c r="P49" s="444">
        <v>4</v>
      </c>
      <c r="Q49" s="294"/>
      <c r="R49" s="81"/>
      <c r="S49" s="495"/>
      <c r="T49" s="249" t="s">
        <v>26</v>
      </c>
      <c r="U49" s="250" t="s">
        <v>27</v>
      </c>
      <c r="V49" s="251" t="s">
        <v>6</v>
      </c>
      <c r="W49" s="251" t="s">
        <v>28</v>
      </c>
      <c r="X49" s="251" t="s">
        <v>8</v>
      </c>
      <c r="Y49" s="251" t="s">
        <v>29</v>
      </c>
      <c r="Z49" s="252" t="s">
        <v>30</v>
      </c>
      <c r="AA49" s="35"/>
      <c r="AB49" s="249" t="s">
        <v>26</v>
      </c>
      <c r="AC49" s="250" t="s">
        <v>27</v>
      </c>
      <c r="AD49" s="251" t="s">
        <v>6</v>
      </c>
      <c r="AE49" s="251" t="s">
        <v>28</v>
      </c>
      <c r="AF49" s="251" t="s">
        <v>8</v>
      </c>
      <c r="AG49" s="251" t="s">
        <v>29</v>
      </c>
      <c r="AH49" s="252" t="s">
        <v>30</v>
      </c>
    </row>
    <row r="50" spans="1:34">
      <c r="A50" s="255" t="s">
        <v>26</v>
      </c>
      <c r="B50" s="237" t="s">
        <v>27</v>
      </c>
      <c r="C50" s="236" t="s">
        <v>6</v>
      </c>
      <c r="D50" s="236" t="s">
        <v>28</v>
      </c>
      <c r="E50" s="236" t="s">
        <v>8</v>
      </c>
      <c r="F50" s="236" t="s">
        <v>29</v>
      </c>
      <c r="G50" s="256" t="s">
        <v>30</v>
      </c>
      <c r="H50" s="294"/>
      <c r="I50" s="81"/>
      <c r="J50" s="350" t="s">
        <v>207</v>
      </c>
      <c r="K50" s="358" t="s">
        <v>112</v>
      </c>
      <c r="L50" s="370">
        <v>2</v>
      </c>
      <c r="M50" s="370">
        <v>0</v>
      </c>
      <c r="N50" s="370">
        <v>0</v>
      </c>
      <c r="O50" s="370">
        <v>2</v>
      </c>
      <c r="P50" s="450">
        <v>3</v>
      </c>
      <c r="Q50" s="294"/>
      <c r="R50" s="81"/>
      <c r="S50" s="608" t="s">
        <v>382</v>
      </c>
      <c r="T50" s="346" t="s">
        <v>110</v>
      </c>
      <c r="U50" s="347" t="s">
        <v>35</v>
      </c>
      <c r="V50" s="349">
        <v>3</v>
      </c>
      <c r="W50" s="349">
        <v>0</v>
      </c>
      <c r="X50" s="349">
        <v>0</v>
      </c>
      <c r="Y50" s="349">
        <v>3</v>
      </c>
      <c r="Z50" s="444">
        <v>4</v>
      </c>
      <c r="AA50" s="64"/>
      <c r="AB50" s="346" t="s">
        <v>208</v>
      </c>
      <c r="AC50" s="347" t="s">
        <v>114</v>
      </c>
      <c r="AD50" s="349">
        <v>3</v>
      </c>
      <c r="AE50" s="349">
        <v>0</v>
      </c>
      <c r="AF50" s="349">
        <v>0</v>
      </c>
      <c r="AG50" s="349">
        <v>3</v>
      </c>
      <c r="AH50" s="444">
        <v>5</v>
      </c>
    </row>
    <row r="51" spans="1:34">
      <c r="A51" s="253" t="s">
        <v>495</v>
      </c>
      <c r="B51" s="239" t="s">
        <v>100</v>
      </c>
      <c r="C51" s="239">
        <v>3</v>
      </c>
      <c r="D51" s="239">
        <v>0</v>
      </c>
      <c r="E51" s="239">
        <v>0</v>
      </c>
      <c r="F51" s="239">
        <v>3</v>
      </c>
      <c r="G51" s="535">
        <v>6</v>
      </c>
      <c r="H51" s="294"/>
      <c r="I51" s="81"/>
      <c r="J51" s="374" t="s">
        <v>113</v>
      </c>
      <c r="K51" s="358" t="s">
        <v>357</v>
      </c>
      <c r="L51" s="359">
        <v>0</v>
      </c>
      <c r="M51" s="359">
        <v>0</v>
      </c>
      <c r="N51" s="359">
        <v>4</v>
      </c>
      <c r="O51" s="359">
        <v>2</v>
      </c>
      <c r="P51" s="447">
        <v>3</v>
      </c>
      <c r="Q51" s="294"/>
      <c r="R51" s="81"/>
      <c r="S51" s="608" t="s">
        <v>382</v>
      </c>
      <c r="T51" s="374" t="s">
        <v>113</v>
      </c>
      <c r="U51" s="358" t="s">
        <v>357</v>
      </c>
      <c r="V51" s="359">
        <v>0</v>
      </c>
      <c r="W51" s="359">
        <v>0</v>
      </c>
      <c r="X51" s="359">
        <v>4</v>
      </c>
      <c r="Y51" s="359">
        <v>2</v>
      </c>
      <c r="Z51" s="447">
        <v>3</v>
      </c>
      <c r="AA51" s="64"/>
      <c r="AB51" s="7"/>
      <c r="AC51" s="8"/>
      <c r="AD51" s="11"/>
      <c r="AE51" s="11"/>
      <c r="AF51" s="11"/>
      <c r="AG51" s="11"/>
      <c r="AH51" s="12"/>
    </row>
    <row r="52" spans="1:34">
      <c r="A52" s="253" t="s">
        <v>295</v>
      </c>
      <c r="B52" s="239" t="s">
        <v>496</v>
      </c>
      <c r="C52" s="239">
        <v>2</v>
      </c>
      <c r="D52" s="239">
        <v>0</v>
      </c>
      <c r="E52" s="239">
        <v>2</v>
      </c>
      <c r="F52" s="239">
        <v>3</v>
      </c>
      <c r="G52" s="535">
        <v>5</v>
      </c>
      <c r="H52" s="294"/>
      <c r="I52" s="81"/>
      <c r="J52" s="357" t="s">
        <v>203</v>
      </c>
      <c r="K52" s="358" t="s">
        <v>44</v>
      </c>
      <c r="L52" s="370">
        <v>3</v>
      </c>
      <c r="M52" s="370">
        <v>0</v>
      </c>
      <c r="N52" s="370">
        <v>0</v>
      </c>
      <c r="O52" s="370">
        <v>3</v>
      </c>
      <c r="P52" s="450">
        <v>5</v>
      </c>
      <c r="Q52" s="294"/>
      <c r="R52" s="81"/>
      <c r="S52" s="608" t="s">
        <v>382</v>
      </c>
      <c r="T52" s="357" t="s">
        <v>203</v>
      </c>
      <c r="U52" s="358" t="s">
        <v>44</v>
      </c>
      <c r="V52" s="370">
        <v>3</v>
      </c>
      <c r="W52" s="370">
        <v>0</v>
      </c>
      <c r="X52" s="370">
        <v>0</v>
      </c>
      <c r="Y52" s="370">
        <v>3</v>
      </c>
      <c r="Z52" s="450">
        <v>5</v>
      </c>
      <c r="AA52" s="64"/>
      <c r="AB52" s="7"/>
      <c r="AC52" s="8"/>
      <c r="AD52" s="11"/>
      <c r="AE52" s="11"/>
      <c r="AF52" s="11"/>
      <c r="AG52" s="11"/>
      <c r="AH52" s="12"/>
    </row>
    <row r="53" spans="1:34">
      <c r="A53" s="253" t="s">
        <v>296</v>
      </c>
      <c r="B53" s="239" t="s">
        <v>497</v>
      </c>
      <c r="C53" s="239">
        <v>2</v>
      </c>
      <c r="D53" s="239">
        <v>0</v>
      </c>
      <c r="E53" s="239">
        <v>2</v>
      </c>
      <c r="F53" s="239">
        <v>3</v>
      </c>
      <c r="G53" s="535">
        <v>4</v>
      </c>
      <c r="H53" s="294"/>
      <c r="I53" s="81"/>
      <c r="J53" s="375" t="s">
        <v>89</v>
      </c>
      <c r="K53" s="347" t="s">
        <v>121</v>
      </c>
      <c r="L53" s="370">
        <v>2</v>
      </c>
      <c r="M53" s="370">
        <v>0</v>
      </c>
      <c r="N53" s="370">
        <v>0</v>
      </c>
      <c r="O53" s="370">
        <v>2</v>
      </c>
      <c r="P53" s="450">
        <v>3</v>
      </c>
      <c r="Q53" s="294"/>
      <c r="R53" s="81"/>
      <c r="S53" s="608" t="s">
        <v>382</v>
      </c>
      <c r="T53" s="346" t="s">
        <v>208</v>
      </c>
      <c r="U53" s="347" t="s">
        <v>114</v>
      </c>
      <c r="V53" s="349">
        <v>3</v>
      </c>
      <c r="W53" s="349">
        <v>0</v>
      </c>
      <c r="X53" s="349">
        <v>0</v>
      </c>
      <c r="Y53" s="349">
        <v>3</v>
      </c>
      <c r="Z53" s="444">
        <v>5</v>
      </c>
      <c r="AA53" s="64"/>
      <c r="AB53" s="3"/>
      <c r="AC53" s="38"/>
      <c r="AD53" s="314"/>
      <c r="AE53" s="314"/>
      <c r="AF53" s="314"/>
      <c r="AG53" s="314"/>
      <c r="AH53" s="228"/>
    </row>
    <row r="54" spans="1:34">
      <c r="A54" s="253" t="s">
        <v>156</v>
      </c>
      <c r="B54" s="239" t="s">
        <v>67</v>
      </c>
      <c r="C54" s="239">
        <v>3</v>
      </c>
      <c r="D54" s="239">
        <v>0</v>
      </c>
      <c r="E54" s="239">
        <v>0</v>
      </c>
      <c r="F54" s="239">
        <v>3</v>
      </c>
      <c r="G54" s="535">
        <v>5</v>
      </c>
      <c r="H54" s="294"/>
      <c r="I54" s="81"/>
      <c r="J54" s="346" t="s">
        <v>208</v>
      </c>
      <c r="K54" s="347" t="s">
        <v>114</v>
      </c>
      <c r="L54" s="349">
        <v>3</v>
      </c>
      <c r="M54" s="349">
        <v>0</v>
      </c>
      <c r="N54" s="349">
        <v>0</v>
      </c>
      <c r="O54" s="349">
        <v>3</v>
      </c>
      <c r="P54" s="444">
        <v>5</v>
      </c>
      <c r="Q54" s="294"/>
      <c r="R54" s="81"/>
      <c r="S54" s="608" t="s">
        <v>382</v>
      </c>
      <c r="T54" s="378" t="s">
        <v>90</v>
      </c>
      <c r="U54" s="347" t="s">
        <v>341</v>
      </c>
      <c r="V54" s="373">
        <v>0</v>
      </c>
      <c r="W54" s="373">
        <v>0</v>
      </c>
      <c r="X54" s="373">
        <v>0</v>
      </c>
      <c r="Y54" s="373">
        <v>0</v>
      </c>
      <c r="Z54" s="455">
        <v>5</v>
      </c>
      <c r="AA54" s="64"/>
      <c r="AB54" s="3"/>
      <c r="AC54" s="38"/>
      <c r="AD54" s="314"/>
      <c r="AE54" s="314"/>
      <c r="AF54" s="314"/>
      <c r="AG54" s="314"/>
      <c r="AH54" s="228"/>
    </row>
    <row r="55" spans="1:34" ht="17.25" customHeight="1">
      <c r="A55" s="253" t="s">
        <v>79</v>
      </c>
      <c r="B55" s="239" t="s">
        <v>127</v>
      </c>
      <c r="C55" s="239">
        <v>2</v>
      </c>
      <c r="D55" s="239">
        <v>0</v>
      </c>
      <c r="E55" s="239">
        <v>0</v>
      </c>
      <c r="F55" s="239">
        <v>2</v>
      </c>
      <c r="G55" s="535">
        <v>3</v>
      </c>
      <c r="H55" s="294"/>
      <c r="I55" s="81"/>
      <c r="J55" s="376" t="s">
        <v>91</v>
      </c>
      <c r="K55" s="354" t="s">
        <v>47</v>
      </c>
      <c r="L55" s="377">
        <v>2</v>
      </c>
      <c r="M55" s="377">
        <v>0</v>
      </c>
      <c r="N55" s="377">
        <v>0</v>
      </c>
      <c r="O55" s="377">
        <v>2</v>
      </c>
      <c r="P55" s="454">
        <v>3</v>
      </c>
      <c r="Q55" s="294"/>
      <c r="R55" s="81"/>
      <c r="S55" s="492"/>
      <c r="T55" s="302"/>
      <c r="U55" s="328" t="s">
        <v>385</v>
      </c>
      <c r="V55" s="51">
        <f>SUM(V50:V54)</f>
        <v>9</v>
      </c>
      <c r="W55" s="51">
        <f>SUM(W50:W54)</f>
        <v>0</v>
      </c>
      <c r="X55" s="51">
        <f>SUM(X50:X54)</f>
        <v>4</v>
      </c>
      <c r="Y55" s="51">
        <f>SUM(Y50:Y54)</f>
        <v>11</v>
      </c>
      <c r="Z55" s="40">
        <f>SUM(Z50:Z54)</f>
        <v>22</v>
      </c>
      <c r="AA55" s="64"/>
      <c r="AB55" s="3"/>
      <c r="AC55" s="38"/>
      <c r="AD55" s="314"/>
      <c r="AE55" s="314"/>
      <c r="AF55" s="314"/>
      <c r="AG55" s="314"/>
      <c r="AH55" s="228"/>
    </row>
    <row r="56" spans="1:34" ht="28.5" customHeight="1">
      <c r="A56" s="253" t="s">
        <v>89</v>
      </c>
      <c r="B56" s="239" t="s">
        <v>121</v>
      </c>
      <c r="C56" s="239">
        <v>2</v>
      </c>
      <c r="D56" s="239">
        <v>0</v>
      </c>
      <c r="E56" s="239">
        <v>0</v>
      </c>
      <c r="F56" s="239">
        <v>2</v>
      </c>
      <c r="G56" s="535">
        <v>3</v>
      </c>
      <c r="H56" s="294"/>
      <c r="I56" s="81"/>
      <c r="J56" s="378" t="s">
        <v>358</v>
      </c>
      <c r="K56" s="347" t="s">
        <v>341</v>
      </c>
      <c r="L56" s="373">
        <v>0</v>
      </c>
      <c r="M56" s="373">
        <v>0</v>
      </c>
      <c r="N56" s="373">
        <v>0</v>
      </c>
      <c r="O56" s="373">
        <v>0</v>
      </c>
      <c r="P56" s="455">
        <v>5</v>
      </c>
      <c r="Q56" s="294"/>
      <c r="R56" s="81"/>
      <c r="S56" s="608" t="s">
        <v>383</v>
      </c>
      <c r="T56" s="350" t="s">
        <v>207</v>
      </c>
      <c r="U56" s="358" t="s">
        <v>112</v>
      </c>
      <c r="V56" s="370">
        <v>2</v>
      </c>
      <c r="W56" s="370">
        <v>0</v>
      </c>
      <c r="X56" s="370">
        <v>0</v>
      </c>
      <c r="Y56" s="370">
        <v>2</v>
      </c>
      <c r="Z56" s="450">
        <v>3</v>
      </c>
      <c r="AA56" s="64"/>
      <c r="AB56" s="3"/>
      <c r="AC56" s="38"/>
      <c r="AD56" s="314"/>
      <c r="AE56" s="314"/>
      <c r="AF56" s="314"/>
      <c r="AG56" s="314"/>
      <c r="AH56" s="228"/>
    </row>
    <row r="57" spans="1:34" ht="17.25" customHeight="1">
      <c r="A57" s="253" t="s">
        <v>498</v>
      </c>
      <c r="B57" s="239" t="s">
        <v>341</v>
      </c>
      <c r="C57" s="239">
        <v>0</v>
      </c>
      <c r="D57" s="239">
        <v>0</v>
      </c>
      <c r="E57" s="239">
        <v>0</v>
      </c>
      <c r="F57" s="239">
        <v>0</v>
      </c>
      <c r="G57" s="535">
        <v>5</v>
      </c>
      <c r="H57" s="294"/>
      <c r="I57" s="81"/>
      <c r="J57" s="699" t="s">
        <v>33</v>
      </c>
      <c r="K57" s="700"/>
      <c r="L57" s="465">
        <f>SUM(L49:L56)</f>
        <v>15</v>
      </c>
      <c r="M57" s="465">
        <f t="shared" ref="M57:P57" si="10">SUM(M49:M56)</f>
        <v>0</v>
      </c>
      <c r="N57" s="465">
        <f t="shared" si="10"/>
        <v>4</v>
      </c>
      <c r="O57" s="465">
        <f t="shared" si="10"/>
        <v>17</v>
      </c>
      <c r="P57" s="585">
        <f t="shared" si="10"/>
        <v>31</v>
      </c>
      <c r="Q57" s="294"/>
      <c r="R57" s="81"/>
      <c r="S57" s="608" t="s">
        <v>383</v>
      </c>
      <c r="T57" s="388" t="s">
        <v>91</v>
      </c>
      <c r="U57" s="683" t="s">
        <v>47</v>
      </c>
      <c r="V57" s="684">
        <v>2</v>
      </c>
      <c r="W57" s="684">
        <v>0</v>
      </c>
      <c r="X57" s="684">
        <v>0</v>
      </c>
      <c r="Y57" s="684">
        <v>2</v>
      </c>
      <c r="Z57" s="685">
        <v>3</v>
      </c>
      <c r="AA57" s="64"/>
      <c r="AB57" s="3"/>
      <c r="AC57" s="38"/>
      <c r="AD57" s="314"/>
      <c r="AE57" s="314"/>
      <c r="AF57" s="314"/>
      <c r="AG57" s="314"/>
      <c r="AH57" s="228"/>
    </row>
    <row r="58" spans="1:34" ht="24" customHeight="1">
      <c r="A58" s="772" t="s">
        <v>33</v>
      </c>
      <c r="B58" s="773"/>
      <c r="C58" s="681">
        <f>SUM(C51:C57)</f>
        <v>14</v>
      </c>
      <c r="D58" s="681">
        <f t="shared" ref="D58:G58" si="11">SUM(D51:D57)</f>
        <v>0</v>
      </c>
      <c r="E58" s="681">
        <f t="shared" si="11"/>
        <v>4</v>
      </c>
      <c r="F58" s="681">
        <f t="shared" si="11"/>
        <v>16</v>
      </c>
      <c r="G58" s="682">
        <f t="shared" si="11"/>
        <v>31</v>
      </c>
      <c r="H58" s="294"/>
      <c r="I58" s="81"/>
      <c r="J58" s="427"/>
      <c r="K58" s="428"/>
      <c r="L58" s="432"/>
      <c r="M58" s="432"/>
      <c r="N58" s="432"/>
      <c r="O58" s="432"/>
      <c r="P58" s="456"/>
      <c r="Q58" s="294"/>
      <c r="R58" s="81"/>
      <c r="S58" s="608" t="s">
        <v>383</v>
      </c>
      <c r="T58" s="376" t="s">
        <v>89</v>
      </c>
      <c r="U58" s="354" t="s">
        <v>121</v>
      </c>
      <c r="V58" s="377">
        <v>2</v>
      </c>
      <c r="W58" s="377">
        <v>0</v>
      </c>
      <c r="X58" s="377">
        <v>0</v>
      </c>
      <c r="Y58" s="377">
        <v>2</v>
      </c>
      <c r="Z58" s="454">
        <v>3</v>
      </c>
      <c r="AA58" s="64"/>
      <c r="AB58" s="3"/>
      <c r="AC58" s="38"/>
      <c r="AD58" s="314"/>
      <c r="AE58" s="314"/>
      <c r="AF58" s="314"/>
      <c r="AG58" s="314"/>
      <c r="AH58" s="228"/>
    </row>
    <row r="59" spans="1:34" ht="15" customHeight="1">
      <c r="A59" s="99"/>
      <c r="B59" s="246"/>
      <c r="C59" s="246"/>
      <c r="D59" s="246"/>
      <c r="E59" s="246"/>
      <c r="F59" s="246"/>
      <c r="G59" s="100"/>
      <c r="H59" s="294"/>
      <c r="I59" s="81"/>
      <c r="J59" s="13"/>
      <c r="K59" s="14"/>
      <c r="L59" s="14"/>
      <c r="M59" s="14"/>
      <c r="N59" s="14"/>
      <c r="O59" s="14"/>
      <c r="P59" s="15"/>
      <c r="Q59" s="294"/>
      <c r="R59" s="81"/>
      <c r="S59" s="495"/>
      <c r="T59" s="302"/>
      <c r="U59" s="321" t="s">
        <v>386</v>
      </c>
      <c r="V59" s="51">
        <f>SUM(V56:V58)</f>
        <v>6</v>
      </c>
      <c r="W59" s="51">
        <f>SUM(W56:W58)</f>
        <v>0</v>
      </c>
      <c r="X59" s="51">
        <f>SUM(X56:X58)</f>
        <v>0</v>
      </c>
      <c r="Y59" s="51">
        <f>SUM(Y56:Y58)</f>
        <v>6</v>
      </c>
      <c r="Z59" s="40">
        <f>SUM(Z56:Z58)</f>
        <v>9</v>
      </c>
      <c r="AA59" s="64"/>
      <c r="AB59" s="329" t="s">
        <v>384</v>
      </c>
      <c r="AC59" s="41"/>
      <c r="AD59" s="5">
        <f>SUM(AD50:AD58)</f>
        <v>3</v>
      </c>
      <c r="AE59" s="5">
        <f t="shared" ref="AE59:AH59" si="12">SUM(AE50:AE58)</f>
        <v>0</v>
      </c>
      <c r="AF59" s="5">
        <f t="shared" si="12"/>
        <v>0</v>
      </c>
      <c r="AG59" s="5">
        <f t="shared" si="12"/>
        <v>3</v>
      </c>
      <c r="AH59" s="6">
        <f t="shared" si="12"/>
        <v>5</v>
      </c>
    </row>
    <row r="60" spans="1:34" ht="13.5" customHeight="1" thickBot="1">
      <c r="A60" s="99"/>
      <c r="B60" s="246"/>
      <c r="C60" s="246"/>
      <c r="D60" s="246"/>
      <c r="E60" s="246"/>
      <c r="F60" s="246"/>
      <c r="G60" s="100"/>
      <c r="H60" s="294"/>
      <c r="I60" s="81"/>
      <c r="J60" s="13"/>
      <c r="K60" s="14"/>
      <c r="L60" s="14"/>
      <c r="M60" s="14"/>
      <c r="N60" s="14"/>
      <c r="O60" s="14"/>
      <c r="P60" s="15"/>
      <c r="Q60" s="294"/>
      <c r="R60" s="81"/>
      <c r="S60" s="495"/>
      <c r="T60" s="298" t="s">
        <v>384</v>
      </c>
      <c r="U60" s="299"/>
      <c r="V60" s="300">
        <f>SUM(V59,V55)</f>
        <v>15</v>
      </c>
      <c r="W60" s="300">
        <f>SUM(W59,W55)</f>
        <v>0</v>
      </c>
      <c r="X60" s="300">
        <f>SUM(X59,X55)</f>
        <v>4</v>
      </c>
      <c r="Y60" s="300">
        <f>SUM(Y59,Y55)</f>
        <v>17</v>
      </c>
      <c r="Z60" s="301">
        <f>SUM(Z59,Z55)</f>
        <v>31</v>
      </c>
      <c r="AA60" s="64"/>
      <c r="AB60" s="322"/>
      <c r="AC60" s="53"/>
      <c r="AD60" s="318"/>
      <c r="AE60" s="318"/>
      <c r="AF60" s="318"/>
      <c r="AG60" s="318"/>
      <c r="AH60" s="319"/>
    </row>
    <row r="61" spans="1:34" ht="16.5" customHeight="1">
      <c r="A61" s="99"/>
      <c r="B61" s="246"/>
      <c r="C61" s="246"/>
      <c r="D61" s="246"/>
      <c r="E61" s="246"/>
      <c r="F61" s="246"/>
      <c r="G61" s="100"/>
      <c r="H61" s="294"/>
      <c r="I61" s="81"/>
      <c r="J61" s="599"/>
      <c r="K61" s="600"/>
      <c r="L61" s="16"/>
      <c r="M61" s="16"/>
      <c r="N61" s="16"/>
      <c r="O61" s="16"/>
      <c r="P61" s="17"/>
      <c r="Q61" s="294"/>
      <c r="R61" s="81"/>
      <c r="S61" s="495"/>
      <c r="T61" s="480"/>
      <c r="U61" s="104"/>
      <c r="V61" s="104"/>
      <c r="W61" s="104"/>
      <c r="X61" s="104"/>
      <c r="Y61" s="104"/>
      <c r="Z61" s="80"/>
      <c r="AA61" s="64"/>
      <c r="AB61" s="322"/>
      <c r="AC61" s="53"/>
      <c r="AD61" s="318"/>
      <c r="AE61" s="318"/>
      <c r="AF61" s="318"/>
      <c r="AG61" s="318"/>
      <c r="AH61" s="54"/>
    </row>
    <row r="62" spans="1:34" ht="16.5" customHeight="1" thickBot="1">
      <c r="A62" s="322"/>
      <c r="B62" s="323"/>
      <c r="C62" s="16"/>
      <c r="D62" s="16"/>
      <c r="E62" s="16"/>
      <c r="F62" s="16"/>
      <c r="G62" s="17"/>
      <c r="H62" s="294"/>
      <c r="I62" s="81"/>
      <c r="J62" s="694" t="s">
        <v>373</v>
      </c>
      <c r="K62" s="695"/>
      <c r="L62" s="695"/>
      <c r="M62" s="695"/>
      <c r="N62" s="695"/>
      <c r="O62" s="695"/>
      <c r="P62" s="696"/>
      <c r="Q62" s="294"/>
      <c r="R62" s="81"/>
      <c r="S62" s="495"/>
      <c r="T62" s="318"/>
      <c r="U62" s="318" t="s">
        <v>373</v>
      </c>
      <c r="V62" s="318"/>
      <c r="W62" s="318"/>
      <c r="X62" s="318"/>
      <c r="Y62" s="318"/>
      <c r="Z62" s="319"/>
      <c r="AA62" s="35"/>
      <c r="AB62" s="694" t="s">
        <v>373</v>
      </c>
      <c r="AC62" s="695"/>
      <c r="AD62" s="695"/>
      <c r="AE62" s="695"/>
      <c r="AF62" s="695"/>
      <c r="AG62" s="695"/>
      <c r="AH62" s="696"/>
    </row>
    <row r="63" spans="1:34" ht="15" customHeight="1">
      <c r="A63" s="694" t="s">
        <v>373</v>
      </c>
      <c r="B63" s="695"/>
      <c r="C63" s="695"/>
      <c r="D63" s="695"/>
      <c r="E63" s="695"/>
      <c r="F63" s="695"/>
      <c r="G63" s="696"/>
      <c r="H63" s="294"/>
      <c r="I63" s="81"/>
      <c r="J63" s="249" t="s">
        <v>26</v>
      </c>
      <c r="K63" s="250" t="s">
        <v>27</v>
      </c>
      <c r="L63" s="251" t="s">
        <v>6</v>
      </c>
      <c r="M63" s="251" t="s">
        <v>28</v>
      </c>
      <c r="N63" s="251" t="s">
        <v>8</v>
      </c>
      <c r="O63" s="251" t="s">
        <v>29</v>
      </c>
      <c r="P63" s="252" t="s">
        <v>30</v>
      </c>
      <c r="Q63" s="294"/>
      <c r="R63" s="81"/>
      <c r="S63" s="495"/>
      <c r="T63" s="249" t="s">
        <v>26</v>
      </c>
      <c r="U63" s="250" t="s">
        <v>27</v>
      </c>
      <c r="V63" s="251" t="s">
        <v>6</v>
      </c>
      <c r="W63" s="251" t="s">
        <v>28</v>
      </c>
      <c r="X63" s="251" t="s">
        <v>8</v>
      </c>
      <c r="Y63" s="251" t="s">
        <v>29</v>
      </c>
      <c r="Z63" s="252" t="s">
        <v>30</v>
      </c>
      <c r="AA63" s="64"/>
      <c r="AB63" s="249" t="s">
        <v>26</v>
      </c>
      <c r="AC63" s="250" t="s">
        <v>27</v>
      </c>
      <c r="AD63" s="251" t="s">
        <v>6</v>
      </c>
      <c r="AE63" s="251" t="s">
        <v>28</v>
      </c>
      <c r="AF63" s="251" t="s">
        <v>8</v>
      </c>
      <c r="AG63" s="251" t="s">
        <v>29</v>
      </c>
      <c r="AH63" s="252" t="s">
        <v>30</v>
      </c>
    </row>
    <row r="64" spans="1:34">
      <c r="A64" s="255" t="s">
        <v>26</v>
      </c>
      <c r="B64" s="237" t="s">
        <v>27</v>
      </c>
      <c r="C64" s="236" t="s">
        <v>6</v>
      </c>
      <c r="D64" s="236" t="s">
        <v>28</v>
      </c>
      <c r="E64" s="236" t="s">
        <v>8</v>
      </c>
      <c r="F64" s="236" t="s">
        <v>29</v>
      </c>
      <c r="G64" s="256" t="s">
        <v>30</v>
      </c>
      <c r="H64" s="294"/>
      <c r="I64" s="81"/>
      <c r="J64" s="379" t="s">
        <v>115</v>
      </c>
      <c r="K64" s="358" t="s">
        <v>50</v>
      </c>
      <c r="L64" s="370">
        <v>3</v>
      </c>
      <c r="M64" s="370">
        <v>0</v>
      </c>
      <c r="N64" s="370">
        <v>0</v>
      </c>
      <c r="O64" s="370">
        <v>3</v>
      </c>
      <c r="P64" s="450">
        <v>5</v>
      </c>
      <c r="Q64" s="294"/>
      <c r="R64" s="81"/>
      <c r="S64" s="608" t="s">
        <v>382</v>
      </c>
      <c r="T64" s="379" t="s">
        <v>115</v>
      </c>
      <c r="U64" s="358" t="s">
        <v>50</v>
      </c>
      <c r="V64" s="370">
        <v>3</v>
      </c>
      <c r="W64" s="370">
        <v>0</v>
      </c>
      <c r="X64" s="370">
        <v>0</v>
      </c>
      <c r="Y64" s="370">
        <v>3</v>
      </c>
      <c r="Z64" s="450">
        <v>5</v>
      </c>
      <c r="AA64" s="64"/>
      <c r="AB64" s="379" t="s">
        <v>115</v>
      </c>
      <c r="AC64" s="358" t="s">
        <v>50</v>
      </c>
      <c r="AD64" s="370">
        <v>3</v>
      </c>
      <c r="AE64" s="370">
        <v>0</v>
      </c>
      <c r="AF64" s="370">
        <v>0</v>
      </c>
      <c r="AG64" s="370">
        <v>3</v>
      </c>
      <c r="AH64" s="450">
        <v>5</v>
      </c>
    </row>
    <row r="65" spans="1:34">
      <c r="A65" s="253" t="s">
        <v>299</v>
      </c>
      <c r="B65" s="239" t="s">
        <v>499</v>
      </c>
      <c r="C65" s="239">
        <v>2</v>
      </c>
      <c r="D65" s="239">
        <v>0</v>
      </c>
      <c r="E65" s="239">
        <v>2</v>
      </c>
      <c r="F65" s="239">
        <v>3</v>
      </c>
      <c r="G65" s="535">
        <v>5</v>
      </c>
      <c r="H65" s="294"/>
      <c r="I65" s="81"/>
      <c r="J65" s="346" t="s">
        <v>104</v>
      </c>
      <c r="K65" s="347" t="s">
        <v>359</v>
      </c>
      <c r="L65" s="349">
        <v>3</v>
      </c>
      <c r="M65" s="349">
        <v>0</v>
      </c>
      <c r="N65" s="349">
        <v>0</v>
      </c>
      <c r="O65" s="349">
        <v>3</v>
      </c>
      <c r="P65" s="444">
        <v>5</v>
      </c>
      <c r="Q65" s="294"/>
      <c r="R65" s="81"/>
      <c r="S65" s="608" t="s">
        <v>382</v>
      </c>
      <c r="T65" s="362" t="s">
        <v>206</v>
      </c>
      <c r="U65" s="363" t="s">
        <v>116</v>
      </c>
      <c r="V65" s="364">
        <v>2</v>
      </c>
      <c r="W65" s="364">
        <v>0</v>
      </c>
      <c r="X65" s="364">
        <v>0</v>
      </c>
      <c r="Y65" s="364">
        <v>2</v>
      </c>
      <c r="Z65" s="449">
        <v>3</v>
      </c>
      <c r="AA65" s="64"/>
      <c r="AB65" s="76"/>
      <c r="AC65" s="77"/>
      <c r="AD65" s="74"/>
      <c r="AE65" s="74"/>
      <c r="AF65" s="74"/>
      <c r="AG65" s="74"/>
      <c r="AH65" s="75"/>
    </row>
    <row r="66" spans="1:34" ht="15" customHeight="1">
      <c r="A66" s="253" t="s">
        <v>216</v>
      </c>
      <c r="B66" s="239" t="s">
        <v>342</v>
      </c>
      <c r="C66" s="239">
        <v>2</v>
      </c>
      <c r="D66" s="239">
        <v>0</v>
      </c>
      <c r="E66" s="239">
        <v>2</v>
      </c>
      <c r="F66" s="239">
        <v>3</v>
      </c>
      <c r="G66" s="535">
        <v>5</v>
      </c>
      <c r="H66" s="294"/>
      <c r="I66" s="81"/>
      <c r="J66" s="362" t="s">
        <v>206</v>
      </c>
      <c r="K66" s="363" t="s">
        <v>116</v>
      </c>
      <c r="L66" s="364">
        <v>2</v>
      </c>
      <c r="M66" s="364">
        <v>0</v>
      </c>
      <c r="N66" s="364">
        <v>0</v>
      </c>
      <c r="O66" s="364">
        <v>2</v>
      </c>
      <c r="P66" s="449">
        <v>3</v>
      </c>
      <c r="Q66" s="294"/>
      <c r="R66" s="81"/>
      <c r="S66" s="608" t="s">
        <v>382</v>
      </c>
      <c r="T66" s="362" t="s">
        <v>205</v>
      </c>
      <c r="U66" s="363" t="s">
        <v>360</v>
      </c>
      <c r="V66" s="364">
        <v>2</v>
      </c>
      <c r="W66" s="364">
        <v>0</v>
      </c>
      <c r="X66" s="364">
        <v>2</v>
      </c>
      <c r="Y66" s="364">
        <v>3</v>
      </c>
      <c r="Z66" s="449">
        <v>5</v>
      </c>
      <c r="AA66" s="64"/>
      <c r="AB66" s="3"/>
      <c r="AC66" s="38"/>
      <c r="AD66" s="314"/>
      <c r="AE66" s="314"/>
      <c r="AF66" s="314"/>
      <c r="AG66" s="314"/>
      <c r="AH66" s="228"/>
    </row>
    <row r="67" spans="1:34">
      <c r="A67" s="253" t="s">
        <v>297</v>
      </c>
      <c r="B67" s="239" t="s">
        <v>500</v>
      </c>
      <c r="C67" s="239">
        <v>2</v>
      </c>
      <c r="D67" s="239">
        <v>0</v>
      </c>
      <c r="E67" s="239">
        <v>2</v>
      </c>
      <c r="F67" s="239">
        <v>3</v>
      </c>
      <c r="G67" s="535">
        <v>4</v>
      </c>
      <c r="H67" s="294"/>
      <c r="I67" s="81"/>
      <c r="J67" s="362" t="s">
        <v>205</v>
      </c>
      <c r="K67" s="363" t="s">
        <v>360</v>
      </c>
      <c r="L67" s="364">
        <v>2</v>
      </c>
      <c r="M67" s="364">
        <v>0</v>
      </c>
      <c r="N67" s="364">
        <v>2</v>
      </c>
      <c r="O67" s="364">
        <v>3</v>
      </c>
      <c r="P67" s="449">
        <v>5</v>
      </c>
      <c r="Q67" s="294"/>
      <c r="R67" s="81"/>
      <c r="S67" s="608" t="s">
        <v>382</v>
      </c>
      <c r="T67" s="362" t="s">
        <v>83</v>
      </c>
      <c r="U67" s="366" t="s">
        <v>130</v>
      </c>
      <c r="V67" s="380">
        <v>3</v>
      </c>
      <c r="W67" s="380">
        <v>0</v>
      </c>
      <c r="X67" s="380">
        <v>0</v>
      </c>
      <c r="Y67" s="380">
        <v>3</v>
      </c>
      <c r="Z67" s="457">
        <v>5</v>
      </c>
      <c r="AA67" s="64"/>
      <c r="AB67" s="3"/>
      <c r="AC67" s="38"/>
      <c r="AD67" s="314"/>
      <c r="AE67" s="314"/>
      <c r="AF67" s="314"/>
      <c r="AG67" s="314"/>
      <c r="AH67" s="228"/>
    </row>
    <row r="68" spans="1:34">
      <c r="A68" s="253" t="s">
        <v>298</v>
      </c>
      <c r="B68" s="239" t="s">
        <v>402</v>
      </c>
      <c r="C68" s="239">
        <v>3</v>
      </c>
      <c r="D68" s="239">
        <v>0</v>
      </c>
      <c r="E68" s="239">
        <v>0</v>
      </c>
      <c r="F68" s="239">
        <v>3</v>
      </c>
      <c r="G68" s="535">
        <v>5</v>
      </c>
      <c r="H68" s="294"/>
      <c r="I68" s="81"/>
      <c r="J68" s="362" t="s">
        <v>83</v>
      </c>
      <c r="K68" s="366" t="s">
        <v>130</v>
      </c>
      <c r="L68" s="380">
        <v>3</v>
      </c>
      <c r="M68" s="380">
        <v>0</v>
      </c>
      <c r="N68" s="380">
        <v>0</v>
      </c>
      <c r="O68" s="380">
        <v>3</v>
      </c>
      <c r="P68" s="457">
        <v>5</v>
      </c>
      <c r="Q68" s="294"/>
      <c r="R68" s="81"/>
      <c r="S68" s="608"/>
      <c r="T68" s="302"/>
      <c r="U68" s="328" t="s">
        <v>385</v>
      </c>
      <c r="V68" s="103">
        <f>SUM(V64:V67)</f>
        <v>10</v>
      </c>
      <c r="W68" s="103">
        <f t="shared" ref="W68:Z68" si="13">SUM(W64:W67)</f>
        <v>0</v>
      </c>
      <c r="X68" s="103">
        <f t="shared" si="13"/>
        <v>2</v>
      </c>
      <c r="Y68" s="103">
        <f t="shared" si="13"/>
        <v>11</v>
      </c>
      <c r="Z68" s="307">
        <f t="shared" si="13"/>
        <v>18</v>
      </c>
      <c r="AA68" s="64"/>
      <c r="AB68" s="3"/>
      <c r="AC68" s="38"/>
      <c r="AD68" s="314"/>
      <c r="AE68" s="314"/>
      <c r="AF68" s="314"/>
      <c r="AG68" s="314"/>
      <c r="AH68" s="228"/>
    </row>
    <row r="69" spans="1:34" ht="16.5" customHeight="1">
      <c r="A69" s="253" t="s">
        <v>18</v>
      </c>
      <c r="B69" s="239" t="s">
        <v>131</v>
      </c>
      <c r="C69" s="239">
        <v>3</v>
      </c>
      <c r="D69" s="239">
        <v>0</v>
      </c>
      <c r="E69" s="239">
        <v>0</v>
      </c>
      <c r="F69" s="239">
        <v>3</v>
      </c>
      <c r="G69" s="535">
        <v>5</v>
      </c>
      <c r="H69" s="294"/>
      <c r="I69" s="81"/>
      <c r="J69" s="381" t="s">
        <v>18</v>
      </c>
      <c r="K69" s="382" t="s">
        <v>131</v>
      </c>
      <c r="L69" s="380">
        <v>3</v>
      </c>
      <c r="M69" s="380">
        <v>0</v>
      </c>
      <c r="N69" s="380">
        <v>0</v>
      </c>
      <c r="O69" s="380">
        <v>3</v>
      </c>
      <c r="P69" s="457">
        <v>5</v>
      </c>
      <c r="Q69" s="294"/>
      <c r="R69" s="81"/>
      <c r="S69" s="608" t="s">
        <v>383</v>
      </c>
      <c r="T69" s="346" t="s">
        <v>104</v>
      </c>
      <c r="U69" s="347" t="s">
        <v>359</v>
      </c>
      <c r="V69" s="349">
        <v>3</v>
      </c>
      <c r="W69" s="349">
        <v>0</v>
      </c>
      <c r="X69" s="349">
        <v>0</v>
      </c>
      <c r="Y69" s="349">
        <v>3</v>
      </c>
      <c r="Z69" s="444">
        <v>5</v>
      </c>
      <c r="AA69" s="64"/>
      <c r="AB69" s="3"/>
      <c r="AC69" s="38"/>
      <c r="AD69" s="314"/>
      <c r="AE69" s="314"/>
      <c r="AF69" s="314"/>
      <c r="AG69" s="314"/>
      <c r="AH69" s="228"/>
    </row>
    <row r="70" spans="1:34" ht="15" customHeight="1">
      <c r="A70" s="253" t="s">
        <v>18</v>
      </c>
      <c r="B70" s="239" t="s">
        <v>46</v>
      </c>
      <c r="C70" s="239">
        <v>3</v>
      </c>
      <c r="D70" s="239">
        <v>0</v>
      </c>
      <c r="E70" s="239">
        <v>0</v>
      </c>
      <c r="F70" s="239">
        <v>3</v>
      </c>
      <c r="G70" s="535">
        <v>5</v>
      </c>
      <c r="H70" s="294"/>
      <c r="I70" s="81"/>
      <c r="J70" s="383" t="s">
        <v>18</v>
      </c>
      <c r="K70" s="354" t="s">
        <v>46</v>
      </c>
      <c r="L70" s="384">
        <v>3</v>
      </c>
      <c r="M70" s="384">
        <v>0</v>
      </c>
      <c r="N70" s="384">
        <v>0</v>
      </c>
      <c r="O70" s="384">
        <v>3</v>
      </c>
      <c r="P70" s="458">
        <v>5</v>
      </c>
      <c r="Q70" s="294"/>
      <c r="R70" s="81"/>
      <c r="S70" s="608" t="s">
        <v>383</v>
      </c>
      <c r="T70" s="381" t="s">
        <v>18</v>
      </c>
      <c r="U70" s="382" t="s">
        <v>131</v>
      </c>
      <c r="V70" s="380">
        <v>3</v>
      </c>
      <c r="W70" s="380">
        <v>0</v>
      </c>
      <c r="X70" s="380">
        <v>0</v>
      </c>
      <c r="Y70" s="380">
        <v>3</v>
      </c>
      <c r="Z70" s="457">
        <v>5</v>
      </c>
      <c r="AA70" s="64"/>
      <c r="AB70" s="3"/>
      <c r="AC70" s="38"/>
      <c r="AD70" s="314"/>
      <c r="AE70" s="314"/>
      <c r="AF70" s="314"/>
      <c r="AG70" s="314"/>
      <c r="AH70" s="228"/>
    </row>
    <row r="71" spans="1:34" ht="15.75" customHeight="1">
      <c r="A71" s="772" t="s">
        <v>33</v>
      </c>
      <c r="B71" s="773"/>
      <c r="C71" s="681">
        <f>SUM(C65:C70)</f>
        <v>15</v>
      </c>
      <c r="D71" s="681">
        <f>SUM(D65:D70)</f>
        <v>0</v>
      </c>
      <c r="E71" s="681">
        <f>SUM(E65:E70)</f>
        <v>6</v>
      </c>
      <c r="F71" s="681">
        <f>SUM(F65:F70)</f>
        <v>18</v>
      </c>
      <c r="G71" s="682">
        <f>SUM(G65:G70)</f>
        <v>29</v>
      </c>
      <c r="H71" s="294"/>
      <c r="I71" s="81"/>
      <c r="J71" s="699" t="s">
        <v>33</v>
      </c>
      <c r="K71" s="700"/>
      <c r="L71" s="464">
        <f>SUM(L64:L70)</f>
        <v>19</v>
      </c>
      <c r="M71" s="464">
        <f t="shared" ref="M71:P71" si="14">SUM(M64:M70)</f>
        <v>0</v>
      </c>
      <c r="N71" s="464">
        <f t="shared" si="14"/>
        <v>2</v>
      </c>
      <c r="O71" s="464">
        <f t="shared" si="14"/>
        <v>20</v>
      </c>
      <c r="P71" s="584">
        <f t="shared" si="14"/>
        <v>33</v>
      </c>
      <c r="Q71" s="294"/>
      <c r="R71" s="81"/>
      <c r="S71" s="608" t="s">
        <v>383</v>
      </c>
      <c r="T71" s="383" t="s">
        <v>18</v>
      </c>
      <c r="U71" s="354" t="s">
        <v>46</v>
      </c>
      <c r="V71" s="384">
        <v>3</v>
      </c>
      <c r="W71" s="384">
        <v>0</v>
      </c>
      <c r="X71" s="384">
        <v>0</v>
      </c>
      <c r="Y71" s="384">
        <v>3</v>
      </c>
      <c r="Z71" s="458">
        <v>5</v>
      </c>
      <c r="AA71" s="64"/>
      <c r="AB71" s="3"/>
      <c r="AC71" s="38"/>
      <c r="AD71" s="314"/>
      <c r="AE71" s="314"/>
      <c r="AF71" s="314"/>
      <c r="AG71" s="314"/>
      <c r="AH71" s="228"/>
    </row>
    <row r="72" spans="1:34">
      <c r="A72" s="322"/>
      <c r="B72" s="323"/>
      <c r="C72" s="318"/>
      <c r="D72" s="318"/>
      <c r="E72" s="318"/>
      <c r="F72" s="318"/>
      <c r="G72" s="319"/>
      <c r="H72" s="294"/>
      <c r="I72" s="81"/>
      <c r="J72" s="701"/>
      <c r="K72" s="702"/>
      <c r="L72" s="462"/>
      <c r="M72" s="462"/>
      <c r="N72" s="462"/>
      <c r="O72" s="462"/>
      <c r="P72" s="463"/>
      <c r="Q72" s="294"/>
      <c r="R72" s="81"/>
      <c r="S72" s="608"/>
      <c r="T72" s="714" t="s">
        <v>386</v>
      </c>
      <c r="U72" s="715"/>
      <c r="V72" s="51">
        <f>SUM(V69:V71)</f>
        <v>9</v>
      </c>
      <c r="W72" s="51">
        <f t="shared" ref="W72:Z72" si="15">SUM(W69:W71)</f>
        <v>0</v>
      </c>
      <c r="X72" s="51">
        <f t="shared" si="15"/>
        <v>0</v>
      </c>
      <c r="Y72" s="51">
        <f t="shared" si="15"/>
        <v>9</v>
      </c>
      <c r="Z72" s="40">
        <f t="shared" si="15"/>
        <v>15</v>
      </c>
      <c r="AA72" s="64"/>
      <c r="AB72" s="3"/>
      <c r="AC72" s="38"/>
      <c r="AD72" s="314"/>
      <c r="AE72" s="314"/>
      <c r="AF72" s="314"/>
      <c r="AG72" s="314"/>
      <c r="AH72" s="228"/>
    </row>
    <row r="73" spans="1:34" ht="15.75" thickBot="1">
      <c r="A73" s="322"/>
      <c r="B73" s="323"/>
      <c r="C73" s="318"/>
      <c r="D73" s="318"/>
      <c r="E73" s="318"/>
      <c r="F73" s="318"/>
      <c r="G73" s="319"/>
      <c r="H73" s="294"/>
      <c r="I73" s="81"/>
      <c r="J73" s="599"/>
      <c r="K73" s="600"/>
      <c r="L73" s="595"/>
      <c r="M73" s="595"/>
      <c r="N73" s="595"/>
      <c r="O73" s="595"/>
      <c r="P73" s="565"/>
      <c r="Q73" s="294"/>
      <c r="R73" s="81"/>
      <c r="S73" s="608"/>
      <c r="T73" s="298" t="s">
        <v>384</v>
      </c>
      <c r="U73" s="299"/>
      <c r="V73" s="300">
        <f>SUM(V72,V68)</f>
        <v>19</v>
      </c>
      <c r="W73" s="300">
        <f t="shared" ref="W73:Z73" si="16">SUM(W72,W68)</f>
        <v>0</v>
      </c>
      <c r="X73" s="300">
        <f t="shared" si="16"/>
        <v>2</v>
      </c>
      <c r="Y73" s="300">
        <f t="shared" si="16"/>
        <v>20</v>
      </c>
      <c r="Z73" s="301">
        <f t="shared" si="16"/>
        <v>33</v>
      </c>
      <c r="AA73" s="64"/>
      <c r="AB73" s="329" t="s">
        <v>384</v>
      </c>
      <c r="AC73" s="41"/>
      <c r="AD73" s="5">
        <f>SUM(AD64:AD72)</f>
        <v>3</v>
      </c>
      <c r="AE73" s="5">
        <f t="shared" ref="AE73:AH73" si="17">SUM(AE64:AE72)</f>
        <v>0</v>
      </c>
      <c r="AF73" s="5">
        <f t="shared" si="17"/>
        <v>0</v>
      </c>
      <c r="AG73" s="5">
        <f t="shared" si="17"/>
        <v>3</v>
      </c>
      <c r="AH73" s="6">
        <f t="shared" si="17"/>
        <v>5</v>
      </c>
    </row>
    <row r="74" spans="1:34">
      <c r="A74" s="322"/>
      <c r="B74" s="323"/>
      <c r="C74" s="318"/>
      <c r="D74" s="318"/>
      <c r="E74" s="318"/>
      <c r="F74" s="318"/>
      <c r="G74" s="319"/>
      <c r="H74" s="294"/>
      <c r="I74" s="81"/>
      <c r="J74" s="599"/>
      <c r="K74" s="600"/>
      <c r="L74" s="595"/>
      <c r="M74" s="595"/>
      <c r="N74" s="595"/>
      <c r="O74" s="595"/>
      <c r="P74" s="596"/>
      <c r="Q74" s="294"/>
      <c r="R74" s="81"/>
      <c r="S74" s="495"/>
      <c r="T74" s="537"/>
      <c r="U74" s="81"/>
      <c r="V74" s="81"/>
      <c r="W74" s="81"/>
      <c r="X74" s="81"/>
      <c r="Y74" s="81"/>
      <c r="Z74" s="295"/>
      <c r="AA74" s="64"/>
      <c r="AB74" s="322"/>
      <c r="AC74" s="53"/>
      <c r="AD74" s="318"/>
      <c r="AE74" s="318"/>
      <c r="AF74" s="318"/>
      <c r="AG74" s="318"/>
      <c r="AH74" s="54"/>
    </row>
    <row r="75" spans="1:34" ht="15.75" customHeight="1" thickBot="1">
      <c r="A75" s="694" t="s">
        <v>374</v>
      </c>
      <c r="B75" s="695"/>
      <c r="C75" s="695"/>
      <c r="D75" s="695"/>
      <c r="E75" s="695"/>
      <c r="F75" s="695"/>
      <c r="G75" s="696"/>
      <c r="H75" s="294"/>
      <c r="I75" s="81"/>
      <c r="J75" s="730" t="s">
        <v>374</v>
      </c>
      <c r="K75" s="718"/>
      <c r="L75" s="718"/>
      <c r="M75" s="718"/>
      <c r="N75" s="718"/>
      <c r="O75" s="718"/>
      <c r="P75" s="719"/>
      <c r="Q75" s="294"/>
      <c r="R75" s="81"/>
      <c r="S75" s="495"/>
      <c r="T75" s="318"/>
      <c r="U75" s="318" t="s">
        <v>374</v>
      </c>
      <c r="V75" s="318"/>
      <c r="W75" s="318"/>
      <c r="X75" s="318"/>
      <c r="Y75" s="318"/>
      <c r="Z75" s="319"/>
      <c r="AA75" s="64"/>
      <c r="AB75" s="694" t="s">
        <v>374</v>
      </c>
      <c r="AC75" s="695"/>
      <c r="AD75" s="695"/>
      <c r="AE75" s="695"/>
      <c r="AF75" s="695"/>
      <c r="AG75" s="695"/>
      <c r="AH75" s="696"/>
    </row>
    <row r="76" spans="1:34">
      <c r="A76" s="255" t="s">
        <v>26</v>
      </c>
      <c r="B76" s="237" t="s">
        <v>27</v>
      </c>
      <c r="C76" s="236" t="s">
        <v>6</v>
      </c>
      <c r="D76" s="236" t="s">
        <v>28</v>
      </c>
      <c r="E76" s="236" t="s">
        <v>8</v>
      </c>
      <c r="F76" s="236" t="s">
        <v>29</v>
      </c>
      <c r="G76" s="256" t="s">
        <v>30</v>
      </c>
      <c r="H76" s="294"/>
      <c r="I76" s="81"/>
      <c r="J76" s="249" t="s">
        <v>26</v>
      </c>
      <c r="K76" s="250" t="s">
        <v>27</v>
      </c>
      <c r="L76" s="251" t="s">
        <v>6</v>
      </c>
      <c r="M76" s="251" t="s">
        <v>28</v>
      </c>
      <c r="N76" s="251" t="s">
        <v>8</v>
      </c>
      <c r="O76" s="251" t="s">
        <v>29</v>
      </c>
      <c r="P76" s="252" t="s">
        <v>30</v>
      </c>
      <c r="Q76" s="294"/>
      <c r="R76" s="81"/>
      <c r="S76" s="495"/>
      <c r="T76" s="249" t="s">
        <v>26</v>
      </c>
      <c r="U76" s="250" t="s">
        <v>27</v>
      </c>
      <c r="V76" s="251" t="s">
        <v>6</v>
      </c>
      <c r="W76" s="251" t="s">
        <v>28</v>
      </c>
      <c r="X76" s="251" t="s">
        <v>8</v>
      </c>
      <c r="Y76" s="251" t="s">
        <v>29</v>
      </c>
      <c r="Z76" s="252" t="s">
        <v>30</v>
      </c>
      <c r="AA76" s="35"/>
      <c r="AB76" s="249" t="s">
        <v>26</v>
      </c>
      <c r="AC76" s="250" t="s">
        <v>27</v>
      </c>
      <c r="AD76" s="251" t="s">
        <v>6</v>
      </c>
      <c r="AE76" s="251" t="s">
        <v>28</v>
      </c>
      <c r="AF76" s="251" t="s">
        <v>8</v>
      </c>
      <c r="AG76" s="251" t="s">
        <v>29</v>
      </c>
      <c r="AH76" s="252" t="s">
        <v>30</v>
      </c>
    </row>
    <row r="77" spans="1:34">
      <c r="A77" s="253" t="s">
        <v>300</v>
      </c>
      <c r="B77" s="239" t="s">
        <v>501</v>
      </c>
      <c r="C77" s="239">
        <v>2</v>
      </c>
      <c r="D77" s="239">
        <v>0</v>
      </c>
      <c r="E77" s="239">
        <v>2</v>
      </c>
      <c r="F77" s="239">
        <v>3</v>
      </c>
      <c r="G77" s="535">
        <v>5</v>
      </c>
      <c r="H77" s="294"/>
      <c r="I77" s="81"/>
      <c r="J77" s="357" t="s">
        <v>92</v>
      </c>
      <c r="K77" s="358" t="s">
        <v>361</v>
      </c>
      <c r="L77" s="370">
        <v>0</v>
      </c>
      <c r="M77" s="370">
        <v>0</v>
      </c>
      <c r="N77" s="370">
        <v>4</v>
      </c>
      <c r="O77" s="370">
        <v>2</v>
      </c>
      <c r="P77" s="450">
        <v>3</v>
      </c>
      <c r="Q77" s="294"/>
      <c r="R77" s="81"/>
      <c r="S77" s="608" t="s">
        <v>382</v>
      </c>
      <c r="T77" s="357" t="s">
        <v>92</v>
      </c>
      <c r="U77" s="358" t="s">
        <v>361</v>
      </c>
      <c r="V77" s="370">
        <v>0</v>
      </c>
      <c r="W77" s="370">
        <v>0</v>
      </c>
      <c r="X77" s="370">
        <v>4</v>
      </c>
      <c r="Y77" s="370">
        <v>2</v>
      </c>
      <c r="Z77" s="450">
        <v>3</v>
      </c>
      <c r="AA77" s="35"/>
      <c r="AB77" s="385" t="s">
        <v>204</v>
      </c>
      <c r="AC77" s="366" t="s">
        <v>117</v>
      </c>
      <c r="AD77" s="348">
        <v>3</v>
      </c>
      <c r="AE77" s="348">
        <v>0</v>
      </c>
      <c r="AF77" s="348">
        <v>0</v>
      </c>
      <c r="AG77" s="348">
        <v>3</v>
      </c>
      <c r="AH77" s="451">
        <v>4</v>
      </c>
    </row>
    <row r="78" spans="1:34" ht="15" customHeight="1">
      <c r="A78" s="253" t="s">
        <v>219</v>
      </c>
      <c r="B78" s="239" t="s">
        <v>51</v>
      </c>
      <c r="C78" s="239">
        <v>3</v>
      </c>
      <c r="D78" s="239">
        <v>0</v>
      </c>
      <c r="E78" s="239">
        <v>0</v>
      </c>
      <c r="F78" s="239">
        <v>3</v>
      </c>
      <c r="G78" s="535">
        <v>6</v>
      </c>
      <c r="H78" s="294"/>
      <c r="I78" s="81"/>
      <c r="J78" s="385" t="s">
        <v>204</v>
      </c>
      <c r="K78" s="366" t="s">
        <v>117</v>
      </c>
      <c r="L78" s="348">
        <v>3</v>
      </c>
      <c r="M78" s="348">
        <v>0</v>
      </c>
      <c r="N78" s="348">
        <v>0</v>
      </c>
      <c r="O78" s="348">
        <v>3</v>
      </c>
      <c r="P78" s="451">
        <v>4</v>
      </c>
      <c r="Q78" s="294"/>
      <c r="R78" s="81"/>
      <c r="S78" s="608" t="s">
        <v>382</v>
      </c>
      <c r="T78" s="385" t="s">
        <v>204</v>
      </c>
      <c r="U78" s="366" t="s">
        <v>117</v>
      </c>
      <c r="V78" s="348">
        <v>3</v>
      </c>
      <c r="W78" s="348">
        <v>0</v>
      </c>
      <c r="X78" s="348">
        <v>0</v>
      </c>
      <c r="Y78" s="348">
        <v>3</v>
      </c>
      <c r="Z78" s="451">
        <v>4</v>
      </c>
      <c r="AA78" s="64"/>
      <c r="AB78" s="89"/>
      <c r="AC78" s="77"/>
      <c r="AD78" s="78"/>
      <c r="AE78" s="78"/>
      <c r="AF78" s="78"/>
      <c r="AG78" s="78"/>
      <c r="AH78" s="79"/>
    </row>
    <row r="79" spans="1:34" ht="15" customHeight="1">
      <c r="A79" s="253" t="s">
        <v>18</v>
      </c>
      <c r="B79" s="239" t="s">
        <v>132</v>
      </c>
      <c r="C79" s="239">
        <v>3</v>
      </c>
      <c r="D79" s="239">
        <v>0</v>
      </c>
      <c r="E79" s="239">
        <v>0</v>
      </c>
      <c r="F79" s="239">
        <v>3</v>
      </c>
      <c r="G79" s="535">
        <v>5</v>
      </c>
      <c r="H79" s="294"/>
      <c r="I79" s="81"/>
      <c r="J79" s="385" t="s">
        <v>83</v>
      </c>
      <c r="K79" s="366" t="s">
        <v>135</v>
      </c>
      <c r="L79" s="380">
        <v>3</v>
      </c>
      <c r="M79" s="380">
        <v>0</v>
      </c>
      <c r="N79" s="380">
        <v>0</v>
      </c>
      <c r="O79" s="380">
        <v>3</v>
      </c>
      <c r="P79" s="457">
        <v>5</v>
      </c>
      <c r="Q79" s="294"/>
      <c r="R79" s="81"/>
      <c r="S79" s="608" t="s">
        <v>382</v>
      </c>
      <c r="T79" s="385" t="s">
        <v>83</v>
      </c>
      <c r="U79" s="366" t="s">
        <v>135</v>
      </c>
      <c r="V79" s="348">
        <v>3</v>
      </c>
      <c r="W79" s="348">
        <v>0</v>
      </c>
      <c r="X79" s="348">
        <v>0</v>
      </c>
      <c r="Y79" s="348">
        <v>3</v>
      </c>
      <c r="Z79" s="451">
        <v>5</v>
      </c>
      <c r="AA79" s="64"/>
      <c r="AB79" s="3"/>
      <c r="AC79" s="38"/>
      <c r="AD79" s="314"/>
      <c r="AE79" s="314"/>
      <c r="AF79" s="314"/>
      <c r="AG79" s="314"/>
      <c r="AH79" s="228"/>
    </row>
    <row r="80" spans="1:34">
      <c r="A80" s="253" t="s">
        <v>298</v>
      </c>
      <c r="B80" s="239" t="s">
        <v>343</v>
      </c>
      <c r="C80" s="239">
        <v>3</v>
      </c>
      <c r="D80" s="239">
        <v>0</v>
      </c>
      <c r="E80" s="239">
        <v>0</v>
      </c>
      <c r="F80" s="239">
        <v>3</v>
      </c>
      <c r="G80" s="535">
        <v>5</v>
      </c>
      <c r="H80" s="294"/>
      <c r="I80" s="81"/>
      <c r="J80" s="362" t="s">
        <v>118</v>
      </c>
      <c r="K80" s="363" t="s">
        <v>41</v>
      </c>
      <c r="L80" s="380">
        <v>3</v>
      </c>
      <c r="M80" s="380">
        <v>0</v>
      </c>
      <c r="N80" s="380">
        <v>0</v>
      </c>
      <c r="O80" s="380">
        <v>3</v>
      </c>
      <c r="P80" s="457">
        <v>5</v>
      </c>
      <c r="Q80" s="294"/>
      <c r="R80" s="81"/>
      <c r="S80" s="608" t="s">
        <v>382</v>
      </c>
      <c r="T80" s="385" t="s">
        <v>83</v>
      </c>
      <c r="U80" s="366" t="s">
        <v>138</v>
      </c>
      <c r="V80" s="380">
        <v>3</v>
      </c>
      <c r="W80" s="380">
        <v>0</v>
      </c>
      <c r="X80" s="380">
        <v>0</v>
      </c>
      <c r="Y80" s="380">
        <v>3</v>
      </c>
      <c r="Z80" s="457">
        <v>5</v>
      </c>
      <c r="AA80" s="64"/>
      <c r="AB80" s="3"/>
      <c r="AC80" s="38"/>
      <c r="AD80" s="314"/>
      <c r="AE80" s="314"/>
      <c r="AF80" s="314"/>
      <c r="AG80" s="314"/>
      <c r="AH80" s="228"/>
    </row>
    <row r="81" spans="1:34">
      <c r="A81" s="253" t="s">
        <v>18</v>
      </c>
      <c r="B81" s="239" t="s">
        <v>502</v>
      </c>
      <c r="C81" s="239">
        <v>3</v>
      </c>
      <c r="D81" s="239">
        <v>0</v>
      </c>
      <c r="E81" s="239">
        <v>0</v>
      </c>
      <c r="F81" s="239">
        <v>3</v>
      </c>
      <c r="G81" s="535">
        <v>5</v>
      </c>
      <c r="H81" s="294"/>
      <c r="I81" s="81"/>
      <c r="J81" s="362" t="s">
        <v>241</v>
      </c>
      <c r="K81" s="363" t="s">
        <v>362</v>
      </c>
      <c r="L81" s="380">
        <v>3</v>
      </c>
      <c r="M81" s="380">
        <v>0</v>
      </c>
      <c r="N81" s="380">
        <v>2</v>
      </c>
      <c r="O81" s="380">
        <v>4</v>
      </c>
      <c r="P81" s="457">
        <v>5</v>
      </c>
      <c r="Q81" s="294"/>
      <c r="R81" s="81"/>
      <c r="S81" s="608" t="s">
        <v>382</v>
      </c>
      <c r="T81" s="362" t="s">
        <v>118</v>
      </c>
      <c r="U81" s="363" t="s">
        <v>41</v>
      </c>
      <c r="V81" s="380">
        <v>3</v>
      </c>
      <c r="W81" s="380">
        <v>0</v>
      </c>
      <c r="X81" s="380">
        <v>0</v>
      </c>
      <c r="Y81" s="380">
        <v>3</v>
      </c>
      <c r="Z81" s="457">
        <v>5</v>
      </c>
      <c r="AA81" s="64"/>
      <c r="AB81" s="3"/>
      <c r="AC81" s="38"/>
      <c r="AD81" s="314"/>
      <c r="AE81" s="314"/>
      <c r="AF81" s="314"/>
      <c r="AG81" s="314"/>
      <c r="AH81" s="228"/>
    </row>
    <row r="82" spans="1:34">
      <c r="A82" s="253" t="s">
        <v>503</v>
      </c>
      <c r="B82" s="239" t="s">
        <v>347</v>
      </c>
      <c r="C82" s="239">
        <v>0</v>
      </c>
      <c r="D82" s="239">
        <v>0</v>
      </c>
      <c r="E82" s="239">
        <v>0</v>
      </c>
      <c r="F82" s="239">
        <v>0</v>
      </c>
      <c r="G82" s="535">
        <v>5</v>
      </c>
      <c r="H82" s="294"/>
      <c r="I82" s="81"/>
      <c r="J82" s="386" t="s">
        <v>363</v>
      </c>
      <c r="K82" s="347" t="s">
        <v>347</v>
      </c>
      <c r="L82" s="349">
        <v>0</v>
      </c>
      <c r="M82" s="349">
        <v>0</v>
      </c>
      <c r="N82" s="349">
        <v>0</v>
      </c>
      <c r="O82" s="349">
        <v>0</v>
      </c>
      <c r="P82" s="444">
        <v>5</v>
      </c>
      <c r="Q82" s="294"/>
      <c r="R82" s="81"/>
      <c r="S82" s="608" t="s">
        <v>382</v>
      </c>
      <c r="T82" s="362" t="s">
        <v>241</v>
      </c>
      <c r="U82" s="363" t="s">
        <v>362</v>
      </c>
      <c r="V82" s="380">
        <v>3</v>
      </c>
      <c r="W82" s="380">
        <v>0</v>
      </c>
      <c r="X82" s="380">
        <v>2</v>
      </c>
      <c r="Y82" s="380">
        <v>4</v>
      </c>
      <c r="Z82" s="457">
        <v>5</v>
      </c>
      <c r="AA82" s="64"/>
      <c r="AB82" s="3"/>
      <c r="AC82" s="38"/>
      <c r="AD82" s="314"/>
      <c r="AE82" s="314"/>
      <c r="AF82" s="314"/>
      <c r="AG82" s="314"/>
      <c r="AH82" s="228"/>
    </row>
    <row r="83" spans="1:34" ht="18" customHeight="1">
      <c r="A83" s="772" t="s">
        <v>33</v>
      </c>
      <c r="B83" s="773"/>
      <c r="C83" s="681">
        <f>SUM(C77:C82)</f>
        <v>14</v>
      </c>
      <c r="D83" s="681">
        <f t="shared" ref="D83:G83" si="18">SUM(D77:D82)</f>
        <v>0</v>
      </c>
      <c r="E83" s="681">
        <f t="shared" si="18"/>
        <v>2</v>
      </c>
      <c r="F83" s="681">
        <f t="shared" si="18"/>
        <v>15</v>
      </c>
      <c r="G83" s="682">
        <f t="shared" si="18"/>
        <v>31</v>
      </c>
      <c r="H83" s="294"/>
      <c r="I83" s="81"/>
      <c r="J83" s="397" t="s">
        <v>83</v>
      </c>
      <c r="K83" s="389" t="s">
        <v>138</v>
      </c>
      <c r="L83" s="390">
        <v>3</v>
      </c>
      <c r="M83" s="390">
        <v>0</v>
      </c>
      <c r="N83" s="390">
        <v>0</v>
      </c>
      <c r="O83" s="390">
        <v>3</v>
      </c>
      <c r="P83" s="452">
        <v>5</v>
      </c>
      <c r="Q83" s="294"/>
      <c r="R83" s="81"/>
      <c r="S83" s="608" t="s">
        <v>382</v>
      </c>
      <c r="T83" s="386" t="s">
        <v>93</v>
      </c>
      <c r="U83" s="347" t="s">
        <v>347</v>
      </c>
      <c r="V83" s="349">
        <v>0</v>
      </c>
      <c r="W83" s="349">
        <v>0</v>
      </c>
      <c r="X83" s="349">
        <v>0</v>
      </c>
      <c r="Y83" s="349">
        <v>0</v>
      </c>
      <c r="Z83" s="444">
        <v>5</v>
      </c>
      <c r="AA83" s="64"/>
      <c r="AB83" s="3"/>
      <c r="AC83" s="38"/>
      <c r="AD83" s="314"/>
      <c r="AE83" s="314"/>
      <c r="AF83" s="314"/>
      <c r="AG83" s="314"/>
      <c r="AH83" s="228"/>
    </row>
    <row r="84" spans="1:34" ht="15.75" customHeight="1">
      <c r="A84" s="101"/>
      <c r="B84" s="247"/>
      <c r="C84" s="247"/>
      <c r="D84" s="247"/>
      <c r="E84" s="247"/>
      <c r="F84" s="247"/>
      <c r="G84" s="102"/>
      <c r="H84" s="294"/>
      <c r="I84" s="81"/>
      <c r="J84" s="699" t="s">
        <v>33</v>
      </c>
      <c r="K84" s="700"/>
      <c r="L84" s="464">
        <f>SUM(L77:L83)</f>
        <v>15</v>
      </c>
      <c r="M84" s="464">
        <f t="shared" ref="M84:P84" si="19">SUM(M77:M83)</f>
        <v>0</v>
      </c>
      <c r="N84" s="464">
        <f t="shared" si="19"/>
        <v>6</v>
      </c>
      <c r="O84" s="464">
        <f t="shared" si="19"/>
        <v>18</v>
      </c>
      <c r="P84" s="584">
        <f t="shared" si="19"/>
        <v>32</v>
      </c>
      <c r="Q84" s="294"/>
      <c r="R84" s="81"/>
      <c r="S84" s="642"/>
      <c r="T84" s="320"/>
      <c r="U84" s="321" t="s">
        <v>385</v>
      </c>
      <c r="V84" s="51">
        <f>SUM(V77:V83)</f>
        <v>15</v>
      </c>
      <c r="W84" s="51">
        <f>SUM(W77:W83)</f>
        <v>0</v>
      </c>
      <c r="X84" s="51">
        <f>SUM(X77:X83)</f>
        <v>6</v>
      </c>
      <c r="Y84" s="51">
        <f>SUM(Y77:Y83)</f>
        <v>18</v>
      </c>
      <c r="Z84" s="40">
        <f>SUM(Z77:Z83)</f>
        <v>32</v>
      </c>
      <c r="AA84" s="64"/>
      <c r="AB84" s="3"/>
      <c r="AC84" s="38"/>
      <c r="AD84" s="314"/>
      <c r="AE84" s="314"/>
      <c r="AF84" s="314"/>
      <c r="AG84" s="314"/>
      <c r="AH84" s="228"/>
    </row>
    <row r="85" spans="1:34">
      <c r="A85" s="101"/>
      <c r="B85" s="247"/>
      <c r="C85" s="247"/>
      <c r="D85" s="247"/>
      <c r="E85" s="247"/>
      <c r="F85" s="247"/>
      <c r="G85" s="102"/>
      <c r="H85" s="294"/>
      <c r="I85" s="81"/>
      <c r="J85" s="599"/>
      <c r="K85" s="600"/>
      <c r="L85" s="16"/>
      <c r="M85" s="16"/>
      <c r="N85" s="16"/>
      <c r="O85" s="16"/>
      <c r="P85" s="17"/>
      <c r="Q85" s="294"/>
      <c r="R85" s="81"/>
      <c r="S85" s="608"/>
      <c r="T85" s="346"/>
      <c r="U85" s="347"/>
      <c r="V85" s="349">
        <v>0</v>
      </c>
      <c r="W85" s="349">
        <v>0</v>
      </c>
      <c r="X85" s="349">
        <v>0</v>
      </c>
      <c r="Y85" s="349">
        <v>0</v>
      </c>
      <c r="Z85" s="228">
        <v>0</v>
      </c>
      <c r="AA85" s="64"/>
      <c r="AB85" s="329" t="s">
        <v>384</v>
      </c>
      <c r="AC85" s="41"/>
      <c r="AD85" s="674">
        <f>SUM(AD77:AD84)</f>
        <v>3</v>
      </c>
      <c r="AE85" s="674">
        <f t="shared" ref="AE85:AH85" si="20">SUM(AE77:AE84)</f>
        <v>0</v>
      </c>
      <c r="AF85" s="674">
        <f t="shared" si="20"/>
        <v>0</v>
      </c>
      <c r="AG85" s="674">
        <f t="shared" si="20"/>
        <v>3</v>
      </c>
      <c r="AH85" s="6">
        <f t="shared" si="20"/>
        <v>4</v>
      </c>
    </row>
    <row r="86" spans="1:34">
      <c r="A86" s="101"/>
      <c r="B86" s="247"/>
      <c r="C86" s="247"/>
      <c r="D86" s="247"/>
      <c r="E86" s="247"/>
      <c r="F86" s="247"/>
      <c r="G86" s="102"/>
      <c r="H86" s="294"/>
      <c r="I86" s="81"/>
      <c r="J86" s="599"/>
      <c r="K86" s="600"/>
      <c r="L86" s="16"/>
      <c r="M86" s="16"/>
      <c r="N86" s="16"/>
      <c r="O86" s="16"/>
      <c r="P86" s="17"/>
      <c r="Q86" s="294"/>
      <c r="R86" s="81"/>
      <c r="S86" s="642"/>
      <c r="T86" s="714" t="s">
        <v>386</v>
      </c>
      <c r="U86" s="715"/>
      <c r="V86" s="51">
        <f>SUM(V85)</f>
        <v>0</v>
      </c>
      <c r="W86" s="51">
        <f t="shared" ref="W86:Z86" si="21">SUM(W85)</f>
        <v>0</v>
      </c>
      <c r="X86" s="51">
        <f t="shared" si="21"/>
        <v>0</v>
      </c>
      <c r="Y86" s="51">
        <f t="shared" si="21"/>
        <v>0</v>
      </c>
      <c r="Z86" s="40">
        <f t="shared" si="21"/>
        <v>0</v>
      </c>
      <c r="AA86" s="35"/>
      <c r="AB86" s="322"/>
      <c r="AC86" s="53"/>
      <c r="AD86" s="318"/>
      <c r="AE86" s="318"/>
      <c r="AF86" s="318"/>
      <c r="AG86" s="318"/>
      <c r="AH86" s="54"/>
    </row>
    <row r="87" spans="1:34" ht="15" customHeight="1" thickBot="1">
      <c r="A87" s="99"/>
      <c r="B87" s="246"/>
      <c r="C87" s="246"/>
      <c r="D87" s="246"/>
      <c r="E87" s="246"/>
      <c r="F87" s="246"/>
      <c r="G87" s="100"/>
      <c r="H87" s="294"/>
      <c r="I87" s="81"/>
      <c r="J87" s="13"/>
      <c r="K87" s="14"/>
      <c r="L87" s="14"/>
      <c r="M87" s="14"/>
      <c r="N87" s="14"/>
      <c r="O87" s="14"/>
      <c r="P87" s="15"/>
      <c r="Q87" s="294"/>
      <c r="R87" s="81"/>
      <c r="S87" s="642"/>
      <c r="T87" s="298" t="s">
        <v>384</v>
      </c>
      <c r="U87" s="299"/>
      <c r="V87" s="300">
        <f>SUM(V86,V84)</f>
        <v>15</v>
      </c>
      <c r="W87" s="300">
        <f t="shared" ref="W87:Z87" si="22">SUM(W86,W84)</f>
        <v>0</v>
      </c>
      <c r="X87" s="300">
        <f t="shared" si="22"/>
        <v>6</v>
      </c>
      <c r="Y87" s="300">
        <f t="shared" si="22"/>
        <v>18</v>
      </c>
      <c r="Z87" s="301">
        <f t="shared" si="22"/>
        <v>32</v>
      </c>
      <c r="AA87" s="64"/>
      <c r="AB87" s="13"/>
      <c r="AC87" s="14"/>
      <c r="AD87" s="14"/>
      <c r="AE87" s="14"/>
      <c r="AF87" s="14"/>
      <c r="AG87" s="14"/>
      <c r="AH87" s="15"/>
    </row>
    <row r="88" spans="1:34" ht="15.75" customHeight="1" thickBot="1">
      <c r="A88" s="694" t="s">
        <v>375</v>
      </c>
      <c r="B88" s="695"/>
      <c r="C88" s="695"/>
      <c r="D88" s="695"/>
      <c r="E88" s="695"/>
      <c r="F88" s="695"/>
      <c r="G88" s="696"/>
      <c r="H88" s="294"/>
      <c r="I88" s="81"/>
      <c r="J88" s="694" t="s">
        <v>375</v>
      </c>
      <c r="K88" s="695"/>
      <c r="L88" s="695"/>
      <c r="M88" s="695"/>
      <c r="N88" s="695"/>
      <c r="O88" s="695"/>
      <c r="P88" s="696"/>
      <c r="Q88" s="294"/>
      <c r="R88" s="81"/>
      <c r="S88" s="533"/>
      <c r="T88" s="323"/>
      <c r="U88" s="323"/>
      <c r="V88" s="318"/>
      <c r="W88" s="318"/>
      <c r="X88" s="318"/>
      <c r="Y88" s="318"/>
      <c r="Z88" s="319"/>
      <c r="AA88" s="64"/>
      <c r="AB88" s="694" t="s">
        <v>375</v>
      </c>
      <c r="AC88" s="695"/>
      <c r="AD88" s="695"/>
      <c r="AE88" s="695"/>
      <c r="AF88" s="695"/>
      <c r="AG88" s="695"/>
      <c r="AH88" s="696"/>
    </row>
    <row r="89" spans="1:34" ht="15.75" thickBot="1">
      <c r="A89" s="255" t="s">
        <v>26</v>
      </c>
      <c r="B89" s="237" t="s">
        <v>27</v>
      </c>
      <c r="C89" s="236" t="s">
        <v>6</v>
      </c>
      <c r="D89" s="236" t="s">
        <v>28</v>
      </c>
      <c r="E89" s="236" t="s">
        <v>8</v>
      </c>
      <c r="F89" s="236" t="s">
        <v>29</v>
      </c>
      <c r="G89" s="256" t="s">
        <v>30</v>
      </c>
      <c r="H89" s="294"/>
      <c r="I89" s="81"/>
      <c r="J89" s="249" t="s">
        <v>26</v>
      </c>
      <c r="K89" s="250" t="s">
        <v>27</v>
      </c>
      <c r="L89" s="251" t="s">
        <v>6</v>
      </c>
      <c r="M89" s="251" t="s">
        <v>28</v>
      </c>
      <c r="N89" s="251" t="s">
        <v>8</v>
      </c>
      <c r="O89" s="251" t="s">
        <v>29</v>
      </c>
      <c r="P89" s="252" t="s">
        <v>30</v>
      </c>
      <c r="Q89" s="294"/>
      <c r="R89" s="81"/>
      <c r="S89" s="533"/>
      <c r="T89" s="318"/>
      <c r="U89" s="318" t="s">
        <v>375</v>
      </c>
      <c r="V89" s="318"/>
      <c r="W89" s="318"/>
      <c r="X89" s="318"/>
      <c r="Y89" s="318"/>
      <c r="Z89" s="319"/>
      <c r="AA89" s="64"/>
      <c r="AB89" s="249" t="s">
        <v>26</v>
      </c>
      <c r="AC89" s="250" t="s">
        <v>27</v>
      </c>
      <c r="AD89" s="251" t="s">
        <v>6</v>
      </c>
      <c r="AE89" s="251" t="s">
        <v>28</v>
      </c>
      <c r="AF89" s="251" t="s">
        <v>8</v>
      </c>
      <c r="AG89" s="251" t="s">
        <v>29</v>
      </c>
      <c r="AH89" s="252" t="s">
        <v>30</v>
      </c>
    </row>
    <row r="90" spans="1:34" ht="15" customHeight="1">
      <c r="A90" s="253" t="s">
        <v>301</v>
      </c>
      <c r="B90" s="239" t="s">
        <v>52</v>
      </c>
      <c r="C90" s="239">
        <v>2</v>
      </c>
      <c r="D90" s="239">
        <v>0</v>
      </c>
      <c r="E90" s="239">
        <v>0</v>
      </c>
      <c r="F90" s="239">
        <v>2</v>
      </c>
      <c r="G90" s="535">
        <v>8</v>
      </c>
      <c r="H90" s="294"/>
      <c r="I90" s="81"/>
      <c r="J90" s="381" t="s">
        <v>201</v>
      </c>
      <c r="K90" s="366" t="s">
        <v>364</v>
      </c>
      <c r="L90" s="380">
        <v>2</v>
      </c>
      <c r="M90" s="380">
        <v>2</v>
      </c>
      <c r="N90" s="380">
        <v>0</v>
      </c>
      <c r="O90" s="380">
        <v>3</v>
      </c>
      <c r="P90" s="457">
        <v>5</v>
      </c>
      <c r="Q90" s="294"/>
      <c r="R90" s="81"/>
      <c r="S90" s="495"/>
      <c r="T90" s="249" t="s">
        <v>26</v>
      </c>
      <c r="U90" s="250" t="s">
        <v>27</v>
      </c>
      <c r="V90" s="251" t="s">
        <v>6</v>
      </c>
      <c r="W90" s="251" t="s">
        <v>28</v>
      </c>
      <c r="X90" s="251" t="s">
        <v>8</v>
      </c>
      <c r="Y90" s="251" t="s">
        <v>29</v>
      </c>
      <c r="Z90" s="252" t="s">
        <v>30</v>
      </c>
      <c r="AA90" s="64"/>
      <c r="AB90" s="362" t="s">
        <v>202</v>
      </c>
      <c r="AC90" s="363" t="s">
        <v>53</v>
      </c>
      <c r="AD90" s="380">
        <v>3</v>
      </c>
      <c r="AE90" s="380">
        <v>0</v>
      </c>
      <c r="AF90" s="380">
        <v>0</v>
      </c>
      <c r="AG90" s="380">
        <v>3</v>
      </c>
      <c r="AH90" s="457">
        <v>5</v>
      </c>
    </row>
    <row r="91" spans="1:34">
      <c r="A91" s="253" t="s">
        <v>298</v>
      </c>
      <c r="B91" s="239" t="s">
        <v>138</v>
      </c>
      <c r="C91" s="239">
        <v>3</v>
      </c>
      <c r="D91" s="239">
        <v>0</v>
      </c>
      <c r="E91" s="239">
        <v>0</v>
      </c>
      <c r="F91" s="239">
        <v>3</v>
      </c>
      <c r="G91" s="535">
        <v>5</v>
      </c>
      <c r="H91" s="294"/>
      <c r="I91" s="81"/>
      <c r="J91" s="362" t="s">
        <v>202</v>
      </c>
      <c r="K91" s="363" t="s">
        <v>53</v>
      </c>
      <c r="L91" s="380">
        <v>3</v>
      </c>
      <c r="M91" s="380">
        <v>0</v>
      </c>
      <c r="N91" s="380">
        <v>0</v>
      </c>
      <c r="O91" s="380">
        <v>3</v>
      </c>
      <c r="P91" s="457">
        <v>5</v>
      </c>
      <c r="Q91" s="294"/>
      <c r="R91" s="81"/>
      <c r="S91" s="608" t="s">
        <v>382</v>
      </c>
      <c r="T91" s="381" t="s">
        <v>201</v>
      </c>
      <c r="U91" s="366" t="s">
        <v>364</v>
      </c>
      <c r="V91" s="380">
        <v>2</v>
      </c>
      <c r="W91" s="380">
        <v>2</v>
      </c>
      <c r="X91" s="380">
        <v>0</v>
      </c>
      <c r="Y91" s="380">
        <v>3</v>
      </c>
      <c r="Z91" s="457">
        <v>5</v>
      </c>
      <c r="AA91" s="64"/>
      <c r="AB91" s="3"/>
      <c r="AC91" s="38"/>
      <c r="AD91" s="314"/>
      <c r="AE91" s="314"/>
      <c r="AF91" s="314"/>
      <c r="AG91" s="314"/>
      <c r="AH91" s="228"/>
    </row>
    <row r="92" spans="1:34" ht="15" customHeight="1">
      <c r="A92" s="253" t="s">
        <v>298</v>
      </c>
      <c r="B92" s="239" t="s">
        <v>139</v>
      </c>
      <c r="C92" s="239">
        <v>3</v>
      </c>
      <c r="D92" s="239">
        <v>0</v>
      </c>
      <c r="E92" s="239">
        <v>0</v>
      </c>
      <c r="F92" s="239">
        <v>3</v>
      </c>
      <c r="G92" s="535">
        <v>5</v>
      </c>
      <c r="H92" s="294"/>
      <c r="I92" s="81"/>
      <c r="J92" s="381" t="s">
        <v>87</v>
      </c>
      <c r="K92" s="382" t="s">
        <v>40</v>
      </c>
      <c r="L92" s="364">
        <v>2</v>
      </c>
      <c r="M92" s="364">
        <v>0</v>
      </c>
      <c r="N92" s="364">
        <v>0</v>
      </c>
      <c r="O92" s="364">
        <v>2</v>
      </c>
      <c r="P92" s="449">
        <v>3</v>
      </c>
      <c r="Q92" s="294"/>
      <c r="R92" s="81"/>
      <c r="S92" s="608" t="s">
        <v>382</v>
      </c>
      <c r="T92" s="362" t="s">
        <v>202</v>
      </c>
      <c r="U92" s="363" t="s">
        <v>53</v>
      </c>
      <c r="V92" s="380">
        <v>3</v>
      </c>
      <c r="W92" s="380">
        <v>0</v>
      </c>
      <c r="X92" s="380">
        <v>0</v>
      </c>
      <c r="Y92" s="380">
        <v>3</v>
      </c>
      <c r="Z92" s="457">
        <v>5</v>
      </c>
      <c r="AA92" s="64"/>
      <c r="AB92" s="3"/>
      <c r="AC92" s="38"/>
      <c r="AD92" s="314"/>
      <c r="AE92" s="314"/>
      <c r="AF92" s="314"/>
      <c r="AG92" s="314"/>
      <c r="AH92" s="228"/>
    </row>
    <row r="93" spans="1:34">
      <c r="A93" s="253" t="s">
        <v>220</v>
      </c>
      <c r="B93" s="239" t="s">
        <v>48</v>
      </c>
      <c r="C93" s="239">
        <v>3</v>
      </c>
      <c r="D93" s="239">
        <v>0</v>
      </c>
      <c r="E93" s="239">
        <v>0</v>
      </c>
      <c r="F93" s="239">
        <v>3</v>
      </c>
      <c r="G93" s="535">
        <v>5</v>
      </c>
      <c r="H93" s="294"/>
      <c r="I93" s="81"/>
      <c r="J93" s="381" t="s">
        <v>18</v>
      </c>
      <c r="K93" s="382" t="s">
        <v>136</v>
      </c>
      <c r="L93" s="380">
        <v>3</v>
      </c>
      <c r="M93" s="380">
        <v>0</v>
      </c>
      <c r="N93" s="380">
        <v>0</v>
      </c>
      <c r="O93" s="380">
        <v>3</v>
      </c>
      <c r="P93" s="457">
        <v>5</v>
      </c>
      <c r="Q93" s="294"/>
      <c r="R93" s="81"/>
      <c r="S93" s="608" t="s">
        <v>382</v>
      </c>
      <c r="T93" s="381" t="s">
        <v>87</v>
      </c>
      <c r="U93" s="382" t="s">
        <v>40</v>
      </c>
      <c r="V93" s="364">
        <v>2</v>
      </c>
      <c r="W93" s="364">
        <v>0</v>
      </c>
      <c r="X93" s="364">
        <v>0</v>
      </c>
      <c r="Y93" s="364">
        <v>2</v>
      </c>
      <c r="Z93" s="449">
        <v>3</v>
      </c>
      <c r="AA93" s="64"/>
      <c r="AB93" s="3"/>
      <c r="AC93" s="38"/>
      <c r="AD93" s="314"/>
      <c r="AE93" s="314"/>
      <c r="AF93" s="314"/>
      <c r="AG93" s="314"/>
      <c r="AH93" s="228"/>
    </row>
    <row r="94" spans="1:34">
      <c r="A94" s="253" t="s">
        <v>18</v>
      </c>
      <c r="B94" s="239" t="s">
        <v>348</v>
      </c>
      <c r="C94" s="239">
        <v>3</v>
      </c>
      <c r="D94" s="239">
        <v>0</v>
      </c>
      <c r="E94" s="239">
        <v>0</v>
      </c>
      <c r="F94" s="239">
        <v>3</v>
      </c>
      <c r="G94" s="535">
        <v>5</v>
      </c>
      <c r="H94" s="294"/>
      <c r="I94" s="81"/>
      <c r="J94" s="387" t="s">
        <v>18</v>
      </c>
      <c r="K94" s="363" t="s">
        <v>137</v>
      </c>
      <c r="L94" s="380">
        <v>3</v>
      </c>
      <c r="M94" s="380">
        <v>0</v>
      </c>
      <c r="N94" s="380">
        <v>0</v>
      </c>
      <c r="O94" s="380">
        <v>3</v>
      </c>
      <c r="P94" s="457">
        <v>5</v>
      </c>
      <c r="Q94" s="294"/>
      <c r="R94" s="81"/>
      <c r="S94" s="608" t="s">
        <v>382</v>
      </c>
      <c r="T94" s="381" t="s">
        <v>83</v>
      </c>
      <c r="U94" s="366" t="s">
        <v>139</v>
      </c>
      <c r="V94" s="380">
        <v>3</v>
      </c>
      <c r="W94" s="380">
        <v>0</v>
      </c>
      <c r="X94" s="380">
        <v>0</v>
      </c>
      <c r="Y94" s="380">
        <v>3</v>
      </c>
      <c r="Z94" s="457">
        <v>5</v>
      </c>
      <c r="AA94" s="64"/>
      <c r="AB94" s="3"/>
      <c r="AC94" s="38"/>
      <c r="AD94" s="314"/>
      <c r="AE94" s="314"/>
      <c r="AF94" s="314"/>
      <c r="AG94" s="314"/>
      <c r="AH94" s="228"/>
    </row>
    <row r="95" spans="1:34" ht="15" customHeight="1">
      <c r="A95" s="253" t="s">
        <v>94</v>
      </c>
      <c r="B95" s="239" t="s">
        <v>97</v>
      </c>
      <c r="C95" s="239">
        <v>2</v>
      </c>
      <c r="D95" s="239">
        <v>0</v>
      </c>
      <c r="E95" s="239">
        <v>0</v>
      </c>
      <c r="F95" s="239">
        <v>2</v>
      </c>
      <c r="G95" s="535">
        <v>2</v>
      </c>
      <c r="H95" s="294"/>
      <c r="I95" s="81"/>
      <c r="J95" s="381" t="s">
        <v>83</v>
      </c>
      <c r="K95" s="366" t="s">
        <v>139</v>
      </c>
      <c r="L95" s="380">
        <v>3</v>
      </c>
      <c r="M95" s="380">
        <v>0</v>
      </c>
      <c r="N95" s="380">
        <v>0</v>
      </c>
      <c r="O95" s="380">
        <v>3</v>
      </c>
      <c r="P95" s="457">
        <v>5</v>
      </c>
      <c r="Q95" s="294"/>
      <c r="R95" s="81"/>
      <c r="S95" s="608"/>
      <c r="T95" s="320"/>
      <c r="U95" s="321" t="s">
        <v>385</v>
      </c>
      <c r="V95" s="51">
        <f>SUM(V91:V94)</f>
        <v>10</v>
      </c>
      <c r="W95" s="51">
        <f t="shared" ref="W95:Z95" si="23">SUM(W91:W94)</f>
        <v>2</v>
      </c>
      <c r="X95" s="51">
        <f t="shared" si="23"/>
        <v>0</v>
      </c>
      <c r="Y95" s="51">
        <f t="shared" si="23"/>
        <v>11</v>
      </c>
      <c r="Z95" s="40">
        <f t="shared" si="23"/>
        <v>18</v>
      </c>
      <c r="AA95" s="64"/>
      <c r="AB95" s="3"/>
      <c r="AC95" s="38"/>
      <c r="AD95" s="314"/>
      <c r="AE95" s="314"/>
      <c r="AF95" s="314"/>
      <c r="AG95" s="314"/>
      <c r="AH95" s="228"/>
    </row>
    <row r="96" spans="1:34" ht="18.75" customHeight="1">
      <c r="A96" s="772" t="s">
        <v>33</v>
      </c>
      <c r="B96" s="773"/>
      <c r="C96" s="681">
        <f>SUM(C90:C95)</f>
        <v>16</v>
      </c>
      <c r="D96" s="681">
        <f t="shared" ref="D96:G96" si="24">SUM(D90:D95)</f>
        <v>0</v>
      </c>
      <c r="E96" s="681">
        <f t="shared" si="24"/>
        <v>0</v>
      </c>
      <c r="F96" s="681">
        <f t="shared" si="24"/>
        <v>16</v>
      </c>
      <c r="G96" s="682">
        <f t="shared" si="24"/>
        <v>30</v>
      </c>
      <c r="H96" s="294"/>
      <c r="I96" s="81"/>
      <c r="J96" s="388" t="s">
        <v>94</v>
      </c>
      <c r="K96" s="389" t="s">
        <v>97</v>
      </c>
      <c r="L96" s="390">
        <v>2</v>
      </c>
      <c r="M96" s="390">
        <v>0</v>
      </c>
      <c r="N96" s="390">
        <v>0</v>
      </c>
      <c r="O96" s="390">
        <v>2</v>
      </c>
      <c r="P96" s="459">
        <v>2</v>
      </c>
      <c r="Q96" s="294"/>
      <c r="R96" s="81"/>
      <c r="S96" s="608" t="s">
        <v>383</v>
      </c>
      <c r="T96" s="381" t="s">
        <v>18</v>
      </c>
      <c r="U96" s="382" t="s">
        <v>136</v>
      </c>
      <c r="V96" s="380">
        <v>3</v>
      </c>
      <c r="W96" s="380">
        <v>0</v>
      </c>
      <c r="X96" s="380">
        <v>0</v>
      </c>
      <c r="Y96" s="380">
        <v>3</v>
      </c>
      <c r="Z96" s="457">
        <v>5</v>
      </c>
      <c r="AA96" s="64"/>
      <c r="AB96" s="3"/>
      <c r="AC96" s="38"/>
      <c r="AD96" s="314"/>
      <c r="AE96" s="314"/>
      <c r="AF96" s="314"/>
      <c r="AG96" s="314"/>
      <c r="AH96" s="228"/>
    </row>
    <row r="97" spans="1:34" ht="15.75" customHeight="1">
      <c r="A97" s="322"/>
      <c r="B97" s="323"/>
      <c r="C97" s="318"/>
      <c r="D97" s="318"/>
      <c r="E97" s="318"/>
      <c r="F97" s="318"/>
      <c r="G97" s="319"/>
      <c r="H97" s="294"/>
      <c r="I97" s="81"/>
      <c r="J97" s="699" t="s">
        <v>33</v>
      </c>
      <c r="K97" s="700"/>
      <c r="L97" s="464">
        <f>SUM(L90:L96)</f>
        <v>18</v>
      </c>
      <c r="M97" s="464">
        <f t="shared" ref="M97:P97" si="25">SUM(M90:M96)</f>
        <v>2</v>
      </c>
      <c r="N97" s="464">
        <f t="shared" si="25"/>
        <v>0</v>
      </c>
      <c r="O97" s="464">
        <f t="shared" si="25"/>
        <v>19</v>
      </c>
      <c r="P97" s="584">
        <f t="shared" si="25"/>
        <v>30</v>
      </c>
      <c r="Q97" s="294"/>
      <c r="R97" s="81"/>
      <c r="S97" s="608" t="s">
        <v>383</v>
      </c>
      <c r="T97" s="387" t="s">
        <v>18</v>
      </c>
      <c r="U97" s="363" t="s">
        <v>137</v>
      </c>
      <c r="V97" s="380">
        <v>3</v>
      </c>
      <c r="W97" s="380">
        <v>0</v>
      </c>
      <c r="X97" s="380">
        <v>0</v>
      </c>
      <c r="Y97" s="380">
        <v>3</v>
      </c>
      <c r="Z97" s="457">
        <v>5</v>
      </c>
      <c r="AA97" s="37"/>
      <c r="AB97" s="3"/>
      <c r="AC97" s="38"/>
      <c r="AD97" s="314"/>
      <c r="AE97" s="314"/>
      <c r="AF97" s="314"/>
      <c r="AG97" s="314"/>
      <c r="AH97" s="228"/>
    </row>
    <row r="98" spans="1:34" ht="16.5" customHeight="1">
      <c r="A98" s="322"/>
      <c r="B98" s="323"/>
      <c r="C98" s="318"/>
      <c r="D98" s="318"/>
      <c r="E98" s="318"/>
      <c r="F98" s="318"/>
      <c r="G98" s="319"/>
      <c r="H98" s="294"/>
      <c r="I98" s="81"/>
      <c r="J98" s="599"/>
      <c r="K98" s="600"/>
      <c r="L98" s="595"/>
      <c r="M98" s="595"/>
      <c r="N98" s="595"/>
      <c r="O98" s="595"/>
      <c r="P98" s="596"/>
      <c r="Q98" s="294"/>
      <c r="R98" s="81"/>
      <c r="S98" s="608" t="s">
        <v>383</v>
      </c>
      <c r="T98" s="262" t="s">
        <v>94</v>
      </c>
      <c r="U98" s="239" t="s">
        <v>391</v>
      </c>
      <c r="V98" s="242">
        <v>2</v>
      </c>
      <c r="W98" s="242">
        <v>0</v>
      </c>
      <c r="X98" s="242">
        <v>0</v>
      </c>
      <c r="Y98" s="242">
        <v>2</v>
      </c>
      <c r="Z98" s="261">
        <v>2</v>
      </c>
      <c r="AA98" s="37"/>
      <c r="AB98" s="329" t="s">
        <v>384</v>
      </c>
      <c r="AC98" s="41"/>
      <c r="AD98" s="631">
        <f>SUM(AD90:AD97)</f>
        <v>3</v>
      </c>
      <c r="AE98" s="631">
        <f t="shared" ref="AE98:AH98" si="26">SUM(AE90:AE97)</f>
        <v>0</v>
      </c>
      <c r="AF98" s="631">
        <f t="shared" si="26"/>
        <v>0</v>
      </c>
      <c r="AG98" s="631">
        <f t="shared" si="26"/>
        <v>3</v>
      </c>
      <c r="AH98" s="632">
        <f t="shared" si="26"/>
        <v>5</v>
      </c>
    </row>
    <row r="99" spans="1:34">
      <c r="A99" s="322"/>
      <c r="B99" s="323"/>
      <c r="C99" s="318"/>
      <c r="D99" s="318"/>
      <c r="E99" s="318"/>
      <c r="F99" s="318"/>
      <c r="G99" s="319"/>
      <c r="H99" s="294"/>
      <c r="I99" s="81"/>
      <c r="J99" s="599"/>
      <c r="K99" s="600"/>
      <c r="L99" s="595"/>
      <c r="M99" s="595"/>
      <c r="N99" s="595"/>
      <c r="O99" s="595"/>
      <c r="P99" s="596"/>
      <c r="Q99" s="294"/>
      <c r="R99" s="81"/>
      <c r="S99" s="608"/>
      <c r="T99" s="714" t="s">
        <v>386</v>
      </c>
      <c r="U99" s="715"/>
      <c r="V99" s="51">
        <f>SUM(V96:V98)</f>
        <v>8</v>
      </c>
      <c r="W99" s="51">
        <f t="shared" ref="W99:Z99" si="27">SUM(W96:W98)</f>
        <v>0</v>
      </c>
      <c r="X99" s="51">
        <f t="shared" si="27"/>
        <v>0</v>
      </c>
      <c r="Y99" s="51">
        <f t="shared" si="27"/>
        <v>8</v>
      </c>
      <c r="Z99" s="40">
        <f t="shared" si="27"/>
        <v>12</v>
      </c>
      <c r="AA99" s="15"/>
      <c r="AB99" s="322"/>
      <c r="AC99" s="53"/>
      <c r="AD99" s="318"/>
      <c r="AE99" s="318"/>
      <c r="AF99" s="318"/>
      <c r="AG99" s="318"/>
      <c r="AH99" s="54"/>
    </row>
    <row r="100" spans="1:34" ht="16.5" customHeight="1">
      <c r="A100" s="322"/>
      <c r="B100" s="323"/>
      <c r="C100" s="318"/>
      <c r="D100" s="318"/>
      <c r="E100" s="318"/>
      <c r="F100" s="318"/>
      <c r="G100" s="319"/>
      <c r="H100" s="294"/>
      <c r="I100" s="81"/>
      <c r="J100" s="599"/>
      <c r="K100" s="600"/>
      <c r="L100" s="595"/>
      <c r="M100" s="595"/>
      <c r="N100" s="595"/>
      <c r="O100" s="595"/>
      <c r="P100" s="596"/>
      <c r="Q100" s="294"/>
      <c r="R100" s="81"/>
      <c r="S100" s="608"/>
      <c r="T100" s="329" t="s">
        <v>384</v>
      </c>
      <c r="U100" s="326"/>
      <c r="V100" s="5">
        <f>SUM(V99,V95)</f>
        <v>18</v>
      </c>
      <c r="W100" s="5">
        <f t="shared" ref="W100:Z100" si="28">SUM(W99,W95)</f>
        <v>2</v>
      </c>
      <c r="X100" s="5">
        <f t="shared" si="28"/>
        <v>0</v>
      </c>
      <c r="Y100" s="5">
        <f t="shared" si="28"/>
        <v>19</v>
      </c>
      <c r="Z100" s="6">
        <f t="shared" si="28"/>
        <v>30</v>
      </c>
      <c r="AA100" s="37"/>
      <c r="AB100" s="13"/>
      <c r="AC100" s="14"/>
      <c r="AD100" s="14"/>
      <c r="AE100" s="14"/>
      <c r="AF100" s="14"/>
      <c r="AG100" s="14"/>
      <c r="AH100" s="15"/>
    </row>
    <row r="101" spans="1:34" ht="15" customHeight="1" thickBot="1">
      <c r="A101" s="694" t="s">
        <v>376</v>
      </c>
      <c r="B101" s="695"/>
      <c r="C101" s="695"/>
      <c r="D101" s="695"/>
      <c r="E101" s="695"/>
      <c r="F101" s="695"/>
      <c r="G101" s="696"/>
      <c r="H101" s="294"/>
      <c r="I101" s="81"/>
      <c r="J101" s="694" t="s">
        <v>376</v>
      </c>
      <c r="K101" s="695"/>
      <c r="L101" s="695"/>
      <c r="M101" s="695"/>
      <c r="N101" s="695"/>
      <c r="O101" s="695"/>
      <c r="P101" s="696"/>
      <c r="Q101" s="294"/>
      <c r="R101" s="81"/>
      <c r="S101" s="608"/>
      <c r="T101" s="293"/>
      <c r="U101" s="81"/>
      <c r="V101" s="81"/>
      <c r="W101" s="81"/>
      <c r="X101" s="81"/>
      <c r="Y101" s="81"/>
      <c r="Z101" s="295"/>
      <c r="AA101" s="37"/>
      <c r="AB101" s="694" t="s">
        <v>376</v>
      </c>
      <c r="AC101" s="695"/>
      <c r="AD101" s="695"/>
      <c r="AE101" s="695"/>
      <c r="AF101" s="695"/>
      <c r="AG101" s="695"/>
      <c r="AH101" s="696"/>
    </row>
    <row r="102" spans="1:34" ht="15" customHeight="1" thickBot="1">
      <c r="A102" s="255" t="s">
        <v>26</v>
      </c>
      <c r="B102" s="237" t="s">
        <v>27</v>
      </c>
      <c r="C102" s="236" t="s">
        <v>6</v>
      </c>
      <c r="D102" s="236" t="s">
        <v>28</v>
      </c>
      <c r="E102" s="236" t="s">
        <v>8</v>
      </c>
      <c r="F102" s="236" t="s">
        <v>29</v>
      </c>
      <c r="G102" s="256" t="s">
        <v>30</v>
      </c>
      <c r="H102" s="294"/>
      <c r="I102" s="81"/>
      <c r="J102" s="249" t="s">
        <v>26</v>
      </c>
      <c r="K102" s="250" t="s">
        <v>27</v>
      </c>
      <c r="L102" s="251" t="s">
        <v>6</v>
      </c>
      <c r="M102" s="251" t="s">
        <v>28</v>
      </c>
      <c r="N102" s="251" t="s">
        <v>8</v>
      </c>
      <c r="O102" s="251" t="s">
        <v>29</v>
      </c>
      <c r="P102" s="252" t="s">
        <v>30</v>
      </c>
      <c r="Q102" s="294"/>
      <c r="R102" s="81"/>
      <c r="S102" s="608"/>
      <c r="T102" s="317"/>
      <c r="U102" s="318" t="s">
        <v>376</v>
      </c>
      <c r="V102" s="318"/>
      <c r="W102" s="318"/>
      <c r="X102" s="318"/>
      <c r="Y102" s="318"/>
      <c r="Z102" s="319"/>
      <c r="AA102" s="37"/>
      <c r="AB102" s="249" t="s">
        <v>26</v>
      </c>
      <c r="AC102" s="250" t="s">
        <v>27</v>
      </c>
      <c r="AD102" s="251" t="s">
        <v>6</v>
      </c>
      <c r="AE102" s="251" t="s">
        <v>28</v>
      </c>
      <c r="AF102" s="251" t="s">
        <v>8</v>
      </c>
      <c r="AG102" s="251" t="s">
        <v>29</v>
      </c>
      <c r="AH102" s="252" t="s">
        <v>30</v>
      </c>
    </row>
    <row r="103" spans="1:34">
      <c r="A103" s="253" t="s">
        <v>302</v>
      </c>
      <c r="B103" s="239" t="s">
        <v>349</v>
      </c>
      <c r="C103" s="239">
        <v>0</v>
      </c>
      <c r="D103" s="239">
        <v>0</v>
      </c>
      <c r="E103" s="239">
        <v>4</v>
      </c>
      <c r="F103" s="239">
        <v>2</v>
      </c>
      <c r="G103" s="535">
        <v>8</v>
      </c>
      <c r="H103" s="294"/>
      <c r="I103" s="81"/>
      <c r="J103" s="381" t="s">
        <v>95</v>
      </c>
      <c r="K103" s="363" t="s">
        <v>349</v>
      </c>
      <c r="L103" s="380">
        <v>1</v>
      </c>
      <c r="M103" s="380">
        <v>8</v>
      </c>
      <c r="N103" s="380">
        <v>0</v>
      </c>
      <c r="O103" s="380">
        <v>5</v>
      </c>
      <c r="P103" s="457">
        <v>8</v>
      </c>
      <c r="Q103" s="294"/>
      <c r="R103" s="81"/>
      <c r="S103" s="538"/>
      <c r="T103" s="249" t="s">
        <v>26</v>
      </c>
      <c r="U103" s="250" t="s">
        <v>27</v>
      </c>
      <c r="V103" s="251" t="s">
        <v>6</v>
      </c>
      <c r="W103" s="251" t="s">
        <v>28</v>
      </c>
      <c r="X103" s="251" t="s">
        <v>8</v>
      </c>
      <c r="Y103" s="251" t="s">
        <v>29</v>
      </c>
      <c r="Z103" s="252" t="s">
        <v>30</v>
      </c>
      <c r="AA103" s="37"/>
      <c r="AB103" s="3"/>
      <c r="AC103" s="38"/>
      <c r="AD103" s="314"/>
      <c r="AE103" s="314"/>
      <c r="AF103" s="314"/>
      <c r="AG103" s="314"/>
      <c r="AH103" s="228"/>
    </row>
    <row r="104" spans="1:34">
      <c r="A104" s="253" t="s">
        <v>298</v>
      </c>
      <c r="B104" s="239" t="s">
        <v>143</v>
      </c>
      <c r="C104" s="239">
        <v>3</v>
      </c>
      <c r="D104" s="239">
        <v>0</v>
      </c>
      <c r="E104" s="239">
        <v>0</v>
      </c>
      <c r="F104" s="239">
        <v>3</v>
      </c>
      <c r="G104" s="535">
        <v>5</v>
      </c>
      <c r="H104" s="294"/>
      <c r="I104" s="81"/>
      <c r="J104" s="386" t="s">
        <v>83</v>
      </c>
      <c r="K104" s="366" t="s">
        <v>143</v>
      </c>
      <c r="L104" s="380">
        <v>3</v>
      </c>
      <c r="M104" s="380">
        <v>0</v>
      </c>
      <c r="N104" s="380">
        <v>0</v>
      </c>
      <c r="O104" s="380">
        <v>3</v>
      </c>
      <c r="P104" s="457">
        <v>5</v>
      </c>
      <c r="Q104" s="294"/>
      <c r="R104" s="81"/>
      <c r="S104" s="608" t="s">
        <v>382</v>
      </c>
      <c r="T104" s="381" t="s">
        <v>95</v>
      </c>
      <c r="U104" s="363" t="s">
        <v>349</v>
      </c>
      <c r="V104" s="380">
        <v>1</v>
      </c>
      <c r="W104" s="380">
        <v>8</v>
      </c>
      <c r="X104" s="380">
        <v>0</v>
      </c>
      <c r="Y104" s="380">
        <v>5</v>
      </c>
      <c r="Z104" s="457">
        <v>8</v>
      </c>
      <c r="AA104" s="37"/>
      <c r="AB104" s="3"/>
      <c r="AC104" s="38"/>
      <c r="AD104" s="314"/>
      <c r="AE104" s="314"/>
      <c r="AF104" s="314"/>
      <c r="AG104" s="314"/>
      <c r="AH104" s="228"/>
    </row>
    <row r="105" spans="1:34">
      <c r="A105" s="253" t="s">
        <v>298</v>
      </c>
      <c r="B105" s="239" t="s">
        <v>144</v>
      </c>
      <c r="C105" s="239">
        <v>3</v>
      </c>
      <c r="D105" s="239">
        <v>0</v>
      </c>
      <c r="E105" s="239">
        <v>0</v>
      </c>
      <c r="F105" s="239">
        <v>3</v>
      </c>
      <c r="G105" s="535">
        <v>5</v>
      </c>
      <c r="H105" s="294"/>
      <c r="I105" s="81"/>
      <c r="J105" s="386" t="s">
        <v>83</v>
      </c>
      <c r="K105" s="366" t="s">
        <v>144</v>
      </c>
      <c r="L105" s="380">
        <v>3</v>
      </c>
      <c r="M105" s="380">
        <v>0</v>
      </c>
      <c r="N105" s="380">
        <v>0</v>
      </c>
      <c r="O105" s="380">
        <v>3</v>
      </c>
      <c r="P105" s="457">
        <v>5</v>
      </c>
      <c r="Q105" s="294"/>
      <c r="R105" s="81"/>
      <c r="S105" s="608" t="s">
        <v>382</v>
      </c>
      <c r="T105" s="386" t="s">
        <v>83</v>
      </c>
      <c r="U105" s="366" t="s">
        <v>143</v>
      </c>
      <c r="V105" s="380">
        <v>3</v>
      </c>
      <c r="W105" s="380">
        <v>0</v>
      </c>
      <c r="X105" s="380">
        <v>0</v>
      </c>
      <c r="Y105" s="380">
        <v>3</v>
      </c>
      <c r="Z105" s="457">
        <v>5</v>
      </c>
      <c r="AA105" s="37"/>
      <c r="AB105" s="3"/>
      <c r="AC105" s="38"/>
      <c r="AD105" s="314"/>
      <c r="AE105" s="314"/>
      <c r="AF105" s="314"/>
      <c r="AG105" s="314"/>
      <c r="AH105" s="228"/>
    </row>
    <row r="106" spans="1:34" ht="15" customHeight="1">
      <c r="A106" s="253" t="s">
        <v>18</v>
      </c>
      <c r="B106" s="239" t="s">
        <v>350</v>
      </c>
      <c r="C106" s="239">
        <v>3</v>
      </c>
      <c r="D106" s="239">
        <v>0</v>
      </c>
      <c r="E106" s="239">
        <v>0</v>
      </c>
      <c r="F106" s="239">
        <v>3</v>
      </c>
      <c r="G106" s="535">
        <v>5</v>
      </c>
      <c r="H106" s="294"/>
      <c r="I106" s="81"/>
      <c r="J106" s="386" t="s">
        <v>18</v>
      </c>
      <c r="K106" s="382" t="s">
        <v>348</v>
      </c>
      <c r="L106" s="380">
        <v>3</v>
      </c>
      <c r="M106" s="380">
        <v>0</v>
      </c>
      <c r="N106" s="380">
        <v>0</v>
      </c>
      <c r="O106" s="380">
        <v>3</v>
      </c>
      <c r="P106" s="457">
        <v>5</v>
      </c>
      <c r="Q106" s="294"/>
      <c r="R106" s="81"/>
      <c r="S106" s="608" t="s">
        <v>382</v>
      </c>
      <c r="T106" s="386" t="s">
        <v>83</v>
      </c>
      <c r="U106" s="366" t="s">
        <v>144</v>
      </c>
      <c r="V106" s="380">
        <v>3</v>
      </c>
      <c r="W106" s="380">
        <v>0</v>
      </c>
      <c r="X106" s="380">
        <v>0</v>
      </c>
      <c r="Y106" s="380">
        <v>3</v>
      </c>
      <c r="Z106" s="457">
        <v>5</v>
      </c>
      <c r="AA106" s="35"/>
      <c r="AB106" s="3"/>
      <c r="AC106" s="38"/>
      <c r="AD106" s="314"/>
      <c r="AE106" s="314"/>
      <c r="AF106" s="314"/>
      <c r="AG106" s="314"/>
      <c r="AH106" s="228"/>
    </row>
    <row r="107" spans="1:34" ht="15" customHeight="1">
      <c r="A107" s="253" t="s">
        <v>18</v>
      </c>
      <c r="B107" s="239" t="s">
        <v>137</v>
      </c>
      <c r="C107" s="239">
        <v>3</v>
      </c>
      <c r="D107" s="239">
        <v>0</v>
      </c>
      <c r="E107" s="239">
        <v>0</v>
      </c>
      <c r="F107" s="239">
        <v>3</v>
      </c>
      <c r="G107" s="535">
        <v>5</v>
      </c>
      <c r="H107" s="294"/>
      <c r="I107" s="81"/>
      <c r="J107" s="386" t="s">
        <v>18</v>
      </c>
      <c r="K107" s="382" t="s">
        <v>350</v>
      </c>
      <c r="L107" s="380">
        <v>3</v>
      </c>
      <c r="M107" s="380">
        <v>0</v>
      </c>
      <c r="N107" s="380">
        <v>0</v>
      </c>
      <c r="O107" s="380">
        <v>3</v>
      </c>
      <c r="P107" s="457">
        <v>5</v>
      </c>
      <c r="Q107" s="294"/>
      <c r="R107" s="81"/>
      <c r="S107" s="608"/>
      <c r="T107" s="320"/>
      <c r="U107" s="321" t="s">
        <v>385</v>
      </c>
      <c r="V107" s="51">
        <f>SUM(V104:V106)</f>
        <v>7</v>
      </c>
      <c r="W107" s="51">
        <f t="shared" ref="W107:Z107" si="29">SUM(W104:W106)</f>
        <v>8</v>
      </c>
      <c r="X107" s="51">
        <f t="shared" si="29"/>
        <v>0</v>
      </c>
      <c r="Y107" s="51">
        <f t="shared" si="29"/>
        <v>11</v>
      </c>
      <c r="Z107" s="40">
        <f t="shared" si="29"/>
        <v>18</v>
      </c>
      <c r="AA107" s="15"/>
      <c r="AB107" s="3"/>
      <c r="AC107" s="38"/>
      <c r="AD107" s="314"/>
      <c r="AE107" s="314"/>
      <c r="AF107" s="314"/>
      <c r="AG107" s="314"/>
      <c r="AH107" s="228"/>
    </row>
    <row r="108" spans="1:34" ht="15" customHeight="1">
      <c r="A108" s="253" t="s">
        <v>96</v>
      </c>
      <c r="B108" s="239" t="s">
        <v>145</v>
      </c>
      <c r="C108" s="239">
        <v>2</v>
      </c>
      <c r="D108" s="239">
        <v>0</v>
      </c>
      <c r="E108" s="239">
        <v>0</v>
      </c>
      <c r="F108" s="239">
        <v>2</v>
      </c>
      <c r="G108" s="535">
        <v>2</v>
      </c>
      <c r="H108" s="294"/>
      <c r="I108" s="81"/>
      <c r="J108" s="388" t="s">
        <v>96</v>
      </c>
      <c r="K108" s="389" t="s">
        <v>145</v>
      </c>
      <c r="L108" s="390">
        <v>2</v>
      </c>
      <c r="M108" s="390">
        <v>0</v>
      </c>
      <c r="N108" s="390">
        <v>0</v>
      </c>
      <c r="O108" s="390">
        <v>2</v>
      </c>
      <c r="P108" s="459">
        <v>2</v>
      </c>
      <c r="Q108" s="294"/>
      <c r="R108" s="81"/>
      <c r="S108" s="608" t="s">
        <v>383</v>
      </c>
      <c r="T108" s="386" t="s">
        <v>18</v>
      </c>
      <c r="U108" s="382" t="s">
        <v>348</v>
      </c>
      <c r="V108" s="380">
        <v>3</v>
      </c>
      <c r="W108" s="380">
        <v>0</v>
      </c>
      <c r="X108" s="380">
        <v>0</v>
      </c>
      <c r="Y108" s="380">
        <v>3</v>
      </c>
      <c r="Z108" s="457">
        <v>5</v>
      </c>
      <c r="AA108" s="15"/>
      <c r="AB108" s="3"/>
      <c r="AC108" s="38"/>
      <c r="AD108" s="314"/>
      <c r="AE108" s="314"/>
      <c r="AF108" s="314"/>
      <c r="AG108" s="314"/>
      <c r="AH108" s="228"/>
    </row>
    <row r="109" spans="1:34" ht="18" customHeight="1">
      <c r="A109" s="772" t="s">
        <v>33</v>
      </c>
      <c r="B109" s="773"/>
      <c r="C109" s="681">
        <f>SUM(C103:C108)</f>
        <v>14</v>
      </c>
      <c r="D109" s="681">
        <f t="shared" ref="D109:G109" si="30">SUM(D103:D108)</f>
        <v>0</v>
      </c>
      <c r="E109" s="681">
        <f t="shared" si="30"/>
        <v>4</v>
      </c>
      <c r="F109" s="681">
        <f t="shared" si="30"/>
        <v>16</v>
      </c>
      <c r="G109" s="682">
        <f t="shared" si="30"/>
        <v>30</v>
      </c>
      <c r="H109" s="294"/>
      <c r="I109" s="81"/>
      <c r="J109" s="699" t="s">
        <v>33</v>
      </c>
      <c r="K109" s="700"/>
      <c r="L109" s="465">
        <f>SUM(L103:L108)</f>
        <v>15</v>
      </c>
      <c r="M109" s="465">
        <f>SUM(M103:M108)</f>
        <v>8</v>
      </c>
      <c r="N109" s="465">
        <f>SUM(N103:N108)</f>
        <v>0</v>
      </c>
      <c r="O109" s="465">
        <f>SUM(O103:O108)</f>
        <v>19</v>
      </c>
      <c r="P109" s="585">
        <f>SUM(P103:P108)</f>
        <v>30</v>
      </c>
      <c r="Q109" s="294"/>
      <c r="R109" s="81"/>
      <c r="S109" s="608" t="s">
        <v>383</v>
      </c>
      <c r="T109" s="386" t="s">
        <v>18</v>
      </c>
      <c r="U109" s="382" t="s">
        <v>350</v>
      </c>
      <c r="V109" s="380">
        <v>3</v>
      </c>
      <c r="W109" s="380">
        <v>0</v>
      </c>
      <c r="X109" s="380">
        <v>0</v>
      </c>
      <c r="Y109" s="380">
        <v>3</v>
      </c>
      <c r="Z109" s="457">
        <v>5</v>
      </c>
      <c r="AA109" s="37"/>
      <c r="AB109" s="3"/>
      <c r="AC109" s="38"/>
      <c r="AD109" s="314"/>
      <c r="AE109" s="314"/>
      <c r="AF109" s="314"/>
      <c r="AG109" s="314"/>
      <c r="AH109" s="228"/>
    </row>
    <row r="110" spans="1:34">
      <c r="A110" s="13"/>
      <c r="B110" s="14"/>
      <c r="C110" s="14"/>
      <c r="D110" s="14"/>
      <c r="E110" s="14"/>
      <c r="F110" s="14"/>
      <c r="G110" s="15"/>
      <c r="H110" s="294"/>
      <c r="I110" s="81"/>
      <c r="J110" s="13"/>
      <c r="K110" s="14"/>
      <c r="L110" s="14"/>
      <c r="M110" s="14"/>
      <c r="N110" s="14"/>
      <c r="O110" s="14"/>
      <c r="P110" s="15"/>
      <c r="Q110" s="294"/>
      <c r="R110" s="81"/>
      <c r="S110" s="608" t="s">
        <v>383</v>
      </c>
      <c r="T110" s="388" t="s">
        <v>96</v>
      </c>
      <c r="U110" s="389" t="s">
        <v>392</v>
      </c>
      <c r="V110" s="390">
        <v>2</v>
      </c>
      <c r="W110" s="390">
        <v>0</v>
      </c>
      <c r="X110" s="390">
        <v>0</v>
      </c>
      <c r="Y110" s="390">
        <v>2</v>
      </c>
      <c r="Z110" s="459">
        <v>2</v>
      </c>
      <c r="AA110" s="37"/>
      <c r="AB110" s="3"/>
      <c r="AC110" s="38"/>
      <c r="AD110" s="314"/>
      <c r="AE110" s="314"/>
      <c r="AF110" s="314"/>
      <c r="AG110" s="314"/>
      <c r="AH110" s="228"/>
    </row>
    <row r="111" spans="1:34">
      <c r="A111" s="18"/>
      <c r="B111" s="14"/>
      <c r="C111" s="14"/>
      <c r="D111" s="14"/>
      <c r="E111" s="14"/>
      <c r="F111" s="14"/>
      <c r="G111" s="15"/>
      <c r="H111" s="294"/>
      <c r="I111" s="81"/>
      <c r="J111" s="18"/>
      <c r="K111" s="14"/>
      <c r="L111" s="14"/>
      <c r="M111" s="14"/>
      <c r="N111" s="14"/>
      <c r="O111" s="14"/>
      <c r="P111" s="15"/>
      <c r="Q111" s="294"/>
      <c r="R111" s="81"/>
      <c r="S111" s="58"/>
      <c r="T111" s="714" t="s">
        <v>386</v>
      </c>
      <c r="U111" s="715"/>
      <c r="V111" s="51">
        <f>SUM(V108:V110)</f>
        <v>8</v>
      </c>
      <c r="W111" s="51">
        <f t="shared" ref="W111:Z111" si="31">SUM(W108:W110)</f>
        <v>0</v>
      </c>
      <c r="X111" s="51">
        <f t="shared" si="31"/>
        <v>0</v>
      </c>
      <c r="Y111" s="51">
        <f t="shared" si="31"/>
        <v>8</v>
      </c>
      <c r="Z111" s="40">
        <f t="shared" si="31"/>
        <v>12</v>
      </c>
      <c r="AA111" s="37"/>
      <c r="AB111" s="329" t="s">
        <v>384</v>
      </c>
      <c r="AC111" s="41"/>
      <c r="AD111" s="5"/>
      <c r="AE111" s="5"/>
      <c r="AF111" s="5"/>
      <c r="AG111" s="5"/>
      <c r="AH111" s="42"/>
    </row>
    <row r="112" spans="1:34" ht="15.75" thickBot="1">
      <c r="A112" s="18"/>
      <c r="B112" s="14"/>
      <c r="C112" s="14"/>
      <c r="D112" s="14"/>
      <c r="E112" s="14"/>
      <c r="F112" s="14"/>
      <c r="G112" s="15"/>
      <c r="H112" s="294"/>
      <c r="I112" s="81"/>
      <c r="J112" s="18"/>
      <c r="K112" s="14"/>
      <c r="L112" s="14"/>
      <c r="M112" s="14"/>
      <c r="N112" s="14"/>
      <c r="O112" s="14"/>
      <c r="P112" s="15"/>
      <c r="Q112" s="294"/>
      <c r="R112" s="81"/>
      <c r="S112" s="58"/>
      <c r="T112" s="298" t="s">
        <v>384</v>
      </c>
      <c r="U112" s="299"/>
      <c r="V112" s="300">
        <f>SUM(V111,V107)</f>
        <v>15</v>
      </c>
      <c r="W112" s="300">
        <f t="shared" ref="W112:Y112" si="32">SUM(W111,W107)</f>
        <v>8</v>
      </c>
      <c r="X112" s="300">
        <f t="shared" si="32"/>
        <v>0</v>
      </c>
      <c r="Y112" s="300">
        <f t="shared" si="32"/>
        <v>19</v>
      </c>
      <c r="Z112" s="301">
        <f>SUM(Z111,Z107)</f>
        <v>30</v>
      </c>
      <c r="AA112" s="37"/>
      <c r="AB112" s="18"/>
      <c r="AC112" s="296"/>
      <c r="AD112" s="25"/>
      <c r="AE112" s="297"/>
      <c r="AF112" s="297"/>
      <c r="AG112" s="297"/>
      <c r="AH112" s="20"/>
    </row>
    <row r="113" spans="1:34">
      <c r="A113" s="13"/>
      <c r="B113" s="19" t="s">
        <v>377</v>
      </c>
      <c r="C113" s="736">
        <v>145</v>
      </c>
      <c r="D113" s="737"/>
      <c r="E113" s="737"/>
      <c r="F113" s="738"/>
      <c r="G113" s="20"/>
      <c r="H113" s="294"/>
      <c r="I113" s="81"/>
      <c r="J113" s="13"/>
      <c r="K113" s="19" t="s">
        <v>377</v>
      </c>
      <c r="L113" s="688">
        <f>SUM(O109,O97,O84,O71,O57,O44,O31,O17)</f>
        <v>157</v>
      </c>
      <c r="M113" s="688"/>
      <c r="N113" s="688"/>
      <c r="O113" s="688"/>
      <c r="P113" s="20"/>
      <c r="Q113" s="294"/>
      <c r="R113" s="81"/>
      <c r="S113" s="58"/>
      <c r="T113" s="308"/>
      <c r="U113" s="323"/>
      <c r="V113" s="318"/>
      <c r="W113" s="108"/>
      <c r="X113" s="318"/>
      <c r="Y113" s="318"/>
      <c r="Z113" s="319"/>
      <c r="AA113" s="37"/>
      <c r="AB113" s="21"/>
      <c r="AC113" s="19" t="s">
        <v>379</v>
      </c>
      <c r="AD113" s="726">
        <f>SUM(AG98,AG85,AG73,AG59,AG46,AG33)</f>
        <v>23</v>
      </c>
      <c r="AE113" s="688"/>
      <c r="AF113" s="688"/>
      <c r="AG113" s="688"/>
      <c r="AH113" s="23"/>
    </row>
    <row r="114" spans="1:34" ht="15.75" customHeight="1">
      <c r="A114" s="21"/>
      <c r="B114" s="581" t="s">
        <v>378</v>
      </c>
      <c r="C114" s="739">
        <v>244</v>
      </c>
      <c r="D114" s="740"/>
      <c r="E114" s="740"/>
      <c r="F114" s="741"/>
      <c r="G114" s="23"/>
      <c r="H114" s="294"/>
      <c r="I114" s="81"/>
      <c r="J114" s="21"/>
      <c r="K114" s="581" t="s">
        <v>378</v>
      </c>
      <c r="L114" s="689">
        <f>SUM(P109,P97,P84,P71,P57,P44,P31,P17)</f>
        <v>247</v>
      </c>
      <c r="M114" s="689"/>
      <c r="N114" s="689"/>
      <c r="O114" s="689"/>
      <c r="P114" s="23"/>
      <c r="Q114" s="294"/>
      <c r="R114" s="81"/>
      <c r="S114" s="493"/>
      <c r="T114" s="323"/>
      <c r="U114" s="323"/>
      <c r="V114" s="318"/>
      <c r="W114" s="108"/>
      <c r="X114" s="318"/>
      <c r="Y114" s="318"/>
      <c r="Z114" s="319"/>
      <c r="AA114" s="37"/>
      <c r="AB114" s="21"/>
      <c r="AC114" s="19" t="s">
        <v>389</v>
      </c>
      <c r="AD114" s="726">
        <f>SUM(AH98,AH85,AH73,AH59,AH46,AH33)</f>
        <v>34</v>
      </c>
      <c r="AE114" s="688"/>
      <c r="AF114" s="688"/>
      <c r="AG114" s="688"/>
      <c r="AH114" s="23"/>
    </row>
    <row r="115" spans="1:34">
      <c r="A115" s="13"/>
      <c r="B115" s="14"/>
      <c r="C115" s="14"/>
      <c r="D115" s="14"/>
      <c r="E115" s="14"/>
      <c r="F115" s="14"/>
      <c r="G115" s="15"/>
      <c r="H115" s="294"/>
      <c r="I115" s="81"/>
      <c r="J115" s="13"/>
      <c r="K115" s="14"/>
      <c r="L115" s="14"/>
      <c r="M115" s="14"/>
      <c r="N115" s="14"/>
      <c r="O115" s="14"/>
      <c r="P115" s="15"/>
      <c r="Q115" s="294"/>
      <c r="R115" s="81"/>
      <c r="S115" s="493"/>
      <c r="T115" s="81"/>
      <c r="U115" s="81"/>
      <c r="V115" s="81"/>
      <c r="W115" s="81"/>
      <c r="X115" s="81"/>
      <c r="Y115" s="81"/>
      <c r="Z115" s="295"/>
      <c r="AA115" s="37"/>
      <c r="AB115" s="13"/>
      <c r="AC115" s="14"/>
      <c r="AD115" s="14"/>
      <c r="AE115" s="14"/>
      <c r="AF115" s="14"/>
      <c r="AG115" s="14"/>
      <c r="AH115" s="15"/>
    </row>
    <row r="116" spans="1:34" ht="15.75" thickBot="1">
      <c r="A116" s="48"/>
      <c r="B116" s="49"/>
      <c r="C116" s="49"/>
      <c r="D116" s="49"/>
      <c r="E116" s="49"/>
      <c r="F116" s="49"/>
      <c r="G116" s="50"/>
      <c r="H116" s="294"/>
      <c r="I116" s="81"/>
      <c r="J116" s="48"/>
      <c r="K116" s="49"/>
      <c r="L116" s="49"/>
      <c r="M116" s="49"/>
      <c r="N116" s="49"/>
      <c r="O116" s="49"/>
      <c r="P116" s="50"/>
      <c r="Q116" s="294"/>
      <c r="R116" s="81"/>
      <c r="S116" s="493"/>
      <c r="T116" s="323"/>
      <c r="U116" s="19" t="s">
        <v>379</v>
      </c>
      <c r="V116" s="688">
        <f>SUM(Y26,Y40,Y55,Y68,Y84,Y95,Y107)</f>
        <v>81</v>
      </c>
      <c r="W116" s="688"/>
      <c r="X116" s="688"/>
      <c r="Y116" s="688"/>
      <c r="Z116" s="319"/>
      <c r="AA116" s="294"/>
      <c r="AB116" s="48"/>
      <c r="AC116" s="49"/>
      <c r="AD116" s="49"/>
      <c r="AE116" s="49"/>
      <c r="AF116" s="49"/>
      <c r="AG116" s="49"/>
      <c r="AH116" s="50"/>
    </row>
    <row r="117" spans="1:34">
      <c r="H117" s="294"/>
      <c r="I117" s="81"/>
      <c r="Q117" s="294"/>
      <c r="R117" s="81"/>
      <c r="S117" s="493"/>
      <c r="T117" s="323"/>
      <c r="U117" s="19" t="s">
        <v>377</v>
      </c>
      <c r="V117" s="688">
        <f>Y112+Y100+Y87+Y73+Y60+Y46+Y33+Y19</f>
        <v>157</v>
      </c>
      <c r="W117" s="688"/>
      <c r="X117" s="688"/>
      <c r="Y117" s="688"/>
      <c r="Z117" s="15"/>
      <c r="AA117" s="294"/>
      <c r="AB117" s="294"/>
      <c r="AC117" s="294"/>
      <c r="AD117" s="294"/>
      <c r="AE117" s="294"/>
      <c r="AF117" s="294"/>
      <c r="AG117" s="294"/>
      <c r="AH117" s="294"/>
    </row>
    <row r="118" spans="1:34">
      <c r="H118" s="294"/>
      <c r="I118" s="81"/>
      <c r="Q118" s="294"/>
      <c r="R118" s="81"/>
      <c r="S118" s="493"/>
      <c r="T118" s="14"/>
      <c r="U118" s="581" t="s">
        <v>378</v>
      </c>
      <c r="V118" s="689">
        <v>245</v>
      </c>
      <c r="W118" s="689"/>
      <c r="X118" s="689"/>
      <c r="Y118" s="689"/>
      <c r="Z118" s="15"/>
      <c r="AA118" s="294"/>
      <c r="AB118" s="294"/>
      <c r="AC118" s="294"/>
      <c r="AD118" s="294"/>
      <c r="AE118" s="294"/>
      <c r="AF118" s="294"/>
      <c r="AG118" s="294"/>
      <c r="AH118" s="294"/>
    </row>
    <row r="119" spans="1:34" ht="15" customHeight="1" thickBot="1">
      <c r="H119" s="294"/>
      <c r="I119" s="81"/>
      <c r="J119" s="14"/>
      <c r="Q119" s="294"/>
      <c r="R119" s="81"/>
      <c r="S119" s="539"/>
      <c r="T119" s="49"/>
      <c r="U119" s="49"/>
      <c r="V119" s="49"/>
      <c r="W119" s="49"/>
      <c r="X119" s="49"/>
      <c r="Y119" s="49"/>
      <c r="Z119" s="540"/>
      <c r="AA119" s="294"/>
      <c r="AB119" s="294"/>
      <c r="AC119" s="294"/>
      <c r="AD119" s="294"/>
      <c r="AE119" s="294"/>
      <c r="AF119" s="294"/>
      <c r="AG119" s="294"/>
      <c r="AH119" s="294"/>
    </row>
    <row r="120" spans="1:34" ht="15" customHeight="1">
      <c r="H120" s="294"/>
      <c r="I120" s="81"/>
      <c r="J120" s="14"/>
      <c r="Q120" s="294"/>
      <c r="R120" s="81"/>
      <c r="S120" s="498"/>
      <c r="T120" s="81"/>
      <c r="U120" s="81"/>
      <c r="V120" s="81"/>
      <c r="W120" s="81"/>
      <c r="X120" s="81"/>
      <c r="Y120" s="81"/>
      <c r="Z120" s="81"/>
      <c r="AA120" s="294"/>
    </row>
    <row r="121" spans="1:34">
      <c r="H121" s="294"/>
      <c r="I121" s="81"/>
      <c r="J121" s="14"/>
      <c r="Q121" s="294"/>
      <c r="R121" s="81"/>
      <c r="S121" s="498"/>
      <c r="T121" s="81"/>
      <c r="U121" s="81"/>
      <c r="V121" s="81"/>
      <c r="W121" s="81"/>
      <c r="X121" s="81"/>
      <c r="Y121" s="81"/>
      <c r="Z121" s="104"/>
      <c r="AA121" s="294"/>
    </row>
    <row r="122" spans="1:34">
      <c r="H122" s="294"/>
      <c r="I122" s="81"/>
      <c r="J122" s="14"/>
      <c r="Q122" s="294"/>
      <c r="R122" s="81"/>
      <c r="S122" s="498"/>
      <c r="T122" s="104"/>
      <c r="U122" s="104"/>
      <c r="V122" s="104"/>
      <c r="W122" s="104"/>
      <c r="X122" s="104"/>
      <c r="Y122" s="104"/>
      <c r="Z122" s="104"/>
      <c r="AA122" s="294"/>
      <c r="AC122" s="104"/>
    </row>
    <row r="123" spans="1:34">
      <c r="H123" s="294"/>
      <c r="I123" s="81"/>
      <c r="Q123" s="294"/>
      <c r="R123" s="81"/>
      <c r="S123" s="498"/>
      <c r="T123" s="104"/>
      <c r="U123" s="104"/>
      <c r="V123" s="104"/>
      <c r="W123" s="104"/>
      <c r="X123" s="104"/>
      <c r="Y123" s="104"/>
      <c r="Z123" s="104"/>
      <c r="AA123" s="294"/>
    </row>
    <row r="124" spans="1:34">
      <c r="H124" s="294"/>
      <c r="I124" s="81"/>
      <c r="Q124" s="294"/>
      <c r="R124" s="81"/>
      <c r="S124" s="497"/>
      <c r="T124" s="104"/>
      <c r="U124" s="104"/>
      <c r="V124" s="104"/>
      <c r="W124" s="104"/>
      <c r="X124" s="104"/>
      <c r="Y124" s="104"/>
      <c r="Z124" s="104"/>
      <c r="AA124" s="294"/>
    </row>
    <row r="125" spans="1:34">
      <c r="H125" s="294"/>
      <c r="I125" s="81"/>
      <c r="Q125" s="294"/>
      <c r="R125" s="81"/>
      <c r="S125" s="497"/>
      <c r="AA125" s="294"/>
    </row>
    <row r="126" spans="1:34">
      <c r="H126" s="294"/>
      <c r="I126" s="81"/>
      <c r="Q126" s="294"/>
      <c r="R126" s="81"/>
      <c r="S126" s="497"/>
      <c r="AA126" s="294"/>
    </row>
    <row r="127" spans="1:34">
      <c r="H127" s="294"/>
      <c r="I127" s="294"/>
      <c r="Q127" s="294"/>
      <c r="R127" s="81"/>
      <c r="S127" s="497"/>
      <c r="AA127" s="81"/>
    </row>
    <row r="128" spans="1:34">
      <c r="H128" s="294"/>
      <c r="I128" s="294"/>
      <c r="Q128" s="294"/>
      <c r="R128" s="294"/>
      <c r="AA128" s="81"/>
    </row>
    <row r="129" spans="8:27">
      <c r="H129" s="294"/>
      <c r="I129" s="294"/>
      <c r="Q129" s="294"/>
      <c r="R129" s="294"/>
      <c r="AA129" s="104"/>
    </row>
    <row r="130" spans="8:27">
      <c r="AA130" s="104"/>
    </row>
    <row r="131" spans="8:27">
      <c r="AA131" s="104"/>
    </row>
  </sheetData>
  <mergeCells count="73">
    <mergeCell ref="A21:G21"/>
    <mergeCell ref="A35:G35"/>
    <mergeCell ref="A49:G49"/>
    <mergeCell ref="J57:K57"/>
    <mergeCell ref="A3:G3"/>
    <mergeCell ref="J3:P3"/>
    <mergeCell ref="A4:G4"/>
    <mergeCell ref="J4:P4"/>
    <mergeCell ref="A5:G5"/>
    <mergeCell ref="J5:P5"/>
    <mergeCell ref="A17:B17"/>
    <mergeCell ref="AB5:AH6"/>
    <mergeCell ref="A6:G6"/>
    <mergeCell ref="J6:P6"/>
    <mergeCell ref="A8:G8"/>
    <mergeCell ref="J8:P8"/>
    <mergeCell ref="T8:Z8"/>
    <mergeCell ref="AB8:AH8"/>
    <mergeCell ref="T10:U10"/>
    <mergeCell ref="J17:K17"/>
    <mergeCell ref="T18:U18"/>
    <mergeCell ref="T5:Z6"/>
    <mergeCell ref="J18:K18"/>
    <mergeCell ref="T21:Z21"/>
    <mergeCell ref="AB21:AH21"/>
    <mergeCell ref="T26:U26"/>
    <mergeCell ref="T32:U32"/>
    <mergeCell ref="J21:P21"/>
    <mergeCell ref="J31:K31"/>
    <mergeCell ref="AB35:AH35"/>
    <mergeCell ref="S35:Z35"/>
    <mergeCell ref="AB48:AH48"/>
    <mergeCell ref="S48:Z48"/>
    <mergeCell ref="J44:K44"/>
    <mergeCell ref="J35:P35"/>
    <mergeCell ref="J47:P47"/>
    <mergeCell ref="AB75:AH75"/>
    <mergeCell ref="A63:G63"/>
    <mergeCell ref="AB62:AH62"/>
    <mergeCell ref="T86:U86"/>
    <mergeCell ref="A88:G88"/>
    <mergeCell ref="T72:U72"/>
    <mergeCell ref="A75:G75"/>
    <mergeCell ref="J71:K71"/>
    <mergeCell ref="J75:P75"/>
    <mergeCell ref="J84:K84"/>
    <mergeCell ref="J72:K72"/>
    <mergeCell ref="J62:P62"/>
    <mergeCell ref="A83:B83"/>
    <mergeCell ref="AD113:AG113"/>
    <mergeCell ref="C113:F113"/>
    <mergeCell ref="AD114:AG114"/>
    <mergeCell ref="AB88:AH88"/>
    <mergeCell ref="T99:U99"/>
    <mergeCell ref="AB101:AH101"/>
    <mergeCell ref="J88:P88"/>
    <mergeCell ref="J97:K97"/>
    <mergeCell ref="J109:K109"/>
    <mergeCell ref="L113:O113"/>
    <mergeCell ref="L114:O114"/>
    <mergeCell ref="V118:Y118"/>
    <mergeCell ref="A101:G101"/>
    <mergeCell ref="T111:U111"/>
    <mergeCell ref="C114:F114"/>
    <mergeCell ref="V116:Y116"/>
    <mergeCell ref="V117:Y117"/>
    <mergeCell ref="J101:P101"/>
    <mergeCell ref="A109:B109"/>
    <mergeCell ref="A96:B96"/>
    <mergeCell ref="A30:B30"/>
    <mergeCell ref="A45:B45"/>
    <mergeCell ref="A58:B58"/>
    <mergeCell ref="A71:B71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  <pageSetup paperSize="9" scale="40" fitToHeight="0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2"/>
  <sheetViews>
    <sheetView topLeftCell="R91" zoomScale="120" zoomScaleNormal="120" workbookViewId="0">
      <selection activeCell="T111" sqref="T111:U111"/>
    </sheetView>
  </sheetViews>
  <sheetFormatPr defaultRowHeight="15"/>
  <cols>
    <col min="1" max="1" width="9" style="37" customWidth="1"/>
    <col min="2" max="2" width="44.28515625" style="37" customWidth="1"/>
    <col min="3" max="3" width="3" style="37" bestFit="1" customWidth="1"/>
    <col min="4" max="5" width="2.85546875" style="37" bestFit="1" customWidth="1"/>
    <col min="6" max="6" width="4.5703125" style="37" bestFit="1" customWidth="1"/>
    <col min="7" max="7" width="5.5703125" style="37" customWidth="1"/>
    <col min="10" max="10" width="9.7109375" style="37" customWidth="1"/>
    <col min="11" max="11" width="40.5703125" style="37" bestFit="1" customWidth="1"/>
    <col min="12" max="12" width="3" style="37" bestFit="1" customWidth="1"/>
    <col min="13" max="13" width="6" style="37" bestFit="1" customWidth="1"/>
    <col min="14" max="14" width="2.85546875" style="37" bestFit="1" customWidth="1"/>
    <col min="15" max="15" width="4.5703125" style="37" bestFit="1" customWidth="1"/>
    <col min="16" max="16" width="5.5703125" style="37" customWidth="1"/>
    <col min="19" max="19" width="10.85546875" style="486" customWidth="1"/>
    <col min="20" max="20" width="9.42578125" customWidth="1"/>
    <col min="21" max="21" width="40.570312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>
      <c r="A1"/>
      <c r="B1"/>
      <c r="C1"/>
      <c r="D1"/>
      <c r="E1"/>
      <c r="F1"/>
      <c r="G1"/>
      <c r="J1"/>
      <c r="K1"/>
      <c r="L1"/>
      <c r="M1"/>
      <c r="N1"/>
      <c r="O1"/>
      <c r="P1"/>
    </row>
    <row r="2" spans="1:34" ht="15.75" thickBot="1">
      <c r="A2" s="87"/>
      <c r="B2" s="87"/>
      <c r="C2" s="87"/>
      <c r="D2" s="87"/>
      <c r="E2" s="87"/>
      <c r="F2" s="87"/>
      <c r="G2" s="87"/>
      <c r="J2" s="87"/>
      <c r="K2" s="87"/>
      <c r="L2" s="87"/>
      <c r="M2" s="87"/>
      <c r="N2" s="87"/>
      <c r="O2" s="87"/>
      <c r="P2" s="87"/>
    </row>
    <row r="3" spans="1:34">
      <c r="A3" s="708" t="s">
        <v>365</v>
      </c>
      <c r="B3" s="709"/>
      <c r="C3" s="709"/>
      <c r="D3" s="709"/>
      <c r="E3" s="709"/>
      <c r="F3" s="709"/>
      <c r="G3" s="710"/>
      <c r="J3" s="708" t="s">
        <v>365</v>
      </c>
      <c r="K3" s="709"/>
      <c r="L3" s="709"/>
      <c r="M3" s="709"/>
      <c r="N3" s="709"/>
      <c r="O3" s="709"/>
      <c r="P3" s="710"/>
      <c r="S3" s="487"/>
      <c r="T3" s="33"/>
      <c r="U3" s="33"/>
      <c r="V3" s="33"/>
      <c r="W3" s="33"/>
      <c r="X3" s="33"/>
      <c r="Y3" s="33"/>
      <c r="Z3" s="34"/>
      <c r="AA3" s="35"/>
      <c r="AB3" s="32"/>
      <c r="AC3" s="33"/>
      <c r="AD3" s="33"/>
      <c r="AE3" s="33"/>
      <c r="AF3" s="33"/>
      <c r="AG3" s="33"/>
      <c r="AH3" s="34"/>
    </row>
    <row r="4" spans="1:34">
      <c r="A4" s="711" t="s">
        <v>368</v>
      </c>
      <c r="B4" s="712"/>
      <c r="C4" s="712"/>
      <c r="D4" s="712"/>
      <c r="E4" s="712"/>
      <c r="F4" s="712"/>
      <c r="G4" s="713"/>
      <c r="J4" s="711" t="s">
        <v>368</v>
      </c>
      <c r="K4" s="712"/>
      <c r="L4" s="712"/>
      <c r="M4" s="712"/>
      <c r="N4" s="712"/>
      <c r="O4" s="712"/>
      <c r="P4" s="713"/>
      <c r="S4" s="488"/>
      <c r="T4" s="25"/>
      <c r="U4" s="25"/>
      <c r="V4" s="25"/>
      <c r="W4" s="25"/>
      <c r="X4" s="25"/>
      <c r="Y4" s="25"/>
      <c r="Z4" s="1"/>
      <c r="AA4" s="35"/>
      <c r="AB4" s="24"/>
      <c r="AC4" s="25"/>
      <c r="AD4" s="25"/>
      <c r="AE4" s="25"/>
      <c r="AF4" s="25"/>
      <c r="AG4" s="25"/>
      <c r="AH4" s="1"/>
    </row>
    <row r="5" spans="1:34" ht="15" customHeight="1">
      <c r="A5" s="711" t="s">
        <v>504</v>
      </c>
      <c r="B5" s="712"/>
      <c r="C5" s="712"/>
      <c r="D5" s="712"/>
      <c r="E5" s="712"/>
      <c r="F5" s="712"/>
      <c r="G5" s="713"/>
      <c r="J5" s="711" t="s">
        <v>380</v>
      </c>
      <c r="K5" s="712"/>
      <c r="L5" s="712"/>
      <c r="M5" s="712"/>
      <c r="N5" s="712"/>
      <c r="O5" s="712"/>
      <c r="P5" s="713"/>
      <c r="S5" s="488"/>
      <c r="T5" s="721" t="s">
        <v>381</v>
      </c>
      <c r="U5" s="721"/>
      <c r="V5" s="721"/>
      <c r="W5" s="721"/>
      <c r="X5" s="721"/>
      <c r="Y5" s="721"/>
      <c r="Z5" s="722"/>
      <c r="AA5" s="35"/>
      <c r="AB5" s="723" t="s">
        <v>387</v>
      </c>
      <c r="AC5" s="721"/>
      <c r="AD5" s="721"/>
      <c r="AE5" s="721"/>
      <c r="AF5" s="721"/>
      <c r="AG5" s="721"/>
      <c r="AH5" s="722"/>
    </row>
    <row r="6" spans="1:34">
      <c r="A6" s="711" t="s">
        <v>366</v>
      </c>
      <c r="B6" s="712"/>
      <c r="C6" s="712"/>
      <c r="D6" s="712"/>
      <c r="E6" s="712"/>
      <c r="F6" s="712"/>
      <c r="G6" s="713"/>
      <c r="J6" s="711" t="s">
        <v>366</v>
      </c>
      <c r="K6" s="712"/>
      <c r="L6" s="712"/>
      <c r="M6" s="712"/>
      <c r="N6" s="712"/>
      <c r="O6" s="712"/>
      <c r="P6" s="713"/>
      <c r="S6" s="488"/>
      <c r="T6" s="721"/>
      <c r="U6" s="721"/>
      <c r="V6" s="721"/>
      <c r="W6" s="721"/>
      <c r="X6" s="721"/>
      <c r="Y6" s="721"/>
      <c r="Z6" s="722"/>
      <c r="AA6" s="35"/>
      <c r="AB6" s="723"/>
      <c r="AC6" s="721"/>
      <c r="AD6" s="721"/>
      <c r="AE6" s="721"/>
      <c r="AF6" s="721"/>
      <c r="AG6" s="721"/>
      <c r="AH6" s="722"/>
    </row>
    <row r="7" spans="1:34">
      <c r="A7" s="337"/>
      <c r="B7" s="338"/>
      <c r="C7" s="338"/>
      <c r="D7" s="338"/>
      <c r="E7" s="338"/>
      <c r="F7" s="338"/>
      <c r="G7" s="1"/>
      <c r="J7" s="597"/>
      <c r="K7" s="598"/>
      <c r="L7" s="598"/>
      <c r="M7" s="598"/>
      <c r="N7" s="598"/>
      <c r="O7" s="598"/>
      <c r="P7" s="1"/>
      <c r="S7" s="488"/>
      <c r="T7" s="25"/>
      <c r="U7" s="25"/>
      <c r="V7" s="25"/>
      <c r="W7" s="25"/>
      <c r="X7" s="25"/>
      <c r="Y7" s="25"/>
      <c r="Z7" s="1"/>
      <c r="AA7" s="35"/>
      <c r="AB7" s="24"/>
      <c r="AC7" s="25"/>
      <c r="AD7" s="25"/>
      <c r="AE7" s="25"/>
      <c r="AF7" s="25"/>
      <c r="AG7" s="25"/>
      <c r="AH7" s="1"/>
    </row>
    <row r="8" spans="1:34">
      <c r="A8" s="694" t="s">
        <v>369</v>
      </c>
      <c r="B8" s="695"/>
      <c r="C8" s="695"/>
      <c r="D8" s="695"/>
      <c r="E8" s="695"/>
      <c r="F8" s="695"/>
      <c r="G8" s="696"/>
      <c r="J8" s="694" t="s">
        <v>369</v>
      </c>
      <c r="K8" s="695"/>
      <c r="L8" s="695"/>
      <c r="M8" s="695"/>
      <c r="N8" s="695"/>
      <c r="O8" s="695"/>
      <c r="P8" s="696"/>
      <c r="S8" s="488"/>
      <c r="T8" s="704" t="s">
        <v>369</v>
      </c>
      <c r="U8" s="704"/>
      <c r="V8" s="704"/>
      <c r="W8" s="704"/>
      <c r="X8" s="704"/>
      <c r="Y8" s="704"/>
      <c r="Z8" s="705"/>
      <c r="AA8" s="35"/>
      <c r="AB8" s="703" t="s">
        <v>369</v>
      </c>
      <c r="AC8" s="704"/>
      <c r="AD8" s="704"/>
      <c r="AE8" s="704"/>
      <c r="AF8" s="704"/>
      <c r="AG8" s="704"/>
      <c r="AH8" s="705"/>
    </row>
    <row r="9" spans="1:34">
      <c r="A9" s="255" t="s">
        <v>26</v>
      </c>
      <c r="B9" s="237" t="s">
        <v>27</v>
      </c>
      <c r="C9" s="236" t="s">
        <v>6</v>
      </c>
      <c r="D9" s="236" t="s">
        <v>28</v>
      </c>
      <c r="E9" s="236" t="s">
        <v>8</v>
      </c>
      <c r="F9" s="236" t="s">
        <v>29</v>
      </c>
      <c r="G9" s="256" t="s">
        <v>30</v>
      </c>
      <c r="I9" s="104"/>
      <c r="J9" s="255" t="s">
        <v>26</v>
      </c>
      <c r="K9" s="237" t="s">
        <v>27</v>
      </c>
      <c r="L9" s="236" t="s">
        <v>6</v>
      </c>
      <c r="M9" s="236" t="s">
        <v>28</v>
      </c>
      <c r="N9" s="236" t="s">
        <v>8</v>
      </c>
      <c r="O9" s="236" t="s">
        <v>29</v>
      </c>
      <c r="P9" s="256" t="s">
        <v>30</v>
      </c>
      <c r="S9" s="489"/>
      <c r="T9" s="255" t="s">
        <v>26</v>
      </c>
      <c r="U9" s="237" t="s">
        <v>27</v>
      </c>
      <c r="V9" s="236" t="s">
        <v>6</v>
      </c>
      <c r="W9" s="236" t="s">
        <v>28</v>
      </c>
      <c r="X9" s="236" t="s">
        <v>8</v>
      </c>
      <c r="Y9" s="236" t="s">
        <v>29</v>
      </c>
      <c r="Z9" s="256" t="s">
        <v>30</v>
      </c>
      <c r="AA9" s="97"/>
      <c r="AB9" s="255" t="s">
        <v>26</v>
      </c>
      <c r="AC9" s="237" t="s">
        <v>27</v>
      </c>
      <c r="AD9" s="236" t="s">
        <v>6</v>
      </c>
      <c r="AE9" s="236" t="s">
        <v>28</v>
      </c>
      <c r="AF9" s="236" t="s">
        <v>8</v>
      </c>
      <c r="AG9" s="236" t="s">
        <v>29</v>
      </c>
      <c r="AH9" s="256" t="s">
        <v>30</v>
      </c>
    </row>
    <row r="10" spans="1:34" ht="15.75" thickBot="1">
      <c r="A10" s="346" t="s">
        <v>70</v>
      </c>
      <c r="B10" s="347" t="s">
        <v>323</v>
      </c>
      <c r="C10" s="347">
        <v>3</v>
      </c>
      <c r="D10" s="347">
        <v>2</v>
      </c>
      <c r="E10" s="347">
        <v>0</v>
      </c>
      <c r="F10" s="347">
        <v>4</v>
      </c>
      <c r="G10" s="433">
        <v>6</v>
      </c>
      <c r="H10" s="294"/>
      <c r="I10" s="81"/>
      <c r="J10" s="346" t="s">
        <v>69</v>
      </c>
      <c r="K10" s="347" t="s">
        <v>324</v>
      </c>
      <c r="L10" s="348">
        <v>3</v>
      </c>
      <c r="M10" s="348">
        <v>0</v>
      </c>
      <c r="N10" s="348">
        <v>2</v>
      </c>
      <c r="O10" s="348">
        <v>4</v>
      </c>
      <c r="P10" s="229">
        <v>6</v>
      </c>
      <c r="Q10" s="294"/>
      <c r="R10" s="294"/>
      <c r="S10" s="129"/>
      <c r="T10" s="734" t="s">
        <v>385</v>
      </c>
      <c r="U10" s="735"/>
      <c r="V10" s="51">
        <v>0</v>
      </c>
      <c r="W10" s="51">
        <v>0</v>
      </c>
      <c r="X10" s="51">
        <v>0</v>
      </c>
      <c r="Y10" s="51">
        <v>0</v>
      </c>
      <c r="Z10" s="40">
        <v>0</v>
      </c>
      <c r="AA10" s="73"/>
      <c r="AB10" s="134"/>
      <c r="AC10" s="135"/>
      <c r="AD10" s="136"/>
      <c r="AE10" s="136"/>
      <c r="AF10" s="136"/>
      <c r="AG10" s="136"/>
      <c r="AH10" s="137"/>
    </row>
    <row r="11" spans="1:34">
      <c r="A11" s="346" t="s">
        <v>69</v>
      </c>
      <c r="B11" s="347" t="s">
        <v>324</v>
      </c>
      <c r="C11" s="347">
        <v>3</v>
      </c>
      <c r="D11" s="347">
        <v>0</v>
      </c>
      <c r="E11" s="347">
        <v>2</v>
      </c>
      <c r="F11" s="347">
        <v>4</v>
      </c>
      <c r="G11" s="433">
        <v>6</v>
      </c>
      <c r="H11" s="294"/>
      <c r="I11" s="81"/>
      <c r="J11" s="346" t="s">
        <v>70</v>
      </c>
      <c r="K11" s="347" t="s">
        <v>323</v>
      </c>
      <c r="L11" s="348">
        <v>3</v>
      </c>
      <c r="M11" s="348">
        <v>2</v>
      </c>
      <c r="N11" s="348">
        <v>0</v>
      </c>
      <c r="O11" s="348">
        <v>4</v>
      </c>
      <c r="P11" s="229">
        <v>6</v>
      </c>
      <c r="Q11" s="294"/>
      <c r="R11" s="294"/>
      <c r="S11" s="608" t="s">
        <v>383</v>
      </c>
      <c r="T11" s="346" t="s">
        <v>69</v>
      </c>
      <c r="U11" s="347" t="s">
        <v>324</v>
      </c>
      <c r="V11" s="348">
        <v>3</v>
      </c>
      <c r="W11" s="348">
        <v>0</v>
      </c>
      <c r="X11" s="348">
        <v>2</v>
      </c>
      <c r="Y11" s="348">
        <v>4</v>
      </c>
      <c r="Z11" s="229">
        <v>6</v>
      </c>
      <c r="AA11" s="64"/>
      <c r="AB11" s="130"/>
      <c r="AC11" s="131"/>
      <c r="AD11" s="132"/>
      <c r="AE11" s="132"/>
      <c r="AF11" s="132"/>
      <c r="AG11" s="132"/>
      <c r="AH11" s="133"/>
    </row>
    <row r="12" spans="1:34">
      <c r="A12" s="346" t="s">
        <v>71</v>
      </c>
      <c r="B12" s="347" t="s">
        <v>325</v>
      </c>
      <c r="C12" s="347">
        <v>3</v>
      </c>
      <c r="D12" s="347">
        <v>0</v>
      </c>
      <c r="E12" s="347">
        <v>2</v>
      </c>
      <c r="F12" s="347">
        <v>4</v>
      </c>
      <c r="G12" s="433">
        <v>6</v>
      </c>
      <c r="H12" s="294"/>
      <c r="I12" s="81"/>
      <c r="J12" s="346" t="s">
        <v>107</v>
      </c>
      <c r="K12" s="347" t="s">
        <v>351</v>
      </c>
      <c r="L12" s="349">
        <v>3</v>
      </c>
      <c r="M12" s="349">
        <v>0</v>
      </c>
      <c r="N12" s="349">
        <v>2</v>
      </c>
      <c r="O12" s="349">
        <v>4</v>
      </c>
      <c r="P12" s="228">
        <v>6</v>
      </c>
      <c r="Q12" s="294"/>
      <c r="R12" s="294"/>
      <c r="S12" s="608" t="s">
        <v>383</v>
      </c>
      <c r="T12" s="346" t="s">
        <v>70</v>
      </c>
      <c r="U12" s="347" t="s">
        <v>323</v>
      </c>
      <c r="V12" s="348">
        <v>3</v>
      </c>
      <c r="W12" s="348">
        <v>2</v>
      </c>
      <c r="X12" s="348">
        <v>0</v>
      </c>
      <c r="Y12" s="348">
        <v>4</v>
      </c>
      <c r="Z12" s="229">
        <v>6</v>
      </c>
      <c r="AA12" s="64"/>
      <c r="AB12" s="3"/>
      <c r="AC12" s="38"/>
      <c r="AD12" s="334"/>
      <c r="AE12" s="334"/>
      <c r="AF12" s="334"/>
      <c r="AG12" s="334"/>
      <c r="AH12" s="228"/>
    </row>
    <row r="13" spans="1:34">
      <c r="A13" s="346" t="s">
        <v>303</v>
      </c>
      <c r="B13" s="347" t="s">
        <v>159</v>
      </c>
      <c r="C13" s="347">
        <v>2</v>
      </c>
      <c r="D13" s="347">
        <v>0</v>
      </c>
      <c r="E13" s="347">
        <v>0</v>
      </c>
      <c r="F13" s="347">
        <v>2</v>
      </c>
      <c r="G13" s="433">
        <v>3</v>
      </c>
      <c r="H13" s="294"/>
      <c r="I13" s="81"/>
      <c r="J13" s="346" t="s">
        <v>72</v>
      </c>
      <c r="K13" s="347" t="s">
        <v>123</v>
      </c>
      <c r="L13" s="349">
        <v>2</v>
      </c>
      <c r="M13" s="349">
        <v>0</v>
      </c>
      <c r="N13" s="349">
        <v>0</v>
      </c>
      <c r="O13" s="349">
        <v>2</v>
      </c>
      <c r="P13" s="228">
        <v>3</v>
      </c>
      <c r="Q13" s="294"/>
      <c r="R13" s="294"/>
      <c r="S13" s="608" t="s">
        <v>383</v>
      </c>
      <c r="T13" s="346" t="s">
        <v>107</v>
      </c>
      <c r="U13" s="347" t="s">
        <v>351</v>
      </c>
      <c r="V13" s="349">
        <v>3</v>
      </c>
      <c r="W13" s="349">
        <v>0</v>
      </c>
      <c r="X13" s="349">
        <v>2</v>
      </c>
      <c r="Y13" s="349">
        <v>4</v>
      </c>
      <c r="Z13" s="228">
        <v>6</v>
      </c>
      <c r="AA13" s="64"/>
      <c r="AB13" s="3"/>
      <c r="AC13" s="38"/>
      <c r="AD13" s="334"/>
      <c r="AE13" s="334"/>
      <c r="AF13" s="334"/>
      <c r="AG13" s="334"/>
      <c r="AH13" s="228"/>
    </row>
    <row r="14" spans="1:34">
      <c r="A14" s="346" t="s">
        <v>75</v>
      </c>
      <c r="B14" s="347" t="s">
        <v>352</v>
      </c>
      <c r="C14" s="347">
        <v>3</v>
      </c>
      <c r="D14" s="347">
        <v>0</v>
      </c>
      <c r="E14" s="347">
        <v>0</v>
      </c>
      <c r="F14" s="347">
        <v>3</v>
      </c>
      <c r="G14" s="433">
        <v>3</v>
      </c>
      <c r="H14" s="294"/>
      <c r="I14" s="81"/>
      <c r="J14" s="350" t="s">
        <v>73</v>
      </c>
      <c r="K14" s="351" t="s">
        <v>32</v>
      </c>
      <c r="L14" s="349">
        <v>3</v>
      </c>
      <c r="M14" s="349">
        <v>0</v>
      </c>
      <c r="N14" s="349">
        <v>0</v>
      </c>
      <c r="O14" s="349">
        <v>3</v>
      </c>
      <c r="P14" s="444">
        <v>5</v>
      </c>
      <c r="Q14" s="294"/>
      <c r="R14" s="294"/>
      <c r="S14" s="608" t="s">
        <v>383</v>
      </c>
      <c r="T14" s="346" t="s">
        <v>72</v>
      </c>
      <c r="U14" s="347" t="s">
        <v>123</v>
      </c>
      <c r="V14" s="349">
        <v>2</v>
      </c>
      <c r="W14" s="349">
        <v>0</v>
      </c>
      <c r="X14" s="349">
        <v>0</v>
      </c>
      <c r="Y14" s="349">
        <v>2</v>
      </c>
      <c r="Z14" s="228">
        <v>3</v>
      </c>
      <c r="AA14" s="64"/>
      <c r="AB14" s="3"/>
      <c r="AC14" s="38"/>
      <c r="AD14" s="334"/>
      <c r="AE14" s="334"/>
      <c r="AF14" s="334"/>
      <c r="AG14" s="334"/>
      <c r="AH14" s="228"/>
    </row>
    <row r="15" spans="1:34" ht="18" customHeight="1">
      <c r="A15" s="346" t="s">
        <v>73</v>
      </c>
      <c r="B15" s="347" t="s">
        <v>32</v>
      </c>
      <c r="C15" s="347">
        <v>3</v>
      </c>
      <c r="D15" s="347">
        <v>0</v>
      </c>
      <c r="E15" s="347">
        <v>0</v>
      </c>
      <c r="F15" s="347">
        <v>3</v>
      </c>
      <c r="G15" s="433">
        <v>5</v>
      </c>
      <c r="H15" s="294"/>
      <c r="I15" s="81"/>
      <c r="J15" s="346" t="s">
        <v>74</v>
      </c>
      <c r="K15" s="352" t="s">
        <v>326</v>
      </c>
      <c r="L15" s="349">
        <v>0</v>
      </c>
      <c r="M15" s="349">
        <v>2</v>
      </c>
      <c r="N15" s="349">
        <v>0</v>
      </c>
      <c r="O15" s="349">
        <v>1</v>
      </c>
      <c r="P15" s="228">
        <v>1</v>
      </c>
      <c r="Q15" s="294"/>
      <c r="R15" s="294"/>
      <c r="S15" s="608" t="s">
        <v>383</v>
      </c>
      <c r="T15" s="350" t="s">
        <v>73</v>
      </c>
      <c r="U15" s="351" t="s">
        <v>32</v>
      </c>
      <c r="V15" s="349">
        <v>3</v>
      </c>
      <c r="W15" s="349">
        <v>0</v>
      </c>
      <c r="X15" s="349">
        <v>0</v>
      </c>
      <c r="Y15" s="349">
        <v>3</v>
      </c>
      <c r="Z15" s="444">
        <v>5</v>
      </c>
      <c r="AA15" s="64"/>
      <c r="AB15" s="3"/>
      <c r="AC15" s="38"/>
      <c r="AD15" s="334"/>
      <c r="AE15" s="334"/>
      <c r="AF15" s="334"/>
      <c r="AG15" s="334"/>
      <c r="AH15" s="228"/>
    </row>
    <row r="16" spans="1:34" ht="15.75" thickBot="1">
      <c r="A16" s="346" t="s">
        <v>74</v>
      </c>
      <c r="B16" s="347" t="s">
        <v>326</v>
      </c>
      <c r="C16" s="347">
        <v>0</v>
      </c>
      <c r="D16" s="347">
        <v>2</v>
      </c>
      <c r="E16" s="347">
        <v>0</v>
      </c>
      <c r="F16" s="347">
        <v>1</v>
      </c>
      <c r="G16" s="433">
        <v>1</v>
      </c>
      <c r="H16" s="294"/>
      <c r="I16" s="81"/>
      <c r="J16" s="353" t="s">
        <v>75</v>
      </c>
      <c r="K16" s="354" t="s">
        <v>352</v>
      </c>
      <c r="L16" s="355">
        <v>3</v>
      </c>
      <c r="M16" s="355">
        <v>0</v>
      </c>
      <c r="N16" s="355">
        <v>0</v>
      </c>
      <c r="O16" s="355">
        <v>3</v>
      </c>
      <c r="P16" s="445">
        <v>3</v>
      </c>
      <c r="Q16" s="294"/>
      <c r="R16" s="294"/>
      <c r="S16" s="608" t="s">
        <v>383</v>
      </c>
      <c r="T16" s="346" t="s">
        <v>74</v>
      </c>
      <c r="U16" s="352" t="s">
        <v>326</v>
      </c>
      <c r="V16" s="349">
        <v>0</v>
      </c>
      <c r="W16" s="349">
        <v>2</v>
      </c>
      <c r="X16" s="349">
        <v>0</v>
      </c>
      <c r="Y16" s="349">
        <v>1</v>
      </c>
      <c r="Z16" s="228">
        <v>1</v>
      </c>
      <c r="AA16" s="64"/>
      <c r="AB16" s="3"/>
      <c r="AC16" s="38"/>
      <c r="AD16" s="334"/>
      <c r="AE16" s="334"/>
      <c r="AF16" s="334"/>
      <c r="AG16" s="334"/>
      <c r="AH16" s="228"/>
    </row>
    <row r="17" spans="1:34" ht="16.5" customHeight="1" thickBot="1">
      <c r="A17" s="716" t="s">
        <v>33</v>
      </c>
      <c r="B17" s="717"/>
      <c r="C17" s="591">
        <f>SUM(C10:C16)</f>
        <v>17</v>
      </c>
      <c r="D17" s="591">
        <f t="shared" ref="D17:G17" si="0">SUM(D10:D16)</f>
        <v>4</v>
      </c>
      <c r="E17" s="591">
        <f t="shared" si="0"/>
        <v>4</v>
      </c>
      <c r="F17" s="591">
        <f t="shared" si="0"/>
        <v>21</v>
      </c>
      <c r="G17" s="592">
        <f t="shared" si="0"/>
        <v>30</v>
      </c>
      <c r="H17" s="294"/>
      <c r="I17" s="81"/>
      <c r="J17" s="724" t="s">
        <v>33</v>
      </c>
      <c r="K17" s="725"/>
      <c r="L17" s="356">
        <f>SUM(L10:L16)</f>
        <v>17</v>
      </c>
      <c r="M17" s="356">
        <f>SUM(M10:M16)</f>
        <v>4</v>
      </c>
      <c r="N17" s="356">
        <f>SUM(N10:N16)</f>
        <v>4</v>
      </c>
      <c r="O17" s="356">
        <f>SUM(O10:O16)</f>
        <v>21</v>
      </c>
      <c r="P17" s="446">
        <f>SUM(P10:P16)</f>
        <v>30</v>
      </c>
      <c r="Q17" s="294"/>
      <c r="R17" s="294"/>
      <c r="S17" s="608" t="s">
        <v>383</v>
      </c>
      <c r="T17" s="353" t="s">
        <v>75</v>
      </c>
      <c r="U17" s="354" t="s">
        <v>352</v>
      </c>
      <c r="V17" s="355">
        <v>3</v>
      </c>
      <c r="W17" s="355">
        <v>0</v>
      </c>
      <c r="X17" s="355">
        <v>0</v>
      </c>
      <c r="Y17" s="355">
        <v>3</v>
      </c>
      <c r="Z17" s="445">
        <v>3</v>
      </c>
      <c r="AA17" s="64"/>
      <c r="AB17" s="3"/>
      <c r="AC17" s="38"/>
      <c r="AD17" s="334"/>
      <c r="AE17" s="334"/>
      <c r="AF17" s="334"/>
      <c r="AG17" s="334"/>
      <c r="AH17" s="228"/>
    </row>
    <row r="18" spans="1:34">
      <c r="A18" s="335"/>
      <c r="B18" s="336"/>
      <c r="C18" s="342"/>
      <c r="D18" s="342"/>
      <c r="E18" s="342"/>
      <c r="F18" s="342"/>
      <c r="G18" s="343"/>
      <c r="H18" s="294"/>
      <c r="I18" s="81"/>
      <c r="J18" s="701"/>
      <c r="K18" s="702"/>
      <c r="L18" s="462"/>
      <c r="M18" s="462"/>
      <c r="N18" s="462"/>
      <c r="O18" s="462"/>
      <c r="P18" s="463"/>
      <c r="Q18" s="294"/>
      <c r="R18" s="294"/>
      <c r="S18" s="642"/>
      <c r="T18" s="734" t="s">
        <v>386</v>
      </c>
      <c r="U18" s="735"/>
      <c r="V18" s="51">
        <f>SUM(V11:V17)</f>
        <v>17</v>
      </c>
      <c r="W18" s="51">
        <f t="shared" ref="W18:Z18" si="1">SUM(W11:W17)</f>
        <v>4</v>
      </c>
      <c r="X18" s="51">
        <f t="shared" si="1"/>
        <v>4</v>
      </c>
      <c r="Y18" s="51">
        <f t="shared" si="1"/>
        <v>21</v>
      </c>
      <c r="Z18" s="40">
        <f t="shared" si="1"/>
        <v>30</v>
      </c>
      <c r="AA18" s="64"/>
      <c r="AB18" s="3"/>
      <c r="AC18" s="38"/>
      <c r="AD18" s="334"/>
      <c r="AE18" s="334"/>
      <c r="AF18" s="334"/>
      <c r="AG18" s="334"/>
      <c r="AH18" s="228"/>
    </row>
    <row r="19" spans="1:34" ht="15.75" thickBot="1">
      <c r="A19" s="335"/>
      <c r="B19" s="336"/>
      <c r="C19" s="342"/>
      <c r="D19" s="342"/>
      <c r="E19" s="342"/>
      <c r="F19" s="342"/>
      <c r="G19" s="343"/>
      <c r="H19" s="294"/>
      <c r="I19" s="81"/>
      <c r="J19" s="599"/>
      <c r="K19" s="600"/>
      <c r="L19" s="595"/>
      <c r="M19" s="595"/>
      <c r="N19" s="595"/>
      <c r="O19" s="595"/>
      <c r="P19" s="596"/>
      <c r="Q19" s="294"/>
      <c r="R19" s="294"/>
      <c r="S19" s="642"/>
      <c r="T19" s="298" t="s">
        <v>384</v>
      </c>
      <c r="U19" s="299"/>
      <c r="V19" s="300">
        <f>SUM(V18,V10)</f>
        <v>17</v>
      </c>
      <c r="W19" s="300">
        <f t="shared" ref="W19:Z19" si="2">SUM(W18,W10)</f>
        <v>4</v>
      </c>
      <c r="X19" s="300">
        <f t="shared" si="2"/>
        <v>4</v>
      </c>
      <c r="Y19" s="300">
        <f t="shared" si="2"/>
        <v>21</v>
      </c>
      <c r="Z19" s="301">
        <f t="shared" si="2"/>
        <v>30</v>
      </c>
      <c r="AA19" s="64"/>
      <c r="AB19" s="345" t="s">
        <v>384</v>
      </c>
      <c r="AC19" s="339"/>
      <c r="AD19" s="5">
        <f>SUM(AD10:AD18)</f>
        <v>0</v>
      </c>
      <c r="AE19" s="5">
        <f>SUM(AE10:AE18)</f>
        <v>0</v>
      </c>
      <c r="AF19" s="5">
        <f>SUM(AF10:AF18)</f>
        <v>0</v>
      </c>
      <c r="AG19" s="5">
        <f>SUM(AG10:AG18)</f>
        <v>0</v>
      </c>
      <c r="AH19" s="39">
        <f>SUM(AH10:AH18)</f>
        <v>0</v>
      </c>
    </row>
    <row r="20" spans="1:34">
      <c r="A20" s="335"/>
      <c r="B20" s="336"/>
      <c r="C20" s="342"/>
      <c r="D20" s="342"/>
      <c r="E20" s="342"/>
      <c r="F20" s="342"/>
      <c r="G20" s="343"/>
      <c r="H20" s="294"/>
      <c r="I20" s="81"/>
      <c r="J20" s="599"/>
      <c r="K20" s="600"/>
      <c r="L20" s="595"/>
      <c r="M20" s="595"/>
      <c r="N20" s="595"/>
      <c r="O20" s="595"/>
      <c r="P20" s="596"/>
      <c r="Q20" s="294"/>
      <c r="R20" s="294"/>
      <c r="S20" s="608"/>
      <c r="T20" s="336"/>
      <c r="U20" s="336"/>
      <c r="V20" s="342"/>
      <c r="W20" s="342"/>
      <c r="X20" s="342"/>
      <c r="Y20" s="342"/>
      <c r="Z20" s="343"/>
      <c r="AA20" s="64"/>
      <c r="AB20" s="335"/>
      <c r="AC20" s="336"/>
      <c r="AD20" s="342"/>
      <c r="AE20" s="342"/>
      <c r="AF20" s="342"/>
      <c r="AG20" s="342"/>
      <c r="AH20" s="52"/>
    </row>
    <row r="21" spans="1:34">
      <c r="A21" s="694" t="s">
        <v>370</v>
      </c>
      <c r="B21" s="695"/>
      <c r="C21" s="695"/>
      <c r="D21" s="695"/>
      <c r="E21" s="695"/>
      <c r="F21" s="695"/>
      <c r="G21" s="696"/>
      <c r="H21" s="294"/>
      <c r="I21" s="81"/>
      <c r="J21" s="694" t="s">
        <v>370</v>
      </c>
      <c r="K21" s="695"/>
      <c r="L21" s="695"/>
      <c r="M21" s="695"/>
      <c r="N21" s="695"/>
      <c r="O21" s="695"/>
      <c r="P21" s="696"/>
      <c r="Q21" s="294"/>
      <c r="R21" s="294"/>
      <c r="S21" s="608"/>
      <c r="T21" s="704" t="s">
        <v>370</v>
      </c>
      <c r="U21" s="704"/>
      <c r="V21" s="704"/>
      <c r="W21" s="704"/>
      <c r="X21" s="704"/>
      <c r="Y21" s="704"/>
      <c r="Z21" s="705"/>
      <c r="AA21" s="73"/>
      <c r="AB21" s="694" t="s">
        <v>370</v>
      </c>
      <c r="AC21" s="695"/>
      <c r="AD21" s="695"/>
      <c r="AE21" s="695"/>
      <c r="AF21" s="695"/>
      <c r="AG21" s="695"/>
      <c r="AH21" s="696"/>
    </row>
    <row r="22" spans="1:34">
      <c r="A22" s="255" t="s">
        <v>26</v>
      </c>
      <c r="B22" s="237" t="s">
        <v>27</v>
      </c>
      <c r="C22" s="236" t="s">
        <v>6</v>
      </c>
      <c r="D22" s="236" t="s">
        <v>28</v>
      </c>
      <c r="E22" s="236" t="s">
        <v>8</v>
      </c>
      <c r="F22" s="236" t="s">
        <v>29</v>
      </c>
      <c r="G22" s="256" t="s">
        <v>30</v>
      </c>
      <c r="H22" s="294"/>
      <c r="I22" s="81"/>
      <c r="J22" s="255" t="s">
        <v>26</v>
      </c>
      <c r="K22" s="237" t="s">
        <v>27</v>
      </c>
      <c r="L22" s="236" t="s">
        <v>6</v>
      </c>
      <c r="M22" s="236" t="s">
        <v>28</v>
      </c>
      <c r="N22" s="236" t="s">
        <v>8</v>
      </c>
      <c r="O22" s="236" t="s">
        <v>29</v>
      </c>
      <c r="P22" s="256" t="s">
        <v>30</v>
      </c>
      <c r="Q22" s="294"/>
      <c r="R22" s="294"/>
      <c r="S22" s="643"/>
      <c r="T22" s="255" t="s">
        <v>26</v>
      </c>
      <c r="U22" s="237" t="s">
        <v>27</v>
      </c>
      <c r="V22" s="236" t="s">
        <v>6</v>
      </c>
      <c r="W22" s="236" t="s">
        <v>28</v>
      </c>
      <c r="X22" s="236" t="s">
        <v>8</v>
      </c>
      <c r="Y22" s="236" t="s">
        <v>29</v>
      </c>
      <c r="Z22" s="256" t="s">
        <v>30</v>
      </c>
      <c r="AA22" s="64"/>
      <c r="AB22" s="255" t="s">
        <v>26</v>
      </c>
      <c r="AC22" s="237" t="s">
        <v>27</v>
      </c>
      <c r="AD22" s="236" t="s">
        <v>6</v>
      </c>
      <c r="AE22" s="236" t="s">
        <v>28</v>
      </c>
      <c r="AF22" s="236" t="s">
        <v>8</v>
      </c>
      <c r="AG22" s="236" t="s">
        <v>29</v>
      </c>
      <c r="AH22" s="256" t="s">
        <v>30</v>
      </c>
    </row>
    <row r="23" spans="1:34" ht="16.5" customHeight="1">
      <c r="A23" s="253" t="s">
        <v>55</v>
      </c>
      <c r="B23" s="239" t="s">
        <v>327</v>
      </c>
      <c r="C23" s="239">
        <v>2</v>
      </c>
      <c r="D23" s="239">
        <v>0</v>
      </c>
      <c r="E23" s="239">
        <v>2</v>
      </c>
      <c r="F23" s="239">
        <v>3</v>
      </c>
      <c r="G23" s="535">
        <v>4</v>
      </c>
      <c r="H23" s="294"/>
      <c r="I23" s="81"/>
      <c r="J23" s="281" t="s">
        <v>76</v>
      </c>
      <c r="K23" s="31" t="s">
        <v>330</v>
      </c>
      <c r="L23" s="27">
        <v>3</v>
      </c>
      <c r="M23" s="27">
        <v>0</v>
      </c>
      <c r="N23" s="27">
        <v>2</v>
      </c>
      <c r="O23" s="27">
        <v>4</v>
      </c>
      <c r="P23" s="229">
        <v>6</v>
      </c>
      <c r="Q23" s="294"/>
      <c r="R23" s="294"/>
      <c r="S23" s="608" t="s">
        <v>382</v>
      </c>
      <c r="T23" s="346" t="s">
        <v>80</v>
      </c>
      <c r="U23" s="360" t="s">
        <v>31</v>
      </c>
      <c r="V23" s="361">
        <v>2</v>
      </c>
      <c r="W23" s="361">
        <v>0</v>
      </c>
      <c r="X23" s="361">
        <v>0</v>
      </c>
      <c r="Y23" s="361">
        <v>2</v>
      </c>
      <c r="Z23" s="448">
        <v>3</v>
      </c>
      <c r="AA23" s="35"/>
      <c r="AB23" s="346" t="s">
        <v>80</v>
      </c>
      <c r="AC23" s="360" t="s">
        <v>31</v>
      </c>
      <c r="AD23" s="361">
        <v>2</v>
      </c>
      <c r="AE23" s="361">
        <v>0</v>
      </c>
      <c r="AF23" s="361">
        <v>0</v>
      </c>
      <c r="AG23" s="361">
        <v>2</v>
      </c>
      <c r="AH23" s="448">
        <v>3</v>
      </c>
    </row>
    <row r="24" spans="1:34">
      <c r="A24" s="253" t="s">
        <v>304</v>
      </c>
      <c r="B24" s="239" t="s">
        <v>160</v>
      </c>
      <c r="C24" s="239">
        <v>3</v>
      </c>
      <c r="D24" s="239">
        <v>0</v>
      </c>
      <c r="E24" s="239">
        <v>0</v>
      </c>
      <c r="F24" s="239">
        <v>3</v>
      </c>
      <c r="G24" s="535">
        <v>5</v>
      </c>
      <c r="H24" s="294"/>
      <c r="I24" s="81"/>
      <c r="J24" s="281" t="s">
        <v>77</v>
      </c>
      <c r="K24" s="31" t="s">
        <v>328</v>
      </c>
      <c r="L24" s="27">
        <v>3</v>
      </c>
      <c r="M24" s="27">
        <v>2</v>
      </c>
      <c r="N24" s="27">
        <v>0</v>
      </c>
      <c r="O24" s="27">
        <v>4</v>
      </c>
      <c r="P24" s="229">
        <v>6</v>
      </c>
      <c r="Q24" s="294"/>
      <c r="R24" s="294"/>
      <c r="S24" s="608" t="s">
        <v>382</v>
      </c>
      <c r="T24" s="362" t="s">
        <v>200</v>
      </c>
      <c r="U24" s="363" t="s">
        <v>354</v>
      </c>
      <c r="V24" s="364">
        <v>2</v>
      </c>
      <c r="W24" s="364">
        <v>0</v>
      </c>
      <c r="X24" s="364">
        <v>2</v>
      </c>
      <c r="Y24" s="364">
        <v>3</v>
      </c>
      <c r="Z24" s="449">
        <v>4</v>
      </c>
      <c r="AA24" s="64"/>
      <c r="AB24" s="362" t="s">
        <v>200</v>
      </c>
      <c r="AC24" s="363" t="s">
        <v>354</v>
      </c>
      <c r="AD24" s="364">
        <v>2</v>
      </c>
      <c r="AE24" s="364">
        <v>0</v>
      </c>
      <c r="AF24" s="364">
        <v>2</v>
      </c>
      <c r="AG24" s="364">
        <v>3</v>
      </c>
      <c r="AH24" s="449">
        <v>4</v>
      </c>
    </row>
    <row r="25" spans="1:34">
      <c r="A25" s="253" t="s">
        <v>77</v>
      </c>
      <c r="B25" s="239" t="s">
        <v>328</v>
      </c>
      <c r="C25" s="239">
        <v>3</v>
      </c>
      <c r="D25" s="239">
        <v>2</v>
      </c>
      <c r="E25" s="239">
        <v>0</v>
      </c>
      <c r="F25" s="239">
        <v>4</v>
      </c>
      <c r="G25" s="535">
        <v>6</v>
      </c>
      <c r="H25" s="294"/>
      <c r="I25" s="81"/>
      <c r="J25" s="510" t="s">
        <v>78</v>
      </c>
      <c r="K25" s="111" t="s">
        <v>353</v>
      </c>
      <c r="L25" s="392">
        <v>3</v>
      </c>
      <c r="M25" s="392">
        <v>0</v>
      </c>
      <c r="N25" s="392">
        <v>2</v>
      </c>
      <c r="O25" s="392">
        <v>4</v>
      </c>
      <c r="P25" s="511">
        <v>6</v>
      </c>
      <c r="Q25" s="294"/>
      <c r="R25" s="294"/>
      <c r="S25" s="608" t="s">
        <v>382</v>
      </c>
      <c r="T25" s="357" t="s">
        <v>78</v>
      </c>
      <c r="U25" s="358" t="s">
        <v>353</v>
      </c>
      <c r="V25" s="359">
        <v>3</v>
      </c>
      <c r="W25" s="359">
        <v>0</v>
      </c>
      <c r="X25" s="359">
        <v>2</v>
      </c>
      <c r="Y25" s="359">
        <v>4</v>
      </c>
      <c r="Z25" s="447">
        <v>6</v>
      </c>
      <c r="AA25" s="64"/>
      <c r="AB25" s="3"/>
      <c r="AC25" s="38"/>
      <c r="AD25" s="334"/>
      <c r="AE25" s="334"/>
      <c r="AF25" s="334"/>
      <c r="AG25" s="334"/>
      <c r="AH25" s="228"/>
    </row>
    <row r="26" spans="1:34">
      <c r="A26" s="253" t="s">
        <v>211</v>
      </c>
      <c r="B26" s="239" t="s">
        <v>329</v>
      </c>
      <c r="C26" s="239">
        <v>2</v>
      </c>
      <c r="D26" s="239">
        <v>2</v>
      </c>
      <c r="E26" s="239">
        <v>0</v>
      </c>
      <c r="F26" s="239">
        <v>3</v>
      </c>
      <c r="G26" s="535">
        <v>5</v>
      </c>
      <c r="H26" s="294"/>
      <c r="I26" s="81"/>
      <c r="J26" s="510" t="s">
        <v>79</v>
      </c>
      <c r="K26" s="31" t="s">
        <v>127</v>
      </c>
      <c r="L26" s="392">
        <v>2</v>
      </c>
      <c r="M26" s="392">
        <v>0</v>
      </c>
      <c r="N26" s="392">
        <v>0</v>
      </c>
      <c r="O26" s="392">
        <v>2</v>
      </c>
      <c r="P26" s="511">
        <v>3</v>
      </c>
      <c r="Q26" s="294"/>
      <c r="R26" s="294"/>
      <c r="S26" s="490"/>
      <c r="T26" s="734" t="s">
        <v>385</v>
      </c>
      <c r="U26" s="735"/>
      <c r="V26" s="51">
        <f>SUM(V23:V25)</f>
        <v>7</v>
      </c>
      <c r="W26" s="51">
        <f t="shared" ref="W26:Z26" si="3">SUM(W23:W25)</f>
        <v>0</v>
      </c>
      <c r="X26" s="51">
        <f t="shared" si="3"/>
        <v>4</v>
      </c>
      <c r="Y26" s="51">
        <f t="shared" si="3"/>
        <v>9</v>
      </c>
      <c r="Z26" s="40">
        <f t="shared" si="3"/>
        <v>13</v>
      </c>
      <c r="AA26" s="64"/>
      <c r="AB26" s="3"/>
      <c r="AC26" s="38"/>
      <c r="AD26" s="334"/>
      <c r="AE26" s="334"/>
      <c r="AF26" s="334"/>
      <c r="AG26" s="334"/>
      <c r="AH26" s="228"/>
    </row>
    <row r="27" spans="1:34">
      <c r="A27" s="253" t="s">
        <v>76</v>
      </c>
      <c r="B27" s="239" t="s">
        <v>330</v>
      </c>
      <c r="C27" s="239">
        <v>3</v>
      </c>
      <c r="D27" s="239">
        <v>0</v>
      </c>
      <c r="E27" s="239">
        <v>2</v>
      </c>
      <c r="F27" s="239">
        <v>4</v>
      </c>
      <c r="G27" s="535">
        <v>6</v>
      </c>
      <c r="H27" s="294"/>
      <c r="I27" s="81"/>
      <c r="J27" s="281" t="s">
        <v>80</v>
      </c>
      <c r="K27" s="567" t="s">
        <v>31</v>
      </c>
      <c r="L27" s="568">
        <v>2</v>
      </c>
      <c r="M27" s="568">
        <v>0</v>
      </c>
      <c r="N27" s="568">
        <v>0</v>
      </c>
      <c r="O27" s="568">
        <v>2</v>
      </c>
      <c r="P27" s="448">
        <v>3</v>
      </c>
      <c r="Q27" s="294"/>
      <c r="R27" s="294"/>
      <c r="S27" s="608" t="s">
        <v>383</v>
      </c>
      <c r="T27" s="346" t="s">
        <v>76</v>
      </c>
      <c r="U27" s="347" t="s">
        <v>330</v>
      </c>
      <c r="V27" s="348">
        <v>3</v>
      </c>
      <c r="W27" s="348">
        <v>0</v>
      </c>
      <c r="X27" s="348">
        <v>2</v>
      </c>
      <c r="Y27" s="348">
        <v>4</v>
      </c>
      <c r="Z27" s="229">
        <v>6</v>
      </c>
      <c r="AA27" s="64"/>
      <c r="AB27" s="3"/>
      <c r="AC27" s="38"/>
      <c r="AD27" s="334"/>
      <c r="AE27" s="334"/>
      <c r="AF27" s="334"/>
      <c r="AG27" s="334"/>
      <c r="AH27" s="228"/>
    </row>
    <row r="28" spans="1:34">
      <c r="A28" s="253" t="s">
        <v>81</v>
      </c>
      <c r="B28" s="239" t="s">
        <v>120</v>
      </c>
      <c r="C28" s="239">
        <v>3</v>
      </c>
      <c r="D28" s="239">
        <v>0</v>
      </c>
      <c r="E28" s="239">
        <v>0</v>
      </c>
      <c r="F28" s="239">
        <v>3</v>
      </c>
      <c r="G28" s="535">
        <v>3</v>
      </c>
      <c r="H28" s="294"/>
      <c r="I28" s="81"/>
      <c r="J28" s="76" t="s">
        <v>200</v>
      </c>
      <c r="K28" s="77" t="s">
        <v>354</v>
      </c>
      <c r="L28" s="78">
        <v>2</v>
      </c>
      <c r="M28" s="78">
        <v>0</v>
      </c>
      <c r="N28" s="78">
        <v>2</v>
      </c>
      <c r="O28" s="78">
        <v>3</v>
      </c>
      <c r="P28" s="79">
        <v>4</v>
      </c>
      <c r="Q28" s="294"/>
      <c r="R28" s="294"/>
      <c r="S28" s="608" t="s">
        <v>383</v>
      </c>
      <c r="T28" s="346" t="s">
        <v>77</v>
      </c>
      <c r="U28" s="347" t="s">
        <v>328</v>
      </c>
      <c r="V28" s="348">
        <v>3</v>
      </c>
      <c r="W28" s="348">
        <v>2</v>
      </c>
      <c r="X28" s="348">
        <v>0</v>
      </c>
      <c r="Y28" s="348">
        <v>4</v>
      </c>
      <c r="Z28" s="229">
        <v>6</v>
      </c>
      <c r="AA28" s="64"/>
      <c r="AB28" s="3"/>
      <c r="AC28" s="38"/>
      <c r="AD28" s="334"/>
      <c r="AE28" s="334"/>
      <c r="AF28" s="334"/>
      <c r="AG28" s="334"/>
      <c r="AH28" s="228"/>
    </row>
    <row r="29" spans="1:34">
      <c r="A29" s="253" t="s">
        <v>56</v>
      </c>
      <c r="B29" s="239" t="s">
        <v>331</v>
      </c>
      <c r="C29" s="239">
        <v>0</v>
      </c>
      <c r="D29" s="239">
        <v>2</v>
      </c>
      <c r="E29" s="239">
        <v>0</v>
      </c>
      <c r="F29" s="239">
        <v>1</v>
      </c>
      <c r="G29" s="535">
        <v>1</v>
      </c>
      <c r="H29" s="294"/>
      <c r="I29" s="81"/>
      <c r="J29" s="26" t="s">
        <v>81</v>
      </c>
      <c r="K29" s="30" t="s">
        <v>120</v>
      </c>
      <c r="L29" s="27">
        <v>3</v>
      </c>
      <c r="M29" s="27">
        <v>0</v>
      </c>
      <c r="N29" s="27">
        <v>0</v>
      </c>
      <c r="O29" s="27">
        <v>3</v>
      </c>
      <c r="P29" s="229">
        <v>3</v>
      </c>
      <c r="Q29" s="294"/>
      <c r="R29" s="294"/>
      <c r="S29" s="608" t="s">
        <v>383</v>
      </c>
      <c r="T29" s="357" t="s">
        <v>79</v>
      </c>
      <c r="U29" s="347" t="s">
        <v>127</v>
      </c>
      <c r="V29" s="359">
        <v>2</v>
      </c>
      <c r="W29" s="359">
        <v>0</v>
      </c>
      <c r="X29" s="359">
        <v>0</v>
      </c>
      <c r="Y29" s="359">
        <v>2</v>
      </c>
      <c r="Z29" s="447">
        <v>3</v>
      </c>
      <c r="AA29" s="64"/>
      <c r="AB29" s="3"/>
      <c r="AC29" s="38"/>
      <c r="AD29" s="334"/>
      <c r="AE29" s="334"/>
      <c r="AF29" s="334"/>
      <c r="AG29" s="334"/>
      <c r="AH29" s="228"/>
    </row>
    <row r="30" spans="1:34" ht="16.5" customHeight="1" thickBot="1">
      <c r="A30" s="772" t="s">
        <v>33</v>
      </c>
      <c r="B30" s="773"/>
      <c r="C30" s="681">
        <f>SUM(C23:C29)</f>
        <v>16</v>
      </c>
      <c r="D30" s="681">
        <f t="shared" ref="D30:G30" si="4">SUM(D23:D29)</f>
        <v>6</v>
      </c>
      <c r="E30" s="681">
        <f t="shared" si="4"/>
        <v>4</v>
      </c>
      <c r="F30" s="681">
        <f t="shared" si="4"/>
        <v>21</v>
      </c>
      <c r="G30" s="682">
        <f t="shared" si="4"/>
        <v>30</v>
      </c>
      <c r="H30" s="294"/>
      <c r="I30" s="81"/>
      <c r="J30" s="569" t="s">
        <v>56</v>
      </c>
      <c r="K30" s="570" t="s">
        <v>331</v>
      </c>
      <c r="L30" s="571">
        <v>0</v>
      </c>
      <c r="M30" s="571">
        <v>2</v>
      </c>
      <c r="N30" s="571">
        <v>0</v>
      </c>
      <c r="O30" s="571">
        <v>1</v>
      </c>
      <c r="P30" s="445">
        <v>1</v>
      </c>
      <c r="Q30" s="294"/>
      <c r="R30" s="294"/>
      <c r="S30" s="608" t="s">
        <v>383</v>
      </c>
      <c r="T30" s="531" t="s">
        <v>81</v>
      </c>
      <c r="U30" s="360" t="s">
        <v>120</v>
      </c>
      <c r="V30" s="361">
        <v>3</v>
      </c>
      <c r="W30" s="361">
        <v>0</v>
      </c>
      <c r="X30" s="361">
        <v>0</v>
      </c>
      <c r="Y30" s="361">
        <v>3</v>
      </c>
      <c r="Z30" s="532">
        <v>3</v>
      </c>
      <c r="AA30" s="64"/>
      <c r="AB30" s="3"/>
      <c r="AC30" s="38"/>
      <c r="AD30" s="334"/>
      <c r="AE30" s="334"/>
      <c r="AF30" s="334"/>
      <c r="AG30" s="334"/>
      <c r="AH30" s="228"/>
    </row>
    <row r="31" spans="1:34" ht="13.5" customHeight="1" thickBot="1">
      <c r="A31" s="335"/>
      <c r="B31" s="336"/>
      <c r="C31" s="342"/>
      <c r="D31" s="342"/>
      <c r="E31" s="342"/>
      <c r="F31" s="342"/>
      <c r="G31" s="343"/>
      <c r="H31" s="294"/>
      <c r="I31" s="81"/>
      <c r="J31" s="706" t="s">
        <v>33</v>
      </c>
      <c r="K31" s="707"/>
      <c r="L31" s="572">
        <f>SUM(L23:L30)</f>
        <v>18</v>
      </c>
      <c r="M31" s="572">
        <f>SUM(M23:M30)</f>
        <v>4</v>
      </c>
      <c r="N31" s="572">
        <f>SUM(N23:N30)</f>
        <v>6</v>
      </c>
      <c r="O31" s="572">
        <f>SUM(O23:O30)</f>
        <v>23</v>
      </c>
      <c r="P31" s="580">
        <f>SUM(P23:P30)</f>
        <v>32</v>
      </c>
      <c r="Q31" s="294"/>
      <c r="R31" s="294"/>
      <c r="S31" s="608" t="s">
        <v>383</v>
      </c>
      <c r="T31" s="531" t="s">
        <v>56</v>
      </c>
      <c r="U31" s="360" t="s">
        <v>331</v>
      </c>
      <c r="V31" s="361">
        <v>0</v>
      </c>
      <c r="W31" s="361">
        <v>2</v>
      </c>
      <c r="X31" s="361">
        <v>0</v>
      </c>
      <c r="Y31" s="361">
        <v>1</v>
      </c>
      <c r="Z31" s="532">
        <v>1</v>
      </c>
      <c r="AA31" s="64"/>
      <c r="AB31" s="3"/>
      <c r="AC31" s="38"/>
      <c r="AD31" s="334"/>
      <c r="AE31" s="334"/>
      <c r="AF31" s="334"/>
      <c r="AG31" s="334"/>
      <c r="AH31" s="228"/>
    </row>
    <row r="32" spans="1:34">
      <c r="A32" s="335"/>
      <c r="B32" s="336"/>
      <c r="C32" s="342"/>
      <c r="D32" s="342"/>
      <c r="E32" s="342"/>
      <c r="F32" s="342"/>
      <c r="G32" s="343"/>
      <c r="H32" s="294"/>
      <c r="I32" s="81"/>
      <c r="J32" s="599"/>
      <c r="K32" s="600"/>
      <c r="L32" s="595"/>
      <c r="M32" s="595"/>
      <c r="N32" s="595"/>
      <c r="O32" s="595"/>
      <c r="P32" s="596"/>
      <c r="Q32" s="294"/>
      <c r="R32" s="294"/>
      <c r="S32" s="129"/>
      <c r="T32" s="734" t="s">
        <v>386</v>
      </c>
      <c r="U32" s="735"/>
      <c r="V32" s="51">
        <f>SUM(V27:V31)</f>
        <v>11</v>
      </c>
      <c r="W32" s="51">
        <f t="shared" ref="W32:Z32" si="5">SUM(W27:W31)</f>
        <v>4</v>
      </c>
      <c r="X32" s="51">
        <f t="shared" si="5"/>
        <v>2</v>
      </c>
      <c r="Y32" s="51">
        <f t="shared" si="5"/>
        <v>14</v>
      </c>
      <c r="Z32" s="40">
        <f t="shared" si="5"/>
        <v>19</v>
      </c>
      <c r="AA32" s="64"/>
      <c r="AB32" s="3"/>
      <c r="AC32" s="38"/>
      <c r="AD32" s="334"/>
      <c r="AE32" s="334"/>
      <c r="AF32" s="334"/>
      <c r="AG32" s="334"/>
      <c r="AH32" s="228"/>
    </row>
    <row r="33" spans="1:34" ht="15.75" thickBot="1">
      <c r="A33" s="335"/>
      <c r="B33" s="336"/>
      <c r="C33" s="342"/>
      <c r="D33" s="342"/>
      <c r="E33" s="342"/>
      <c r="F33" s="342"/>
      <c r="G33" s="343"/>
      <c r="H33" s="294"/>
      <c r="I33" s="81"/>
      <c r="J33" s="599"/>
      <c r="K33" s="600"/>
      <c r="L33" s="595"/>
      <c r="M33" s="595"/>
      <c r="N33" s="595"/>
      <c r="O33" s="595"/>
      <c r="P33" s="596"/>
      <c r="Q33" s="294"/>
      <c r="R33" s="294"/>
      <c r="S33" s="129"/>
      <c r="T33" s="298" t="s">
        <v>384</v>
      </c>
      <c r="U33" s="299"/>
      <c r="V33" s="300">
        <f>SUM(V32,V26)</f>
        <v>18</v>
      </c>
      <c r="W33" s="300">
        <f t="shared" ref="W33:Z33" si="6">SUM(W32,W26)</f>
        <v>4</v>
      </c>
      <c r="X33" s="300">
        <f t="shared" si="6"/>
        <v>6</v>
      </c>
      <c r="Y33" s="300">
        <f t="shared" si="6"/>
        <v>23</v>
      </c>
      <c r="Z33" s="301">
        <f t="shared" si="6"/>
        <v>32</v>
      </c>
      <c r="AA33" s="64"/>
      <c r="AB33" s="345" t="s">
        <v>384</v>
      </c>
      <c r="AC33" s="339"/>
      <c r="AD33" s="5">
        <f>SUM(AD23:AD32)</f>
        <v>4</v>
      </c>
      <c r="AE33" s="5">
        <f t="shared" ref="AE33:AH33" si="7">SUM(AE23:AE32)</f>
        <v>0</v>
      </c>
      <c r="AF33" s="5">
        <f t="shared" si="7"/>
        <v>2</v>
      </c>
      <c r="AG33" s="5">
        <f t="shared" si="7"/>
        <v>5</v>
      </c>
      <c r="AH33" s="6">
        <f t="shared" si="7"/>
        <v>7</v>
      </c>
    </row>
    <row r="34" spans="1:34">
      <c r="A34" s="335"/>
      <c r="B34" s="336"/>
      <c r="C34" s="342"/>
      <c r="D34" s="342"/>
      <c r="E34" s="342"/>
      <c r="F34" s="342"/>
      <c r="G34" s="343"/>
      <c r="H34" s="294"/>
      <c r="I34" s="81"/>
      <c r="J34" s="599"/>
      <c r="K34" s="600"/>
      <c r="L34" s="595"/>
      <c r="M34" s="595"/>
      <c r="N34" s="595"/>
      <c r="O34" s="595"/>
      <c r="P34" s="596"/>
      <c r="Q34" s="294"/>
      <c r="R34" s="294"/>
      <c r="S34" s="58"/>
      <c r="T34" s="336"/>
      <c r="U34" s="336"/>
      <c r="V34" s="342"/>
      <c r="W34" s="342"/>
      <c r="X34" s="342"/>
      <c r="Y34" s="342"/>
      <c r="Z34" s="343"/>
      <c r="AA34" s="64"/>
      <c r="AB34" s="335"/>
      <c r="AC34" s="336"/>
      <c r="AD34" s="342"/>
      <c r="AE34" s="342"/>
      <c r="AF34" s="342"/>
      <c r="AG34" s="342"/>
      <c r="AH34" s="52"/>
    </row>
    <row r="35" spans="1:34" ht="15.75" thickBot="1">
      <c r="A35" s="694" t="s">
        <v>371</v>
      </c>
      <c r="B35" s="695"/>
      <c r="C35" s="695"/>
      <c r="D35" s="695"/>
      <c r="E35" s="695"/>
      <c r="F35" s="695"/>
      <c r="G35" s="696"/>
      <c r="H35" s="294"/>
      <c r="I35" s="81"/>
      <c r="J35" s="730" t="s">
        <v>371</v>
      </c>
      <c r="K35" s="718"/>
      <c r="L35" s="718"/>
      <c r="M35" s="718"/>
      <c r="N35" s="718"/>
      <c r="O35" s="718"/>
      <c r="P35" s="719"/>
      <c r="Q35" s="294"/>
      <c r="R35" s="294"/>
      <c r="S35" s="703" t="s">
        <v>371</v>
      </c>
      <c r="T35" s="704"/>
      <c r="U35" s="704"/>
      <c r="V35" s="704"/>
      <c r="W35" s="704"/>
      <c r="X35" s="704"/>
      <c r="Y35" s="704"/>
      <c r="Z35" s="705"/>
      <c r="AA35" s="64"/>
      <c r="AB35" s="694" t="s">
        <v>371</v>
      </c>
      <c r="AC35" s="695"/>
      <c r="AD35" s="695"/>
      <c r="AE35" s="695"/>
      <c r="AF35" s="695"/>
      <c r="AG35" s="695"/>
      <c r="AH35" s="696"/>
    </row>
    <row r="36" spans="1:34">
      <c r="A36" s="255" t="s">
        <v>26</v>
      </c>
      <c r="B36" s="237" t="s">
        <v>27</v>
      </c>
      <c r="C36" s="236" t="s">
        <v>6</v>
      </c>
      <c r="D36" s="236" t="s">
        <v>28</v>
      </c>
      <c r="E36" s="236" t="s">
        <v>8</v>
      </c>
      <c r="F36" s="236" t="s">
        <v>29</v>
      </c>
      <c r="G36" s="256" t="s">
        <v>30</v>
      </c>
      <c r="H36" s="294"/>
      <c r="I36" s="81"/>
      <c r="J36" s="249" t="s">
        <v>26</v>
      </c>
      <c r="K36" s="250" t="s">
        <v>27</v>
      </c>
      <c r="L36" s="251" t="s">
        <v>6</v>
      </c>
      <c r="M36" s="251" t="s">
        <v>28</v>
      </c>
      <c r="N36" s="251" t="s">
        <v>8</v>
      </c>
      <c r="O36" s="251" t="s">
        <v>29</v>
      </c>
      <c r="P36" s="252" t="s">
        <v>30</v>
      </c>
      <c r="Q36" s="294"/>
      <c r="R36" s="294"/>
      <c r="S36" s="490"/>
      <c r="T36" s="255" t="s">
        <v>26</v>
      </c>
      <c r="U36" s="237" t="s">
        <v>27</v>
      </c>
      <c r="V36" s="236" t="s">
        <v>6</v>
      </c>
      <c r="W36" s="236" t="s">
        <v>28</v>
      </c>
      <c r="X36" s="236" t="s">
        <v>8</v>
      </c>
      <c r="Y36" s="236" t="s">
        <v>29</v>
      </c>
      <c r="Z36" s="256" t="s">
        <v>30</v>
      </c>
      <c r="AA36" s="64"/>
      <c r="AB36" s="255" t="s">
        <v>26</v>
      </c>
      <c r="AC36" s="237" t="s">
        <v>27</v>
      </c>
      <c r="AD36" s="236" t="s">
        <v>6</v>
      </c>
      <c r="AE36" s="236" t="s">
        <v>28</v>
      </c>
      <c r="AF36" s="236" t="s">
        <v>8</v>
      </c>
      <c r="AG36" s="236" t="s">
        <v>29</v>
      </c>
      <c r="AH36" s="256" t="s">
        <v>30</v>
      </c>
    </row>
    <row r="37" spans="1:34">
      <c r="A37" s="253" t="s">
        <v>305</v>
      </c>
      <c r="B37" s="239" t="s">
        <v>508</v>
      </c>
      <c r="C37" s="239">
        <v>3</v>
      </c>
      <c r="D37" s="239">
        <v>0</v>
      </c>
      <c r="E37" s="239">
        <v>2</v>
      </c>
      <c r="F37" s="239">
        <v>4</v>
      </c>
      <c r="G37" s="535">
        <v>5</v>
      </c>
      <c r="H37" s="294"/>
      <c r="I37" s="81"/>
      <c r="J37" s="369" t="s">
        <v>82</v>
      </c>
      <c r="K37" s="358" t="s">
        <v>43</v>
      </c>
      <c r="L37" s="370">
        <v>3</v>
      </c>
      <c r="M37" s="370">
        <v>0</v>
      </c>
      <c r="N37" s="370">
        <v>0</v>
      </c>
      <c r="O37" s="370">
        <v>3</v>
      </c>
      <c r="P37" s="450">
        <v>4</v>
      </c>
      <c r="Q37" s="294"/>
      <c r="R37" s="294"/>
      <c r="S37" s="608" t="s">
        <v>382</v>
      </c>
      <c r="T37" s="369" t="s">
        <v>82</v>
      </c>
      <c r="U37" s="358" t="s">
        <v>43</v>
      </c>
      <c r="V37" s="370">
        <v>3</v>
      </c>
      <c r="W37" s="370">
        <v>0</v>
      </c>
      <c r="X37" s="370">
        <v>0</v>
      </c>
      <c r="Y37" s="370">
        <v>3</v>
      </c>
      <c r="Z37" s="450">
        <v>4</v>
      </c>
      <c r="AA37" s="35"/>
      <c r="AB37" s="369" t="s">
        <v>82</v>
      </c>
      <c r="AC37" s="358" t="s">
        <v>43</v>
      </c>
      <c r="AD37" s="370">
        <v>3</v>
      </c>
      <c r="AE37" s="370">
        <v>0</v>
      </c>
      <c r="AF37" s="370">
        <v>0</v>
      </c>
      <c r="AG37" s="370">
        <v>3</v>
      </c>
      <c r="AH37" s="450">
        <v>4</v>
      </c>
    </row>
    <row r="38" spans="1:34">
      <c r="A38" s="253" t="s">
        <v>306</v>
      </c>
      <c r="B38" s="239" t="s">
        <v>161</v>
      </c>
      <c r="C38" s="239">
        <v>3</v>
      </c>
      <c r="D38" s="239">
        <v>0</v>
      </c>
      <c r="E38" s="239">
        <v>0</v>
      </c>
      <c r="F38" s="239">
        <v>3</v>
      </c>
      <c r="G38" s="535">
        <v>4</v>
      </c>
      <c r="H38" s="294"/>
      <c r="I38" s="81"/>
      <c r="J38" s="346" t="s">
        <v>84</v>
      </c>
      <c r="K38" s="347" t="s">
        <v>36</v>
      </c>
      <c r="L38" s="349">
        <v>3</v>
      </c>
      <c r="M38" s="349">
        <v>0</v>
      </c>
      <c r="N38" s="349">
        <v>0</v>
      </c>
      <c r="O38" s="349">
        <v>3</v>
      </c>
      <c r="P38" s="444">
        <v>4</v>
      </c>
      <c r="Q38" s="294"/>
      <c r="R38" s="294"/>
      <c r="S38" s="608" t="s">
        <v>382</v>
      </c>
      <c r="T38" s="346" t="s">
        <v>84</v>
      </c>
      <c r="U38" s="347" t="s">
        <v>36</v>
      </c>
      <c r="V38" s="349">
        <v>3</v>
      </c>
      <c r="W38" s="349">
        <v>0</v>
      </c>
      <c r="X38" s="349">
        <v>0</v>
      </c>
      <c r="Y38" s="349">
        <v>3</v>
      </c>
      <c r="Z38" s="444">
        <v>4</v>
      </c>
      <c r="AA38" s="64"/>
      <c r="AB38" s="346" t="s">
        <v>84</v>
      </c>
      <c r="AC38" s="347" t="s">
        <v>36</v>
      </c>
      <c r="AD38" s="349">
        <v>3</v>
      </c>
      <c r="AE38" s="349">
        <v>0</v>
      </c>
      <c r="AF38" s="349">
        <v>0</v>
      </c>
      <c r="AG38" s="349">
        <v>3</v>
      </c>
      <c r="AH38" s="444">
        <v>4</v>
      </c>
    </row>
    <row r="39" spans="1:34">
      <c r="A39" s="253" t="s">
        <v>307</v>
      </c>
      <c r="B39" s="239" t="s">
        <v>509</v>
      </c>
      <c r="C39" s="239">
        <v>3</v>
      </c>
      <c r="D39" s="239">
        <v>0</v>
      </c>
      <c r="E39" s="239">
        <v>2</v>
      </c>
      <c r="F39" s="239">
        <v>4</v>
      </c>
      <c r="G39" s="535">
        <v>6</v>
      </c>
      <c r="H39" s="294"/>
      <c r="I39" s="81"/>
      <c r="J39" s="346" t="s">
        <v>85</v>
      </c>
      <c r="K39" s="347" t="s">
        <v>355</v>
      </c>
      <c r="L39" s="349">
        <v>1</v>
      </c>
      <c r="M39" s="349">
        <v>0</v>
      </c>
      <c r="N39" s="349">
        <v>2</v>
      </c>
      <c r="O39" s="349">
        <v>2</v>
      </c>
      <c r="P39" s="444">
        <v>3</v>
      </c>
      <c r="Q39" s="294"/>
      <c r="R39" s="294"/>
      <c r="S39" s="608" t="s">
        <v>382</v>
      </c>
      <c r="T39" s="365" t="s">
        <v>108</v>
      </c>
      <c r="U39" s="366" t="s">
        <v>356</v>
      </c>
      <c r="V39" s="348">
        <v>3</v>
      </c>
      <c r="W39" s="348">
        <v>0</v>
      </c>
      <c r="X39" s="348">
        <v>2</v>
      </c>
      <c r="Y39" s="348">
        <v>4</v>
      </c>
      <c r="Z39" s="451">
        <v>5</v>
      </c>
      <c r="AA39" s="64"/>
      <c r="AB39" s="3"/>
      <c r="AC39" s="38"/>
      <c r="AD39" s="334"/>
      <c r="AE39" s="334"/>
      <c r="AF39" s="334"/>
      <c r="AG39" s="334"/>
      <c r="AH39" s="228"/>
    </row>
    <row r="40" spans="1:34">
      <c r="A40" s="253" t="s">
        <v>308</v>
      </c>
      <c r="B40" s="239" t="s">
        <v>162</v>
      </c>
      <c r="C40" s="239">
        <v>3</v>
      </c>
      <c r="D40" s="239">
        <v>0</v>
      </c>
      <c r="E40" s="239">
        <v>0</v>
      </c>
      <c r="F40" s="239">
        <v>3</v>
      </c>
      <c r="G40" s="535">
        <v>4</v>
      </c>
      <c r="H40" s="294"/>
      <c r="I40" s="81"/>
      <c r="J40" s="365" t="s">
        <v>108</v>
      </c>
      <c r="K40" s="366" t="s">
        <v>356</v>
      </c>
      <c r="L40" s="348">
        <v>3</v>
      </c>
      <c r="M40" s="348">
        <v>0</v>
      </c>
      <c r="N40" s="348">
        <v>2</v>
      </c>
      <c r="O40" s="348">
        <v>4</v>
      </c>
      <c r="P40" s="451">
        <v>5</v>
      </c>
      <c r="Q40" s="294"/>
      <c r="R40" s="294"/>
      <c r="S40" s="642"/>
      <c r="T40" s="476"/>
      <c r="U40" s="344" t="s">
        <v>385</v>
      </c>
      <c r="V40" s="51">
        <f>SUM(V37:V39)</f>
        <v>9</v>
      </c>
      <c r="W40" s="51">
        <f t="shared" ref="W40:Z40" si="8">SUM(W37:W39)</f>
        <v>0</v>
      </c>
      <c r="X40" s="51">
        <f t="shared" si="8"/>
        <v>2</v>
      </c>
      <c r="Y40" s="51">
        <f t="shared" si="8"/>
        <v>10</v>
      </c>
      <c r="Z40" s="40">
        <f t="shared" si="8"/>
        <v>13</v>
      </c>
      <c r="AA40" s="64"/>
      <c r="AB40" s="3"/>
      <c r="AC40" s="38"/>
      <c r="AD40" s="334"/>
      <c r="AE40" s="334"/>
      <c r="AF40" s="334"/>
      <c r="AG40" s="334"/>
      <c r="AH40" s="228"/>
    </row>
    <row r="41" spans="1:34">
      <c r="A41" s="253" t="s">
        <v>72</v>
      </c>
      <c r="B41" s="239" t="s">
        <v>123</v>
      </c>
      <c r="C41" s="239">
        <v>2</v>
      </c>
      <c r="D41" s="239">
        <v>0</v>
      </c>
      <c r="E41" s="239">
        <v>0</v>
      </c>
      <c r="F41" s="239">
        <v>2</v>
      </c>
      <c r="G41" s="535">
        <v>3</v>
      </c>
      <c r="H41" s="294"/>
      <c r="I41" s="81"/>
      <c r="J41" s="346" t="s">
        <v>109</v>
      </c>
      <c r="K41" s="347" t="s">
        <v>335</v>
      </c>
      <c r="L41" s="349">
        <v>2</v>
      </c>
      <c r="M41" s="349">
        <v>2</v>
      </c>
      <c r="N41" s="349">
        <v>0</v>
      </c>
      <c r="O41" s="349">
        <v>3</v>
      </c>
      <c r="P41" s="444">
        <v>5</v>
      </c>
      <c r="Q41" s="294"/>
      <c r="R41" s="294"/>
      <c r="S41" s="608" t="s">
        <v>383</v>
      </c>
      <c r="T41" s="346" t="s">
        <v>85</v>
      </c>
      <c r="U41" s="347" t="s">
        <v>37</v>
      </c>
      <c r="V41" s="349">
        <v>1</v>
      </c>
      <c r="W41" s="349">
        <v>0</v>
      </c>
      <c r="X41" s="349">
        <v>2</v>
      </c>
      <c r="Y41" s="349">
        <v>2</v>
      </c>
      <c r="Z41" s="444">
        <v>3</v>
      </c>
      <c r="AA41" s="64"/>
      <c r="AB41" s="3"/>
      <c r="AC41" s="38"/>
      <c r="AD41" s="334"/>
      <c r="AE41" s="334"/>
      <c r="AF41" s="334"/>
      <c r="AG41" s="334"/>
      <c r="AH41" s="228"/>
    </row>
    <row r="42" spans="1:34" ht="19.5" customHeight="1">
      <c r="A42" s="253" t="s">
        <v>109</v>
      </c>
      <c r="B42" s="239" t="s">
        <v>335</v>
      </c>
      <c r="C42" s="239">
        <v>2</v>
      </c>
      <c r="D42" s="239">
        <v>2</v>
      </c>
      <c r="E42" s="239">
        <v>0</v>
      </c>
      <c r="F42" s="239">
        <v>3</v>
      </c>
      <c r="G42" s="535">
        <v>5</v>
      </c>
      <c r="H42" s="294"/>
      <c r="I42" s="81"/>
      <c r="J42" s="346" t="s">
        <v>18</v>
      </c>
      <c r="K42" s="347" t="s">
        <v>132</v>
      </c>
      <c r="L42" s="349">
        <v>3</v>
      </c>
      <c r="M42" s="349">
        <v>0</v>
      </c>
      <c r="N42" s="349">
        <v>0</v>
      </c>
      <c r="O42" s="349">
        <v>3</v>
      </c>
      <c r="P42" s="444">
        <v>5</v>
      </c>
      <c r="Q42" s="294"/>
      <c r="R42" s="294"/>
      <c r="S42" s="608" t="s">
        <v>383</v>
      </c>
      <c r="T42" s="346" t="s">
        <v>109</v>
      </c>
      <c r="U42" s="347" t="s">
        <v>38</v>
      </c>
      <c r="V42" s="349">
        <v>2</v>
      </c>
      <c r="W42" s="349">
        <v>2</v>
      </c>
      <c r="X42" s="349">
        <v>0</v>
      </c>
      <c r="Y42" s="349">
        <v>3</v>
      </c>
      <c r="Z42" s="444">
        <v>5</v>
      </c>
      <c r="AA42" s="64"/>
      <c r="AB42" s="3"/>
      <c r="AC42" s="38"/>
      <c r="AD42" s="334"/>
      <c r="AE42" s="334"/>
      <c r="AF42" s="334"/>
      <c r="AG42" s="334"/>
      <c r="AH42" s="228"/>
    </row>
    <row r="43" spans="1:34" ht="27.75" customHeight="1">
      <c r="A43" s="253" t="s">
        <v>86</v>
      </c>
      <c r="B43" s="239" t="s">
        <v>337</v>
      </c>
      <c r="C43" s="239">
        <v>2</v>
      </c>
      <c r="D43" s="239">
        <v>0</v>
      </c>
      <c r="E43" s="239">
        <v>0</v>
      </c>
      <c r="F43" s="239">
        <v>2</v>
      </c>
      <c r="G43" s="535">
        <v>3</v>
      </c>
      <c r="H43" s="294"/>
      <c r="I43" s="81"/>
      <c r="J43" s="371" t="s">
        <v>86</v>
      </c>
      <c r="K43" s="354" t="s">
        <v>337</v>
      </c>
      <c r="L43" s="372">
        <v>2</v>
      </c>
      <c r="M43" s="372">
        <v>0</v>
      </c>
      <c r="N43" s="372">
        <v>0</v>
      </c>
      <c r="O43" s="372">
        <v>2</v>
      </c>
      <c r="P43" s="452">
        <v>3</v>
      </c>
      <c r="Q43" s="294"/>
      <c r="R43" s="294"/>
      <c r="S43" s="608" t="s">
        <v>383</v>
      </c>
      <c r="T43" s="346" t="s">
        <v>18</v>
      </c>
      <c r="U43" s="347" t="s">
        <v>132</v>
      </c>
      <c r="V43" s="349">
        <v>3</v>
      </c>
      <c r="W43" s="349">
        <v>0</v>
      </c>
      <c r="X43" s="349">
        <v>0</v>
      </c>
      <c r="Y43" s="349">
        <v>3</v>
      </c>
      <c r="Z43" s="444">
        <v>5</v>
      </c>
      <c r="AA43" s="64"/>
      <c r="AB43" s="3"/>
      <c r="AC43" s="38"/>
      <c r="AD43" s="334"/>
      <c r="AE43" s="334"/>
      <c r="AF43" s="334"/>
      <c r="AG43" s="334"/>
      <c r="AH43" s="228"/>
    </row>
    <row r="44" spans="1:34" ht="15" customHeight="1">
      <c r="A44" s="253" t="s">
        <v>91</v>
      </c>
      <c r="B44" s="239" t="s">
        <v>47</v>
      </c>
      <c r="C44" s="239">
        <v>2</v>
      </c>
      <c r="D44" s="239">
        <v>0</v>
      </c>
      <c r="E44" s="239">
        <v>0</v>
      </c>
      <c r="F44" s="239">
        <v>2</v>
      </c>
      <c r="G44" s="535">
        <v>3</v>
      </c>
      <c r="H44" s="294"/>
      <c r="I44" s="81"/>
      <c r="J44" s="699" t="s">
        <v>33</v>
      </c>
      <c r="K44" s="700"/>
      <c r="L44" s="464">
        <f>SUM(L37:L43)</f>
        <v>17</v>
      </c>
      <c r="M44" s="464">
        <f t="shared" ref="M44:P44" si="9">SUM(M37:M43)</f>
        <v>2</v>
      </c>
      <c r="N44" s="464">
        <f t="shared" si="9"/>
        <v>4</v>
      </c>
      <c r="O44" s="464">
        <f t="shared" si="9"/>
        <v>20</v>
      </c>
      <c r="P44" s="584">
        <f t="shared" si="9"/>
        <v>29</v>
      </c>
      <c r="Q44" s="294"/>
      <c r="R44" s="294"/>
      <c r="S44" s="608" t="s">
        <v>383</v>
      </c>
      <c r="T44" s="371" t="s">
        <v>86</v>
      </c>
      <c r="U44" s="354" t="s">
        <v>337</v>
      </c>
      <c r="V44" s="372">
        <v>2</v>
      </c>
      <c r="W44" s="372">
        <v>0</v>
      </c>
      <c r="X44" s="372">
        <v>0</v>
      </c>
      <c r="Y44" s="372">
        <v>2</v>
      </c>
      <c r="Z44" s="452">
        <v>3</v>
      </c>
      <c r="AA44" s="64"/>
      <c r="AB44" s="3"/>
      <c r="AC44" s="38"/>
      <c r="AD44" s="334"/>
      <c r="AE44" s="334"/>
      <c r="AF44" s="334"/>
      <c r="AG44" s="334"/>
      <c r="AH44" s="228"/>
    </row>
    <row r="45" spans="1:34" ht="15.75" customHeight="1">
      <c r="A45" s="772" t="s">
        <v>33</v>
      </c>
      <c r="B45" s="773"/>
      <c r="C45" s="681">
        <f>SUM(C37:C44)</f>
        <v>20</v>
      </c>
      <c r="D45" s="681">
        <f>SUM(D37:D44)</f>
        <v>2</v>
      </c>
      <c r="E45" s="681">
        <f>SUM(E37:E44)</f>
        <v>4</v>
      </c>
      <c r="F45" s="681">
        <f>SUM(F37:F44)</f>
        <v>23</v>
      </c>
      <c r="G45" s="682">
        <f>SUM(G37:G44)</f>
        <v>33</v>
      </c>
      <c r="H45" s="294"/>
      <c r="I45" s="81"/>
      <c r="J45" s="427"/>
      <c r="K45" s="428"/>
      <c r="L45" s="429"/>
      <c r="M45" s="429"/>
      <c r="N45" s="429"/>
      <c r="O45" s="429"/>
      <c r="P45" s="453"/>
      <c r="Q45" s="294"/>
      <c r="R45" s="294"/>
      <c r="S45" s="642"/>
      <c r="T45" s="340"/>
      <c r="U45" s="341" t="s">
        <v>386</v>
      </c>
      <c r="V45" s="51">
        <f>SUM(V41:V44)</f>
        <v>8</v>
      </c>
      <c r="W45" s="51">
        <f t="shared" ref="W45:Z45" si="10">SUM(W41:W44)</f>
        <v>2</v>
      </c>
      <c r="X45" s="51">
        <f t="shared" si="10"/>
        <v>2</v>
      </c>
      <c r="Y45" s="51">
        <f t="shared" si="10"/>
        <v>10</v>
      </c>
      <c r="Z45" s="40">
        <f t="shared" si="10"/>
        <v>16</v>
      </c>
      <c r="AA45" s="64"/>
      <c r="AB45" s="3"/>
      <c r="AC45" s="38"/>
      <c r="AD45" s="334"/>
      <c r="AE45" s="334"/>
      <c r="AF45" s="334"/>
      <c r="AG45" s="334"/>
      <c r="AH45" s="228"/>
    </row>
    <row r="46" spans="1:34" ht="15.75" thickBot="1">
      <c r="A46" s="335"/>
      <c r="B46" s="336"/>
      <c r="C46" s="342"/>
      <c r="D46" s="342"/>
      <c r="E46" s="342"/>
      <c r="F46" s="342"/>
      <c r="G46" s="343"/>
      <c r="H46" s="294"/>
      <c r="I46" s="81"/>
      <c r="J46" s="599"/>
      <c r="K46" s="600"/>
      <c r="L46" s="595"/>
      <c r="M46" s="595"/>
      <c r="N46" s="595"/>
      <c r="O46" s="595"/>
      <c r="P46" s="596"/>
      <c r="Q46" s="294"/>
      <c r="R46" s="294"/>
      <c r="S46" s="533"/>
      <c r="T46" s="298" t="s">
        <v>384</v>
      </c>
      <c r="U46" s="299"/>
      <c r="V46" s="300">
        <f>SUM(V45,V40)</f>
        <v>17</v>
      </c>
      <c r="W46" s="300">
        <f t="shared" ref="W46:Z46" si="11">SUM(W45,W40)</f>
        <v>2</v>
      </c>
      <c r="X46" s="300">
        <f t="shared" si="11"/>
        <v>4</v>
      </c>
      <c r="Y46" s="300">
        <f t="shared" si="11"/>
        <v>20</v>
      </c>
      <c r="Z46" s="301">
        <f t="shared" si="11"/>
        <v>29</v>
      </c>
      <c r="AA46" s="64"/>
      <c r="AB46" s="345" t="s">
        <v>384</v>
      </c>
      <c r="AC46" s="41"/>
      <c r="AD46" s="105">
        <f>SUM(AD37:AD45)</f>
        <v>6</v>
      </c>
      <c r="AE46" s="105">
        <f t="shared" ref="AE46:AH46" si="12">SUM(AE37:AE45)</f>
        <v>0</v>
      </c>
      <c r="AF46" s="105">
        <f t="shared" si="12"/>
        <v>0</v>
      </c>
      <c r="AG46" s="105">
        <f t="shared" si="12"/>
        <v>6</v>
      </c>
      <c r="AH46" s="106">
        <f t="shared" si="12"/>
        <v>8</v>
      </c>
    </row>
    <row r="47" spans="1:34">
      <c r="A47" s="335"/>
      <c r="B47" s="336"/>
      <c r="C47" s="342"/>
      <c r="D47" s="342"/>
      <c r="E47" s="342"/>
      <c r="F47" s="342"/>
      <c r="G47" s="343"/>
      <c r="H47" s="294"/>
      <c r="I47" s="81"/>
      <c r="J47" s="694" t="s">
        <v>372</v>
      </c>
      <c r="K47" s="695"/>
      <c r="L47" s="695"/>
      <c r="M47" s="695"/>
      <c r="N47" s="695"/>
      <c r="O47" s="695"/>
      <c r="P47" s="696"/>
      <c r="Q47" s="294"/>
      <c r="R47" s="294"/>
      <c r="S47" s="495"/>
      <c r="T47" s="336"/>
      <c r="U47" s="336"/>
      <c r="V47" s="342"/>
      <c r="W47" s="342"/>
      <c r="X47" s="342"/>
      <c r="Y47" s="342"/>
      <c r="Z47" s="343"/>
      <c r="AA47" s="64"/>
      <c r="AB47" s="335"/>
      <c r="AC47" s="53"/>
      <c r="AD47" s="342"/>
      <c r="AE47" s="342"/>
      <c r="AF47" s="342"/>
      <c r="AG47" s="342"/>
      <c r="AH47" s="54"/>
    </row>
    <row r="48" spans="1:34" ht="15.75" thickBot="1">
      <c r="A48" s="335"/>
      <c r="B48" s="336"/>
      <c r="C48" s="342"/>
      <c r="D48" s="342"/>
      <c r="E48" s="342"/>
      <c r="F48" s="342"/>
      <c r="G48" s="343"/>
      <c r="H48" s="294"/>
      <c r="I48" s="81"/>
      <c r="J48" s="259" t="s">
        <v>26</v>
      </c>
      <c r="K48" s="257" t="s">
        <v>27</v>
      </c>
      <c r="L48" s="258" t="s">
        <v>6</v>
      </c>
      <c r="M48" s="258" t="s">
        <v>28</v>
      </c>
      <c r="N48" s="258" t="s">
        <v>8</v>
      </c>
      <c r="O48" s="258" t="s">
        <v>29</v>
      </c>
      <c r="P48" s="260" t="s">
        <v>30</v>
      </c>
      <c r="Q48" s="294"/>
      <c r="R48" s="81"/>
      <c r="S48" s="703" t="s">
        <v>372</v>
      </c>
      <c r="T48" s="704"/>
      <c r="U48" s="704"/>
      <c r="V48" s="704"/>
      <c r="W48" s="704"/>
      <c r="X48" s="704"/>
      <c r="Y48" s="704"/>
      <c r="Z48" s="705"/>
      <c r="AA48" s="64"/>
      <c r="AB48" s="694" t="s">
        <v>372</v>
      </c>
      <c r="AC48" s="695"/>
      <c r="AD48" s="695"/>
      <c r="AE48" s="695"/>
      <c r="AF48" s="695"/>
      <c r="AG48" s="695"/>
      <c r="AH48" s="696"/>
    </row>
    <row r="49" spans="1:34">
      <c r="A49" s="694" t="s">
        <v>372</v>
      </c>
      <c r="B49" s="695"/>
      <c r="C49" s="695"/>
      <c r="D49" s="695"/>
      <c r="E49" s="695"/>
      <c r="F49" s="695"/>
      <c r="G49" s="696"/>
      <c r="H49" s="294"/>
      <c r="I49" s="81"/>
      <c r="J49" s="346" t="s">
        <v>110</v>
      </c>
      <c r="K49" s="347" t="s">
        <v>35</v>
      </c>
      <c r="L49" s="349">
        <v>3</v>
      </c>
      <c r="M49" s="349">
        <v>0</v>
      </c>
      <c r="N49" s="349">
        <v>0</v>
      </c>
      <c r="O49" s="349">
        <v>3</v>
      </c>
      <c r="P49" s="444">
        <v>4</v>
      </c>
      <c r="Q49" s="294"/>
      <c r="R49" s="81"/>
      <c r="S49" s="495"/>
      <c r="T49" s="249" t="s">
        <v>26</v>
      </c>
      <c r="U49" s="250" t="s">
        <v>27</v>
      </c>
      <c r="V49" s="251" t="s">
        <v>6</v>
      </c>
      <c r="W49" s="251" t="s">
        <v>28</v>
      </c>
      <c r="X49" s="251" t="s">
        <v>8</v>
      </c>
      <c r="Y49" s="251" t="s">
        <v>29</v>
      </c>
      <c r="Z49" s="252" t="s">
        <v>30</v>
      </c>
      <c r="AA49" s="64"/>
      <c r="AB49" s="249" t="s">
        <v>26</v>
      </c>
      <c r="AC49" s="250" t="s">
        <v>27</v>
      </c>
      <c r="AD49" s="251" t="s">
        <v>6</v>
      </c>
      <c r="AE49" s="251" t="s">
        <v>28</v>
      </c>
      <c r="AF49" s="251" t="s">
        <v>8</v>
      </c>
      <c r="AG49" s="251" t="s">
        <v>29</v>
      </c>
      <c r="AH49" s="252" t="s">
        <v>30</v>
      </c>
    </row>
    <row r="50" spans="1:34">
      <c r="A50" s="255" t="s">
        <v>26</v>
      </c>
      <c r="B50" s="237" t="s">
        <v>27</v>
      </c>
      <c r="C50" s="236" t="s">
        <v>6</v>
      </c>
      <c r="D50" s="236" t="s">
        <v>28</v>
      </c>
      <c r="E50" s="236" t="s">
        <v>8</v>
      </c>
      <c r="F50" s="236" t="s">
        <v>29</v>
      </c>
      <c r="G50" s="256" t="s">
        <v>30</v>
      </c>
      <c r="H50" s="294"/>
      <c r="I50" s="81"/>
      <c r="J50" s="350" t="s">
        <v>207</v>
      </c>
      <c r="K50" s="358" t="s">
        <v>112</v>
      </c>
      <c r="L50" s="370">
        <v>2</v>
      </c>
      <c r="M50" s="370">
        <v>0</v>
      </c>
      <c r="N50" s="370">
        <v>0</v>
      </c>
      <c r="O50" s="370">
        <v>2</v>
      </c>
      <c r="P50" s="450">
        <v>3</v>
      </c>
      <c r="Q50" s="294"/>
      <c r="R50" s="81"/>
      <c r="S50" s="608" t="s">
        <v>382</v>
      </c>
      <c r="T50" s="346" t="s">
        <v>110</v>
      </c>
      <c r="U50" s="347" t="s">
        <v>35</v>
      </c>
      <c r="V50" s="349">
        <v>3</v>
      </c>
      <c r="W50" s="349">
        <v>0</v>
      </c>
      <c r="X50" s="349">
        <v>0</v>
      </c>
      <c r="Y50" s="349">
        <v>3</v>
      </c>
      <c r="Z50" s="444">
        <v>4</v>
      </c>
      <c r="AA50" s="35"/>
      <c r="AB50" s="346" t="s">
        <v>208</v>
      </c>
      <c r="AC50" s="347" t="s">
        <v>114</v>
      </c>
      <c r="AD50" s="349">
        <v>3</v>
      </c>
      <c r="AE50" s="349">
        <v>0</v>
      </c>
      <c r="AF50" s="349">
        <v>0</v>
      </c>
      <c r="AG50" s="349">
        <v>3</v>
      </c>
      <c r="AH50" s="444">
        <v>5</v>
      </c>
    </row>
    <row r="51" spans="1:34">
      <c r="A51" s="253" t="s">
        <v>309</v>
      </c>
      <c r="B51" s="239" t="s">
        <v>505</v>
      </c>
      <c r="C51" s="239">
        <v>3</v>
      </c>
      <c r="D51" s="239">
        <v>0</v>
      </c>
      <c r="E51" s="239">
        <v>2</v>
      </c>
      <c r="F51" s="239">
        <v>4</v>
      </c>
      <c r="G51" s="535">
        <v>5</v>
      </c>
      <c r="H51" s="294"/>
      <c r="I51" s="81"/>
      <c r="J51" s="374" t="s">
        <v>113</v>
      </c>
      <c r="K51" s="358" t="s">
        <v>357</v>
      </c>
      <c r="L51" s="359">
        <v>0</v>
      </c>
      <c r="M51" s="359">
        <v>0</v>
      </c>
      <c r="N51" s="359">
        <v>4</v>
      </c>
      <c r="O51" s="359">
        <v>2</v>
      </c>
      <c r="P51" s="447">
        <v>3</v>
      </c>
      <c r="Q51" s="294"/>
      <c r="R51" s="81"/>
      <c r="S51" s="608" t="s">
        <v>382</v>
      </c>
      <c r="T51" s="374" t="s">
        <v>113</v>
      </c>
      <c r="U51" s="358" t="s">
        <v>393</v>
      </c>
      <c r="V51" s="359">
        <v>0</v>
      </c>
      <c r="W51" s="359">
        <v>0</v>
      </c>
      <c r="X51" s="359">
        <v>4</v>
      </c>
      <c r="Y51" s="359">
        <v>2</v>
      </c>
      <c r="Z51" s="447">
        <v>3</v>
      </c>
      <c r="AA51" s="64"/>
      <c r="AB51" s="7"/>
      <c r="AC51" s="8"/>
      <c r="AD51" s="11"/>
      <c r="AE51" s="11"/>
      <c r="AF51" s="11"/>
      <c r="AG51" s="11"/>
      <c r="AH51" s="12"/>
    </row>
    <row r="52" spans="1:34">
      <c r="A52" s="253" t="s">
        <v>310</v>
      </c>
      <c r="B52" s="239" t="s">
        <v>163</v>
      </c>
      <c r="C52" s="239">
        <v>3</v>
      </c>
      <c r="D52" s="239">
        <v>0</v>
      </c>
      <c r="E52" s="239">
        <v>0</v>
      </c>
      <c r="F52" s="239">
        <v>3</v>
      </c>
      <c r="G52" s="535">
        <v>5</v>
      </c>
      <c r="H52" s="294"/>
      <c r="I52" s="81"/>
      <c r="J52" s="357" t="s">
        <v>203</v>
      </c>
      <c r="K52" s="358" t="s">
        <v>44</v>
      </c>
      <c r="L52" s="370">
        <v>3</v>
      </c>
      <c r="M52" s="370">
        <v>0</v>
      </c>
      <c r="N52" s="370">
        <v>0</v>
      </c>
      <c r="O52" s="370">
        <v>3</v>
      </c>
      <c r="P52" s="450">
        <v>5</v>
      </c>
      <c r="Q52" s="294"/>
      <c r="R52" s="81"/>
      <c r="S52" s="608" t="s">
        <v>382</v>
      </c>
      <c r="T52" s="357" t="s">
        <v>203</v>
      </c>
      <c r="U52" s="358" t="s">
        <v>44</v>
      </c>
      <c r="V52" s="370">
        <v>3</v>
      </c>
      <c r="W52" s="370">
        <v>0</v>
      </c>
      <c r="X52" s="370">
        <v>0</v>
      </c>
      <c r="Y52" s="370">
        <v>3</v>
      </c>
      <c r="Z52" s="450">
        <v>5</v>
      </c>
      <c r="AA52" s="64"/>
      <c r="AB52" s="7"/>
      <c r="AC52" s="8"/>
      <c r="AD52" s="11"/>
      <c r="AE52" s="11"/>
      <c r="AF52" s="11"/>
      <c r="AG52" s="11"/>
      <c r="AH52" s="12"/>
    </row>
    <row r="53" spans="1:34" ht="25.5">
      <c r="A53" s="253" t="s">
        <v>311</v>
      </c>
      <c r="B53" s="239" t="s">
        <v>164</v>
      </c>
      <c r="C53" s="239">
        <v>3</v>
      </c>
      <c r="D53" s="239">
        <v>0</v>
      </c>
      <c r="E53" s="239">
        <v>0</v>
      </c>
      <c r="F53" s="239">
        <v>3</v>
      </c>
      <c r="G53" s="535">
        <v>5</v>
      </c>
      <c r="H53" s="294"/>
      <c r="I53" s="81"/>
      <c r="J53" s="375" t="s">
        <v>89</v>
      </c>
      <c r="K53" s="347" t="s">
        <v>121</v>
      </c>
      <c r="L53" s="370">
        <v>2</v>
      </c>
      <c r="M53" s="370">
        <v>0</v>
      </c>
      <c r="N53" s="370">
        <v>0</v>
      </c>
      <c r="O53" s="370">
        <v>2</v>
      </c>
      <c r="P53" s="450">
        <v>3</v>
      </c>
      <c r="Q53" s="294"/>
      <c r="R53" s="81"/>
      <c r="S53" s="608" t="s">
        <v>382</v>
      </c>
      <c r="T53" s="346" t="s">
        <v>208</v>
      </c>
      <c r="U53" s="347" t="s">
        <v>114</v>
      </c>
      <c r="V53" s="349">
        <v>3</v>
      </c>
      <c r="W53" s="349">
        <v>0</v>
      </c>
      <c r="X53" s="349">
        <v>0</v>
      </c>
      <c r="Y53" s="349">
        <v>3</v>
      </c>
      <c r="Z53" s="444">
        <v>5</v>
      </c>
      <c r="AA53" s="64"/>
      <c r="AB53" s="3"/>
      <c r="AC53" s="38"/>
      <c r="AD53" s="334"/>
      <c r="AE53" s="334"/>
      <c r="AF53" s="334"/>
      <c r="AG53" s="334"/>
      <c r="AH53" s="228"/>
    </row>
    <row r="54" spans="1:34">
      <c r="A54" s="253" t="s">
        <v>312</v>
      </c>
      <c r="B54" s="239" t="s">
        <v>506</v>
      </c>
      <c r="C54" s="239">
        <v>2</v>
      </c>
      <c r="D54" s="239">
        <v>2</v>
      </c>
      <c r="E54" s="239">
        <v>0</v>
      </c>
      <c r="F54" s="239">
        <v>3</v>
      </c>
      <c r="G54" s="535">
        <v>5</v>
      </c>
      <c r="H54" s="294"/>
      <c r="I54" s="81"/>
      <c r="J54" s="346" t="s">
        <v>208</v>
      </c>
      <c r="K54" s="347" t="s">
        <v>114</v>
      </c>
      <c r="L54" s="349">
        <v>3</v>
      </c>
      <c r="M54" s="349">
        <v>0</v>
      </c>
      <c r="N54" s="349">
        <v>0</v>
      </c>
      <c r="O54" s="349">
        <v>3</v>
      </c>
      <c r="P54" s="444">
        <v>5</v>
      </c>
      <c r="Q54" s="294"/>
      <c r="R54" s="81"/>
      <c r="S54" s="608" t="s">
        <v>382</v>
      </c>
      <c r="T54" s="350" t="s">
        <v>111</v>
      </c>
      <c r="U54" s="358" t="s">
        <v>112</v>
      </c>
      <c r="V54" s="370">
        <v>2</v>
      </c>
      <c r="W54" s="370">
        <v>0</v>
      </c>
      <c r="X54" s="370">
        <v>0</v>
      </c>
      <c r="Y54" s="370">
        <v>2</v>
      </c>
      <c r="Z54" s="450">
        <v>3</v>
      </c>
      <c r="AA54" s="64"/>
      <c r="AB54" s="3"/>
      <c r="AC54" s="38"/>
      <c r="AD54" s="334"/>
      <c r="AE54" s="334"/>
      <c r="AF54" s="334"/>
      <c r="AG54" s="334"/>
      <c r="AH54" s="228"/>
    </row>
    <row r="55" spans="1:34">
      <c r="A55" s="253" t="s">
        <v>79</v>
      </c>
      <c r="B55" s="239" t="s">
        <v>127</v>
      </c>
      <c r="C55" s="239">
        <v>2</v>
      </c>
      <c r="D55" s="239">
        <v>0</v>
      </c>
      <c r="E55" s="239">
        <v>0</v>
      </c>
      <c r="F55" s="239">
        <v>2</v>
      </c>
      <c r="G55" s="535">
        <v>3</v>
      </c>
      <c r="H55" s="294"/>
      <c r="I55" s="81"/>
      <c r="J55" s="376" t="s">
        <v>91</v>
      </c>
      <c r="K55" s="354" t="s">
        <v>47</v>
      </c>
      <c r="L55" s="377">
        <v>2</v>
      </c>
      <c r="M55" s="377">
        <v>0</v>
      </c>
      <c r="N55" s="377">
        <v>0</v>
      </c>
      <c r="O55" s="377">
        <v>2</v>
      </c>
      <c r="P55" s="454">
        <v>3</v>
      </c>
      <c r="Q55" s="294"/>
      <c r="R55" s="81"/>
      <c r="S55" s="608" t="s">
        <v>382</v>
      </c>
      <c r="T55" s="378" t="s">
        <v>90</v>
      </c>
      <c r="U55" s="347" t="s">
        <v>341</v>
      </c>
      <c r="V55" s="373">
        <v>0</v>
      </c>
      <c r="W55" s="373">
        <v>0</v>
      </c>
      <c r="X55" s="373">
        <v>0</v>
      </c>
      <c r="Y55" s="373">
        <v>0</v>
      </c>
      <c r="Z55" s="455">
        <v>5</v>
      </c>
      <c r="AA55" s="64"/>
      <c r="AB55" s="3"/>
      <c r="AC55" s="38"/>
      <c r="AD55" s="334"/>
      <c r="AE55" s="334"/>
      <c r="AF55" s="334"/>
      <c r="AG55" s="334"/>
      <c r="AH55" s="228"/>
    </row>
    <row r="56" spans="1:34" ht="15" customHeight="1">
      <c r="A56" s="253" t="s">
        <v>89</v>
      </c>
      <c r="B56" s="239" t="s">
        <v>121</v>
      </c>
      <c r="C56" s="239">
        <v>2</v>
      </c>
      <c r="D56" s="239">
        <v>0</v>
      </c>
      <c r="E56" s="239">
        <v>0</v>
      </c>
      <c r="F56" s="239">
        <v>2</v>
      </c>
      <c r="G56" s="535">
        <v>3</v>
      </c>
      <c r="H56" s="294"/>
      <c r="I56" s="81"/>
      <c r="J56" s="378" t="s">
        <v>358</v>
      </c>
      <c r="K56" s="347" t="s">
        <v>341</v>
      </c>
      <c r="L56" s="373">
        <v>0</v>
      </c>
      <c r="M56" s="373">
        <v>0</v>
      </c>
      <c r="N56" s="373">
        <v>0</v>
      </c>
      <c r="O56" s="373">
        <v>0</v>
      </c>
      <c r="P56" s="455">
        <v>5</v>
      </c>
      <c r="Q56" s="294"/>
      <c r="R56" s="81"/>
      <c r="S56" s="492"/>
      <c r="T56" s="476"/>
      <c r="U56" s="344" t="s">
        <v>385</v>
      </c>
      <c r="V56" s="51">
        <f>SUM(V50:V55)</f>
        <v>11</v>
      </c>
      <c r="W56" s="51">
        <f>SUM(W50:W55)</f>
        <v>0</v>
      </c>
      <c r="X56" s="51">
        <f>SUM(X50:X55)</f>
        <v>4</v>
      </c>
      <c r="Y56" s="51">
        <f>SUM(Y50:Y55)</f>
        <v>13</v>
      </c>
      <c r="Z56" s="40">
        <f>SUM(Z50:Z55)</f>
        <v>25</v>
      </c>
      <c r="AA56" s="64"/>
      <c r="AB56" s="3"/>
      <c r="AC56" s="38"/>
      <c r="AD56" s="334"/>
      <c r="AE56" s="334"/>
      <c r="AF56" s="334"/>
      <c r="AG56" s="334"/>
      <c r="AH56" s="228"/>
    </row>
    <row r="57" spans="1:34" ht="15.75" customHeight="1">
      <c r="A57" s="253" t="s">
        <v>507</v>
      </c>
      <c r="B57" s="239" t="s">
        <v>341</v>
      </c>
      <c r="C57" s="239">
        <v>0</v>
      </c>
      <c r="D57" s="239">
        <v>0</v>
      </c>
      <c r="E57" s="239">
        <v>0</v>
      </c>
      <c r="F57" s="239">
        <v>0</v>
      </c>
      <c r="G57" s="535">
        <v>5</v>
      </c>
      <c r="H57" s="294"/>
      <c r="I57" s="81"/>
      <c r="J57" s="699" t="s">
        <v>33</v>
      </c>
      <c r="K57" s="700"/>
      <c r="L57" s="465">
        <f>SUM(L49:L56)</f>
        <v>15</v>
      </c>
      <c r="M57" s="465">
        <f>SUM(M49:M56)</f>
        <v>0</v>
      </c>
      <c r="N57" s="465">
        <f>SUM(N49:N56)</f>
        <v>4</v>
      </c>
      <c r="O57" s="465">
        <f>SUM(O49:O56)</f>
        <v>17</v>
      </c>
      <c r="P57" s="585">
        <f>SUM(P49:P56)</f>
        <v>31</v>
      </c>
      <c r="Q57" s="294"/>
      <c r="R57" s="81"/>
      <c r="S57" s="608" t="s">
        <v>383</v>
      </c>
      <c r="T57" s="376" t="s">
        <v>91</v>
      </c>
      <c r="U57" s="354" t="s">
        <v>47</v>
      </c>
      <c r="V57" s="377">
        <v>2</v>
      </c>
      <c r="W57" s="377">
        <v>0</v>
      </c>
      <c r="X57" s="377">
        <v>0</v>
      </c>
      <c r="Y57" s="377">
        <v>2</v>
      </c>
      <c r="Z57" s="454">
        <v>3</v>
      </c>
      <c r="AA57" s="64"/>
      <c r="AB57" s="3"/>
      <c r="AC57" s="38"/>
      <c r="AD57" s="334"/>
      <c r="AE57" s="334"/>
      <c r="AF57" s="334"/>
      <c r="AG57" s="334"/>
      <c r="AH57" s="228"/>
    </row>
    <row r="58" spans="1:34" ht="14.25" customHeight="1">
      <c r="A58" s="772" t="s">
        <v>33</v>
      </c>
      <c r="B58" s="773"/>
      <c r="C58" s="681">
        <f>SUM(C51:C57)</f>
        <v>15</v>
      </c>
      <c r="D58" s="681">
        <f>SUM(D51:D57)</f>
        <v>2</v>
      </c>
      <c r="E58" s="681">
        <f>SUM(E51:E57)</f>
        <v>2</v>
      </c>
      <c r="F58" s="681">
        <f>SUM(F51:F57)</f>
        <v>17</v>
      </c>
      <c r="G58" s="682">
        <f>SUM(G51:G57)</f>
        <v>31</v>
      </c>
      <c r="H58" s="294"/>
      <c r="I58" s="81"/>
      <c r="J58" s="427"/>
      <c r="K58" s="428"/>
      <c r="L58" s="432"/>
      <c r="M58" s="432"/>
      <c r="N58" s="432"/>
      <c r="O58" s="432"/>
      <c r="P58" s="456"/>
      <c r="Q58" s="294"/>
      <c r="R58" s="81"/>
      <c r="S58" s="608" t="s">
        <v>383</v>
      </c>
      <c r="T58" s="376" t="s">
        <v>89</v>
      </c>
      <c r="U58" s="354" t="s">
        <v>121</v>
      </c>
      <c r="V58" s="377">
        <v>2</v>
      </c>
      <c r="W58" s="377">
        <v>0</v>
      </c>
      <c r="X58" s="377">
        <v>0</v>
      </c>
      <c r="Y58" s="377">
        <v>2</v>
      </c>
      <c r="Z58" s="454">
        <v>3</v>
      </c>
      <c r="AA58" s="64"/>
      <c r="AB58" s="3"/>
      <c r="AC58" s="38"/>
      <c r="AD58" s="334"/>
      <c r="AE58" s="334"/>
      <c r="AF58" s="334"/>
      <c r="AG58" s="334"/>
      <c r="AH58" s="228"/>
    </row>
    <row r="59" spans="1:34">
      <c r="A59" s="99"/>
      <c r="B59" s="246"/>
      <c r="C59" s="246"/>
      <c r="D59" s="246"/>
      <c r="E59" s="246"/>
      <c r="F59" s="246"/>
      <c r="G59" s="100"/>
      <c r="H59" s="294"/>
      <c r="I59" s="81"/>
      <c r="J59" s="13"/>
      <c r="K59" s="14"/>
      <c r="L59" s="14"/>
      <c r="M59" s="14"/>
      <c r="N59" s="14"/>
      <c r="O59" s="14"/>
      <c r="P59" s="15"/>
      <c r="Q59" s="294"/>
      <c r="R59" s="81"/>
      <c r="S59" s="495"/>
      <c r="T59" s="476"/>
      <c r="U59" s="341" t="s">
        <v>386</v>
      </c>
      <c r="V59" s="51">
        <f>SUM(V57:V58)</f>
        <v>4</v>
      </c>
      <c r="W59" s="51">
        <f t="shared" ref="W59:Z59" si="13">SUM(W57:W58)</f>
        <v>0</v>
      </c>
      <c r="X59" s="51">
        <f t="shared" si="13"/>
        <v>0</v>
      </c>
      <c r="Y59" s="51">
        <f t="shared" si="13"/>
        <v>4</v>
      </c>
      <c r="Z59" s="51">
        <f t="shared" si="13"/>
        <v>6</v>
      </c>
      <c r="AA59" s="64"/>
      <c r="AB59" s="345" t="s">
        <v>384</v>
      </c>
      <c r="AC59" s="41"/>
      <c r="AD59" s="5">
        <f>SUM(AD50:AD58)</f>
        <v>3</v>
      </c>
      <c r="AE59" s="5">
        <v>0</v>
      </c>
      <c r="AF59" s="5">
        <v>0</v>
      </c>
      <c r="AG59" s="5">
        <v>3</v>
      </c>
      <c r="AH59" s="42">
        <v>5</v>
      </c>
    </row>
    <row r="60" spans="1:34" ht="15.75" thickBot="1">
      <c r="A60" s="99"/>
      <c r="B60" s="246"/>
      <c r="C60" s="246"/>
      <c r="D60" s="246"/>
      <c r="E60" s="246"/>
      <c r="F60" s="246"/>
      <c r="G60" s="100"/>
      <c r="H60" s="294"/>
      <c r="I60" s="81"/>
      <c r="J60" s="13"/>
      <c r="K60" s="14"/>
      <c r="L60" s="14"/>
      <c r="M60" s="14"/>
      <c r="N60" s="14"/>
      <c r="O60" s="14"/>
      <c r="P60" s="15"/>
      <c r="Q60" s="294"/>
      <c r="R60" s="81"/>
      <c r="S60" s="495"/>
      <c r="T60" s="298" t="s">
        <v>384</v>
      </c>
      <c r="U60" s="299"/>
      <c r="V60" s="300">
        <f>SUM(V59,V56)</f>
        <v>15</v>
      </c>
      <c r="W60" s="300">
        <f>SUM(W59,W56)</f>
        <v>0</v>
      </c>
      <c r="X60" s="300">
        <f>SUM(X59,X56)</f>
        <v>4</v>
      </c>
      <c r="Y60" s="300">
        <f>SUM(Y59,Y56)</f>
        <v>17</v>
      </c>
      <c r="Z60" s="301">
        <f>SUM(Z59,Z56)</f>
        <v>31</v>
      </c>
      <c r="AA60" s="64"/>
      <c r="AB60" s="335"/>
      <c r="AC60" s="53"/>
      <c r="AD60" s="342"/>
      <c r="AE60" s="342"/>
      <c r="AF60" s="342"/>
      <c r="AG60" s="342"/>
      <c r="AH60" s="54"/>
    </row>
    <row r="61" spans="1:34" ht="15.75" customHeight="1">
      <c r="A61" s="99"/>
      <c r="B61" s="246"/>
      <c r="C61" s="246"/>
      <c r="D61" s="246"/>
      <c r="E61" s="246"/>
      <c r="F61" s="246"/>
      <c r="G61" s="100"/>
      <c r="H61" s="294"/>
      <c r="I61" s="81"/>
      <c r="J61" s="599"/>
      <c r="K61" s="600"/>
      <c r="L61" s="16"/>
      <c r="M61" s="16"/>
      <c r="N61" s="16"/>
      <c r="O61" s="16"/>
      <c r="P61" s="17"/>
      <c r="Q61" s="294"/>
      <c r="R61" s="81"/>
      <c r="S61" s="495"/>
      <c r="T61" s="104"/>
      <c r="U61" s="104"/>
      <c r="V61" s="104"/>
      <c r="W61" s="104"/>
      <c r="X61" s="104"/>
      <c r="Y61" s="104"/>
      <c r="Z61" s="80"/>
      <c r="AA61" s="64"/>
      <c r="AB61" s="335"/>
      <c r="AC61" s="53"/>
      <c r="AD61" s="342"/>
      <c r="AE61" s="342"/>
      <c r="AF61" s="342"/>
      <c r="AG61" s="342"/>
      <c r="AH61" s="54"/>
    </row>
    <row r="62" spans="1:34" ht="15.75" thickBot="1">
      <c r="A62" s="335"/>
      <c r="B62" s="336"/>
      <c r="C62" s="16"/>
      <c r="D62" s="16"/>
      <c r="E62" s="16"/>
      <c r="F62" s="16"/>
      <c r="G62" s="17"/>
      <c r="H62" s="294"/>
      <c r="I62" s="81"/>
      <c r="J62" s="694" t="s">
        <v>373</v>
      </c>
      <c r="K62" s="695"/>
      <c r="L62" s="695"/>
      <c r="M62" s="695"/>
      <c r="N62" s="695"/>
      <c r="O62" s="695"/>
      <c r="P62" s="696"/>
      <c r="Q62" s="294"/>
      <c r="R62" s="81"/>
      <c r="S62" s="495"/>
      <c r="T62" s="342"/>
      <c r="U62" s="342" t="s">
        <v>373</v>
      </c>
      <c r="V62" s="342"/>
      <c r="W62" s="342"/>
      <c r="X62" s="342"/>
      <c r="Y62" s="342"/>
      <c r="Z62" s="343"/>
      <c r="AA62" s="64"/>
      <c r="AB62" s="694" t="s">
        <v>373</v>
      </c>
      <c r="AC62" s="695"/>
      <c r="AD62" s="695"/>
      <c r="AE62" s="695"/>
      <c r="AF62" s="695"/>
      <c r="AG62" s="695"/>
      <c r="AH62" s="696"/>
    </row>
    <row r="63" spans="1:34">
      <c r="A63" s="694" t="s">
        <v>373</v>
      </c>
      <c r="B63" s="695"/>
      <c r="C63" s="695"/>
      <c r="D63" s="695"/>
      <c r="E63" s="695"/>
      <c r="F63" s="695"/>
      <c r="G63" s="696"/>
      <c r="H63" s="294"/>
      <c r="I63" s="81"/>
      <c r="J63" s="249" t="s">
        <v>26</v>
      </c>
      <c r="K63" s="250" t="s">
        <v>27</v>
      </c>
      <c r="L63" s="251" t="s">
        <v>6</v>
      </c>
      <c r="M63" s="251" t="s">
        <v>28</v>
      </c>
      <c r="N63" s="251" t="s">
        <v>8</v>
      </c>
      <c r="O63" s="251" t="s">
        <v>29</v>
      </c>
      <c r="P63" s="252" t="s">
        <v>30</v>
      </c>
      <c r="Q63" s="294"/>
      <c r="R63" s="81"/>
      <c r="S63" s="495"/>
      <c r="T63" s="249" t="s">
        <v>26</v>
      </c>
      <c r="U63" s="250" t="s">
        <v>27</v>
      </c>
      <c r="V63" s="251" t="s">
        <v>6</v>
      </c>
      <c r="W63" s="251" t="s">
        <v>28</v>
      </c>
      <c r="X63" s="251" t="s">
        <v>8</v>
      </c>
      <c r="Y63" s="251" t="s">
        <v>29</v>
      </c>
      <c r="Z63" s="252" t="s">
        <v>30</v>
      </c>
      <c r="AA63" s="35"/>
      <c r="AB63" s="249" t="s">
        <v>26</v>
      </c>
      <c r="AC63" s="250" t="s">
        <v>27</v>
      </c>
      <c r="AD63" s="251" t="s">
        <v>6</v>
      </c>
      <c r="AE63" s="251" t="s">
        <v>28</v>
      </c>
      <c r="AF63" s="251" t="s">
        <v>8</v>
      </c>
      <c r="AG63" s="251" t="s">
        <v>29</v>
      </c>
      <c r="AH63" s="252" t="s">
        <v>30</v>
      </c>
    </row>
    <row r="64" spans="1:34">
      <c r="A64" s="255" t="s">
        <v>26</v>
      </c>
      <c r="B64" s="237" t="s">
        <v>27</v>
      </c>
      <c r="C64" s="236" t="s">
        <v>6</v>
      </c>
      <c r="D64" s="236" t="s">
        <v>28</v>
      </c>
      <c r="E64" s="236" t="s">
        <v>8</v>
      </c>
      <c r="F64" s="236" t="s">
        <v>29</v>
      </c>
      <c r="G64" s="256" t="s">
        <v>30</v>
      </c>
      <c r="H64" s="294"/>
      <c r="I64" s="81"/>
      <c r="J64" s="379" t="s">
        <v>115</v>
      </c>
      <c r="K64" s="358" t="s">
        <v>50</v>
      </c>
      <c r="L64" s="370">
        <v>3</v>
      </c>
      <c r="M64" s="370">
        <v>0</v>
      </c>
      <c r="N64" s="370">
        <v>0</v>
      </c>
      <c r="O64" s="370">
        <v>3</v>
      </c>
      <c r="P64" s="450">
        <v>5</v>
      </c>
      <c r="Q64" s="294"/>
      <c r="R64" s="81"/>
      <c r="S64" s="608" t="s">
        <v>382</v>
      </c>
      <c r="T64" s="379" t="s">
        <v>115</v>
      </c>
      <c r="U64" s="358" t="s">
        <v>50</v>
      </c>
      <c r="V64" s="370">
        <v>3</v>
      </c>
      <c r="W64" s="370">
        <v>0</v>
      </c>
      <c r="X64" s="370">
        <v>0</v>
      </c>
      <c r="Y64" s="370">
        <v>3</v>
      </c>
      <c r="Z64" s="450">
        <v>5</v>
      </c>
      <c r="AA64" s="64"/>
      <c r="AB64" s="379" t="s">
        <v>115</v>
      </c>
      <c r="AC64" s="358" t="s">
        <v>50</v>
      </c>
      <c r="AD64" s="370">
        <v>3</v>
      </c>
      <c r="AE64" s="370">
        <v>0</v>
      </c>
      <c r="AF64" s="370">
        <v>0</v>
      </c>
      <c r="AG64" s="370">
        <v>3</v>
      </c>
      <c r="AH64" s="450">
        <v>5</v>
      </c>
    </row>
    <row r="65" spans="1:34">
      <c r="A65" s="253" t="s">
        <v>313</v>
      </c>
      <c r="B65" s="239" t="s">
        <v>510</v>
      </c>
      <c r="C65" s="239">
        <v>3</v>
      </c>
      <c r="D65" s="239">
        <v>0</v>
      </c>
      <c r="E65" s="239">
        <v>2</v>
      </c>
      <c r="F65" s="239">
        <v>4</v>
      </c>
      <c r="G65" s="535">
        <v>6</v>
      </c>
      <c r="H65" s="294"/>
      <c r="I65" s="81"/>
      <c r="J65" s="346" t="s">
        <v>104</v>
      </c>
      <c r="K65" s="347" t="s">
        <v>359</v>
      </c>
      <c r="L65" s="349">
        <v>3</v>
      </c>
      <c r="M65" s="349">
        <v>0</v>
      </c>
      <c r="N65" s="349">
        <v>0</v>
      </c>
      <c r="O65" s="349">
        <v>3</v>
      </c>
      <c r="P65" s="444">
        <v>5</v>
      </c>
      <c r="Q65" s="294"/>
      <c r="R65" s="81"/>
      <c r="S65" s="608" t="s">
        <v>382</v>
      </c>
      <c r="T65" s="362" t="s">
        <v>206</v>
      </c>
      <c r="U65" s="363" t="s">
        <v>116</v>
      </c>
      <c r="V65" s="364">
        <v>2</v>
      </c>
      <c r="W65" s="364">
        <v>0</v>
      </c>
      <c r="X65" s="364">
        <v>0</v>
      </c>
      <c r="Y65" s="364">
        <v>2</v>
      </c>
      <c r="Z65" s="449">
        <v>3</v>
      </c>
      <c r="AA65" s="64"/>
      <c r="AB65" s="76"/>
      <c r="AC65" s="77"/>
      <c r="AD65" s="74"/>
      <c r="AE65" s="74"/>
      <c r="AF65" s="74"/>
      <c r="AG65" s="74"/>
      <c r="AH65" s="75"/>
    </row>
    <row r="66" spans="1:34">
      <c r="A66" s="253" t="s">
        <v>314</v>
      </c>
      <c r="B66" s="239" t="s">
        <v>511</v>
      </c>
      <c r="C66" s="239">
        <v>3</v>
      </c>
      <c r="D66" s="239">
        <v>0</v>
      </c>
      <c r="E66" s="239">
        <v>2</v>
      </c>
      <c r="F66" s="239">
        <v>4</v>
      </c>
      <c r="G66" s="535">
        <v>6</v>
      </c>
      <c r="H66" s="294"/>
      <c r="I66" s="81"/>
      <c r="J66" s="362" t="s">
        <v>206</v>
      </c>
      <c r="K66" s="363" t="s">
        <v>116</v>
      </c>
      <c r="L66" s="364">
        <v>2</v>
      </c>
      <c r="M66" s="364">
        <v>0</v>
      </c>
      <c r="N66" s="364">
        <v>0</v>
      </c>
      <c r="O66" s="364">
        <v>2</v>
      </c>
      <c r="P66" s="449">
        <v>3</v>
      </c>
      <c r="Q66" s="294"/>
      <c r="R66" s="81"/>
      <c r="S66" s="608" t="s">
        <v>382</v>
      </c>
      <c r="T66" s="362" t="s">
        <v>205</v>
      </c>
      <c r="U66" s="363" t="s">
        <v>360</v>
      </c>
      <c r="V66" s="364">
        <v>2</v>
      </c>
      <c r="W66" s="364">
        <v>0</v>
      </c>
      <c r="X66" s="364">
        <v>2</v>
      </c>
      <c r="Y66" s="364">
        <v>3</v>
      </c>
      <c r="Z66" s="449">
        <v>5</v>
      </c>
      <c r="AA66" s="64"/>
      <c r="AB66" s="3"/>
      <c r="AC66" s="38"/>
      <c r="AD66" s="334"/>
      <c r="AE66" s="334"/>
      <c r="AF66" s="334"/>
      <c r="AG66" s="334"/>
      <c r="AH66" s="228"/>
    </row>
    <row r="67" spans="1:34">
      <c r="A67" s="253" t="s">
        <v>315</v>
      </c>
      <c r="B67" s="239" t="s">
        <v>512</v>
      </c>
      <c r="C67" s="239">
        <v>2</v>
      </c>
      <c r="D67" s="239">
        <v>0</v>
      </c>
      <c r="E67" s="239">
        <v>2</v>
      </c>
      <c r="F67" s="239">
        <v>3</v>
      </c>
      <c r="G67" s="535">
        <v>5</v>
      </c>
      <c r="H67" s="294"/>
      <c r="I67" s="81"/>
      <c r="J67" s="362" t="s">
        <v>205</v>
      </c>
      <c r="K67" s="363" t="s">
        <v>360</v>
      </c>
      <c r="L67" s="364">
        <v>2</v>
      </c>
      <c r="M67" s="364">
        <v>0</v>
      </c>
      <c r="N67" s="364">
        <v>2</v>
      </c>
      <c r="O67" s="364">
        <v>3</v>
      </c>
      <c r="P67" s="449">
        <v>5</v>
      </c>
      <c r="Q67" s="294"/>
      <c r="R67" s="81"/>
      <c r="S67" s="608" t="s">
        <v>382</v>
      </c>
      <c r="T67" s="362" t="s">
        <v>83</v>
      </c>
      <c r="U67" s="366" t="s">
        <v>130</v>
      </c>
      <c r="V67" s="380">
        <v>3</v>
      </c>
      <c r="W67" s="380">
        <v>0</v>
      </c>
      <c r="X67" s="380">
        <v>0</v>
      </c>
      <c r="Y67" s="380">
        <v>3</v>
      </c>
      <c r="Z67" s="457">
        <v>5</v>
      </c>
      <c r="AA67" s="64"/>
      <c r="AB67" s="3"/>
      <c r="AC67" s="38"/>
      <c r="AD67" s="334"/>
      <c r="AE67" s="334"/>
      <c r="AF67" s="334"/>
      <c r="AG67" s="334"/>
      <c r="AH67" s="228"/>
    </row>
    <row r="68" spans="1:34">
      <c r="A68" s="253" t="s">
        <v>316</v>
      </c>
      <c r="B68" s="239" t="s">
        <v>165</v>
      </c>
      <c r="C68" s="239">
        <v>3</v>
      </c>
      <c r="D68" s="239">
        <v>0</v>
      </c>
      <c r="E68" s="239">
        <v>0</v>
      </c>
      <c r="F68" s="239">
        <v>3</v>
      </c>
      <c r="G68" s="535">
        <v>5</v>
      </c>
      <c r="H68" s="294"/>
      <c r="I68" s="81"/>
      <c r="J68" s="362" t="s">
        <v>83</v>
      </c>
      <c r="K68" s="366" t="s">
        <v>130</v>
      </c>
      <c r="L68" s="380">
        <v>3</v>
      </c>
      <c r="M68" s="380">
        <v>0</v>
      </c>
      <c r="N68" s="380">
        <v>0</v>
      </c>
      <c r="O68" s="380">
        <v>3</v>
      </c>
      <c r="P68" s="457">
        <v>5</v>
      </c>
      <c r="Q68" s="294"/>
      <c r="R68" s="81"/>
      <c r="S68" s="642"/>
      <c r="T68" s="476"/>
      <c r="U68" s="344" t="s">
        <v>385</v>
      </c>
      <c r="V68" s="103">
        <f>SUM(V64:V67)</f>
        <v>10</v>
      </c>
      <c r="W68" s="103">
        <f t="shared" ref="W68:Z68" si="14">SUM(W64:W67)</f>
        <v>0</v>
      </c>
      <c r="X68" s="103">
        <f t="shared" si="14"/>
        <v>2</v>
      </c>
      <c r="Y68" s="103">
        <f t="shared" si="14"/>
        <v>11</v>
      </c>
      <c r="Z68" s="307">
        <f t="shared" si="14"/>
        <v>18</v>
      </c>
      <c r="AA68" s="64"/>
      <c r="AB68" s="3"/>
      <c r="AC68" s="38"/>
      <c r="AD68" s="334"/>
      <c r="AE68" s="334"/>
      <c r="AF68" s="334"/>
      <c r="AG68" s="334"/>
      <c r="AH68" s="228"/>
    </row>
    <row r="69" spans="1:34">
      <c r="A69" s="253" t="s">
        <v>18</v>
      </c>
      <c r="B69" s="239" t="s">
        <v>46</v>
      </c>
      <c r="C69" s="239">
        <v>3</v>
      </c>
      <c r="D69" s="239">
        <v>0</v>
      </c>
      <c r="E69" s="239">
        <v>0</v>
      </c>
      <c r="F69" s="239">
        <v>3</v>
      </c>
      <c r="G69" s="535">
        <v>5</v>
      </c>
      <c r="H69" s="294"/>
      <c r="I69" s="81"/>
      <c r="J69" s="381" t="s">
        <v>18</v>
      </c>
      <c r="K69" s="382" t="s">
        <v>131</v>
      </c>
      <c r="L69" s="380">
        <v>3</v>
      </c>
      <c r="M69" s="380">
        <v>0</v>
      </c>
      <c r="N69" s="380">
        <v>0</v>
      </c>
      <c r="O69" s="380">
        <v>3</v>
      </c>
      <c r="P69" s="457">
        <v>5</v>
      </c>
      <c r="Q69" s="294"/>
      <c r="R69" s="81"/>
      <c r="S69" s="608" t="s">
        <v>383</v>
      </c>
      <c r="T69" s="365" t="s">
        <v>104</v>
      </c>
      <c r="U69" s="366" t="s">
        <v>359</v>
      </c>
      <c r="V69" s="348">
        <v>3</v>
      </c>
      <c r="W69" s="348">
        <v>0</v>
      </c>
      <c r="X69" s="348">
        <v>0</v>
      </c>
      <c r="Y69" s="348">
        <v>3</v>
      </c>
      <c r="Z69" s="451">
        <v>5</v>
      </c>
      <c r="AA69" s="64"/>
      <c r="AB69" s="3"/>
      <c r="AC69" s="38"/>
      <c r="AD69" s="334"/>
      <c r="AE69" s="334"/>
      <c r="AF69" s="334"/>
      <c r="AG69" s="334"/>
      <c r="AH69" s="228"/>
    </row>
    <row r="70" spans="1:34" ht="15" customHeight="1">
      <c r="A70" s="774" t="s">
        <v>33</v>
      </c>
      <c r="B70" s="775"/>
      <c r="C70" s="239">
        <f>SUM(C65:C69)</f>
        <v>14</v>
      </c>
      <c r="D70" s="239">
        <f>SUM(D65:D69)</f>
        <v>0</v>
      </c>
      <c r="E70" s="239">
        <f>SUM(E65:E69)</f>
        <v>6</v>
      </c>
      <c r="F70" s="239">
        <f>SUM(F65:F69)</f>
        <v>17</v>
      </c>
      <c r="G70" s="535">
        <f>SUM(G65:G69)</f>
        <v>27</v>
      </c>
      <c r="H70" s="294"/>
      <c r="I70" s="81"/>
      <c r="J70" s="383" t="s">
        <v>18</v>
      </c>
      <c r="K70" s="354" t="s">
        <v>46</v>
      </c>
      <c r="L70" s="384">
        <v>3</v>
      </c>
      <c r="M70" s="384">
        <v>0</v>
      </c>
      <c r="N70" s="384">
        <v>0</v>
      </c>
      <c r="O70" s="384">
        <v>3</v>
      </c>
      <c r="P70" s="458">
        <v>5</v>
      </c>
      <c r="Q70" s="294"/>
      <c r="R70" s="81"/>
      <c r="S70" s="608" t="s">
        <v>383</v>
      </c>
      <c r="T70" s="381" t="s">
        <v>18</v>
      </c>
      <c r="U70" s="382" t="s">
        <v>131</v>
      </c>
      <c r="V70" s="380">
        <v>3</v>
      </c>
      <c r="W70" s="380">
        <v>0</v>
      </c>
      <c r="X70" s="380">
        <v>0</v>
      </c>
      <c r="Y70" s="380">
        <v>3</v>
      </c>
      <c r="Z70" s="457">
        <v>5</v>
      </c>
      <c r="AA70" s="64"/>
      <c r="AB70" s="3"/>
      <c r="AC70" s="38"/>
      <c r="AD70" s="334"/>
      <c r="AE70" s="334"/>
      <c r="AF70" s="334"/>
      <c r="AG70" s="334"/>
      <c r="AH70" s="228"/>
    </row>
    <row r="71" spans="1:34" ht="15.75" customHeight="1">
      <c r="A71" s="335"/>
      <c r="B71" s="336"/>
      <c r="C71" s="342"/>
      <c r="D71" s="342"/>
      <c r="E71" s="342"/>
      <c r="F71" s="342"/>
      <c r="G71" s="343"/>
      <c r="H71" s="294"/>
      <c r="I71" s="81"/>
      <c r="J71" s="699" t="s">
        <v>33</v>
      </c>
      <c r="K71" s="700"/>
      <c r="L71" s="464">
        <f>SUM(L64:L70)</f>
        <v>19</v>
      </c>
      <c r="M71" s="464">
        <f t="shared" ref="M71:P71" si="15">SUM(M64:M70)</f>
        <v>0</v>
      </c>
      <c r="N71" s="464">
        <f t="shared" si="15"/>
        <v>2</v>
      </c>
      <c r="O71" s="464">
        <f t="shared" si="15"/>
        <v>20</v>
      </c>
      <c r="P71" s="584">
        <f t="shared" si="15"/>
        <v>33</v>
      </c>
      <c r="Q71" s="294"/>
      <c r="R71" s="81"/>
      <c r="S71" s="608" t="s">
        <v>383</v>
      </c>
      <c r="T71" s="383" t="s">
        <v>18</v>
      </c>
      <c r="U71" s="354" t="s">
        <v>46</v>
      </c>
      <c r="V71" s="384">
        <v>3</v>
      </c>
      <c r="W71" s="384">
        <v>0</v>
      </c>
      <c r="X71" s="384">
        <v>0</v>
      </c>
      <c r="Y71" s="384">
        <v>3</v>
      </c>
      <c r="Z71" s="458">
        <v>5</v>
      </c>
      <c r="AA71" s="64"/>
      <c r="AB71" s="3"/>
      <c r="AC71" s="38"/>
      <c r="AD71" s="334"/>
      <c r="AE71" s="334"/>
      <c r="AF71" s="334"/>
      <c r="AG71" s="334"/>
      <c r="AH71" s="228"/>
    </row>
    <row r="72" spans="1:34">
      <c r="A72" s="335"/>
      <c r="B72" s="336"/>
      <c r="C72" s="342"/>
      <c r="D72" s="342"/>
      <c r="E72" s="342"/>
      <c r="F72" s="342"/>
      <c r="G72" s="343"/>
      <c r="H72" s="294"/>
      <c r="I72" s="81"/>
      <c r="J72" s="701"/>
      <c r="K72" s="702"/>
      <c r="L72" s="462"/>
      <c r="M72" s="462"/>
      <c r="N72" s="462"/>
      <c r="O72" s="462"/>
      <c r="P72" s="463"/>
      <c r="Q72" s="294"/>
      <c r="R72" s="81"/>
      <c r="S72" s="642"/>
      <c r="T72" s="714" t="s">
        <v>386</v>
      </c>
      <c r="U72" s="715"/>
      <c r="V72" s="51">
        <f>SUM(V69:V71)</f>
        <v>9</v>
      </c>
      <c r="W72" s="51">
        <f t="shared" ref="W72:Z72" si="16">SUM(W69:W71)</f>
        <v>0</v>
      </c>
      <c r="X72" s="51">
        <f t="shared" si="16"/>
        <v>0</v>
      </c>
      <c r="Y72" s="51">
        <f t="shared" si="16"/>
        <v>9</v>
      </c>
      <c r="Z72" s="40">
        <f t="shared" si="16"/>
        <v>15</v>
      </c>
      <c r="AA72" s="64"/>
      <c r="AB72" s="3"/>
      <c r="AC72" s="38"/>
      <c r="AD72" s="334"/>
      <c r="AE72" s="334"/>
      <c r="AF72" s="334"/>
      <c r="AG72" s="334"/>
      <c r="AH72" s="228"/>
    </row>
    <row r="73" spans="1:34" ht="15.75" thickBot="1">
      <c r="A73" s="335"/>
      <c r="B73" s="336"/>
      <c r="C73" s="342"/>
      <c r="D73" s="342"/>
      <c r="E73" s="342"/>
      <c r="F73" s="342"/>
      <c r="G73" s="343"/>
      <c r="H73" s="294"/>
      <c r="I73" s="81"/>
      <c r="J73" s="599"/>
      <c r="K73" s="600"/>
      <c r="L73" s="595"/>
      <c r="M73" s="595"/>
      <c r="N73" s="595"/>
      <c r="O73" s="595"/>
      <c r="P73" s="565"/>
      <c r="Q73" s="294"/>
      <c r="R73" s="81"/>
      <c r="S73" s="642"/>
      <c r="T73" s="298" t="s">
        <v>384</v>
      </c>
      <c r="U73" s="299"/>
      <c r="V73" s="300">
        <f>SUM(V72,V68)</f>
        <v>19</v>
      </c>
      <c r="W73" s="300">
        <f t="shared" ref="W73:Z73" si="17">SUM(W72,W68)</f>
        <v>0</v>
      </c>
      <c r="X73" s="300">
        <f t="shared" si="17"/>
        <v>2</v>
      </c>
      <c r="Y73" s="300">
        <f t="shared" si="17"/>
        <v>20</v>
      </c>
      <c r="Z73" s="301">
        <f t="shared" si="17"/>
        <v>33</v>
      </c>
      <c r="AA73" s="64"/>
      <c r="AB73" s="345" t="s">
        <v>384</v>
      </c>
      <c r="AC73" s="41"/>
      <c r="AD73" s="5">
        <f>SUM(AD64:AD72)</f>
        <v>3</v>
      </c>
      <c r="AE73" s="5">
        <f t="shared" ref="AE73:AH73" si="18">SUM(AE64:AE72)</f>
        <v>0</v>
      </c>
      <c r="AF73" s="5">
        <f t="shared" si="18"/>
        <v>0</v>
      </c>
      <c r="AG73" s="5">
        <f t="shared" si="18"/>
        <v>3</v>
      </c>
      <c r="AH73" s="6">
        <f t="shared" si="18"/>
        <v>5</v>
      </c>
    </row>
    <row r="74" spans="1:34" ht="15.75" customHeight="1">
      <c r="A74" s="335"/>
      <c r="B74" s="336"/>
      <c r="C74" s="342"/>
      <c r="D74" s="342"/>
      <c r="E74" s="342"/>
      <c r="F74" s="342"/>
      <c r="G74" s="343"/>
      <c r="H74" s="294"/>
      <c r="I74" s="81"/>
      <c r="J74" s="599"/>
      <c r="K74" s="600"/>
      <c r="L74" s="595"/>
      <c r="M74" s="595"/>
      <c r="N74" s="595"/>
      <c r="O74" s="595"/>
      <c r="P74" s="596"/>
      <c r="Q74" s="294"/>
      <c r="R74" s="81"/>
      <c r="S74" s="495"/>
      <c r="T74" s="81"/>
      <c r="U74" s="81"/>
      <c r="V74" s="81"/>
      <c r="W74" s="81"/>
      <c r="X74" s="81"/>
      <c r="Y74" s="81"/>
      <c r="Z74" s="295"/>
      <c r="AA74" s="64"/>
      <c r="AB74" s="335"/>
      <c r="AC74" s="53"/>
      <c r="AD74" s="342"/>
      <c r="AE74" s="342"/>
      <c r="AF74" s="342"/>
      <c r="AG74" s="342"/>
      <c r="AH74" s="54"/>
    </row>
    <row r="75" spans="1:34" ht="15.75" thickBot="1">
      <c r="A75" s="694" t="s">
        <v>374</v>
      </c>
      <c r="B75" s="695"/>
      <c r="C75" s="695"/>
      <c r="D75" s="695"/>
      <c r="E75" s="695"/>
      <c r="F75" s="695"/>
      <c r="G75" s="696"/>
      <c r="H75" s="294"/>
      <c r="I75" s="81"/>
      <c r="J75" s="730" t="s">
        <v>374</v>
      </c>
      <c r="K75" s="718"/>
      <c r="L75" s="718"/>
      <c r="M75" s="718"/>
      <c r="N75" s="718"/>
      <c r="O75" s="718"/>
      <c r="P75" s="719"/>
      <c r="Q75" s="294"/>
      <c r="R75" s="81"/>
      <c r="S75" s="495"/>
      <c r="T75" s="342"/>
      <c r="U75" s="342" t="s">
        <v>374</v>
      </c>
      <c r="V75" s="342"/>
      <c r="W75" s="342"/>
      <c r="X75" s="342"/>
      <c r="Y75" s="342"/>
      <c r="Z75" s="343"/>
      <c r="AA75" s="64"/>
      <c r="AB75" s="694" t="s">
        <v>374</v>
      </c>
      <c r="AC75" s="695"/>
      <c r="AD75" s="695"/>
      <c r="AE75" s="695"/>
      <c r="AF75" s="695"/>
      <c r="AG75" s="695"/>
      <c r="AH75" s="696"/>
    </row>
    <row r="76" spans="1:34">
      <c r="A76" s="255" t="s">
        <v>26</v>
      </c>
      <c r="B76" s="237" t="s">
        <v>27</v>
      </c>
      <c r="C76" s="236" t="s">
        <v>6</v>
      </c>
      <c r="D76" s="236" t="s">
        <v>28</v>
      </c>
      <c r="E76" s="236" t="s">
        <v>8</v>
      </c>
      <c r="F76" s="236" t="s">
        <v>29</v>
      </c>
      <c r="G76" s="256" t="s">
        <v>30</v>
      </c>
      <c r="H76" s="294"/>
      <c r="I76" s="81"/>
      <c r="J76" s="249" t="s">
        <v>26</v>
      </c>
      <c r="K76" s="250" t="s">
        <v>27</v>
      </c>
      <c r="L76" s="251" t="s">
        <v>6</v>
      </c>
      <c r="M76" s="251" t="s">
        <v>28</v>
      </c>
      <c r="N76" s="251" t="s">
        <v>8</v>
      </c>
      <c r="O76" s="251" t="s">
        <v>29</v>
      </c>
      <c r="P76" s="252" t="s">
        <v>30</v>
      </c>
      <c r="Q76" s="294"/>
      <c r="R76" s="81"/>
      <c r="S76" s="495"/>
      <c r="T76" s="249" t="s">
        <v>26</v>
      </c>
      <c r="U76" s="250" t="s">
        <v>27</v>
      </c>
      <c r="V76" s="251" t="s">
        <v>6</v>
      </c>
      <c r="W76" s="251" t="s">
        <v>28</v>
      </c>
      <c r="X76" s="251" t="s">
        <v>8</v>
      </c>
      <c r="Y76" s="251" t="s">
        <v>29</v>
      </c>
      <c r="Z76" s="252" t="s">
        <v>30</v>
      </c>
      <c r="AA76" s="64"/>
      <c r="AB76" s="249" t="s">
        <v>26</v>
      </c>
      <c r="AC76" s="250" t="s">
        <v>27</v>
      </c>
      <c r="AD76" s="251" t="s">
        <v>6</v>
      </c>
      <c r="AE76" s="251" t="s">
        <v>28</v>
      </c>
      <c r="AF76" s="251" t="s">
        <v>8</v>
      </c>
      <c r="AG76" s="251" t="s">
        <v>29</v>
      </c>
      <c r="AH76" s="252" t="s">
        <v>30</v>
      </c>
    </row>
    <row r="77" spans="1:34">
      <c r="A77" s="253" t="s">
        <v>317</v>
      </c>
      <c r="B77" s="239" t="s">
        <v>513</v>
      </c>
      <c r="C77" s="239">
        <v>3</v>
      </c>
      <c r="D77" s="239">
        <v>0</v>
      </c>
      <c r="E77" s="239">
        <v>2</v>
      </c>
      <c r="F77" s="239">
        <v>4</v>
      </c>
      <c r="G77" s="535">
        <v>6</v>
      </c>
      <c r="H77" s="294"/>
      <c r="I77" s="81"/>
      <c r="J77" s="357" t="s">
        <v>92</v>
      </c>
      <c r="K77" s="358" t="s">
        <v>361</v>
      </c>
      <c r="L77" s="370">
        <v>0</v>
      </c>
      <c r="M77" s="370">
        <v>0</v>
      </c>
      <c r="N77" s="370">
        <v>4</v>
      </c>
      <c r="O77" s="370">
        <v>2</v>
      </c>
      <c r="P77" s="450">
        <v>3</v>
      </c>
      <c r="Q77" s="294"/>
      <c r="R77" s="81"/>
      <c r="S77" s="608" t="s">
        <v>382</v>
      </c>
      <c r="T77" s="357" t="s">
        <v>92</v>
      </c>
      <c r="U77" s="358" t="s">
        <v>361</v>
      </c>
      <c r="V77" s="370">
        <v>0</v>
      </c>
      <c r="W77" s="370">
        <v>0</v>
      </c>
      <c r="X77" s="370">
        <v>4</v>
      </c>
      <c r="Y77" s="370">
        <v>2</v>
      </c>
      <c r="Z77" s="450">
        <v>3</v>
      </c>
      <c r="AA77" s="35"/>
      <c r="AB77" s="385" t="s">
        <v>204</v>
      </c>
      <c r="AC77" s="366" t="s">
        <v>117</v>
      </c>
      <c r="AD77" s="348">
        <v>3</v>
      </c>
      <c r="AE77" s="348">
        <v>0</v>
      </c>
      <c r="AF77" s="348">
        <v>0</v>
      </c>
      <c r="AG77" s="348">
        <v>3</v>
      </c>
      <c r="AH77" s="451">
        <v>4</v>
      </c>
    </row>
    <row r="78" spans="1:34">
      <c r="A78" s="253" t="s">
        <v>318</v>
      </c>
      <c r="B78" s="239" t="s">
        <v>166</v>
      </c>
      <c r="C78" s="239">
        <v>3</v>
      </c>
      <c r="D78" s="239">
        <v>0</v>
      </c>
      <c r="E78" s="239">
        <v>0</v>
      </c>
      <c r="F78" s="239">
        <v>3</v>
      </c>
      <c r="G78" s="535">
        <v>5</v>
      </c>
      <c r="H78" s="294"/>
      <c r="I78" s="81"/>
      <c r="J78" s="385" t="s">
        <v>204</v>
      </c>
      <c r="K78" s="366" t="s">
        <v>117</v>
      </c>
      <c r="L78" s="348">
        <v>3</v>
      </c>
      <c r="M78" s="348">
        <v>0</v>
      </c>
      <c r="N78" s="348">
        <v>0</v>
      </c>
      <c r="O78" s="348">
        <v>3</v>
      </c>
      <c r="P78" s="451">
        <v>4</v>
      </c>
      <c r="Q78" s="294"/>
      <c r="R78" s="81"/>
      <c r="S78" s="608" t="s">
        <v>382</v>
      </c>
      <c r="T78" s="385" t="s">
        <v>204</v>
      </c>
      <c r="U78" s="366" t="s">
        <v>117</v>
      </c>
      <c r="V78" s="348">
        <v>3</v>
      </c>
      <c r="W78" s="348">
        <v>0</v>
      </c>
      <c r="X78" s="348">
        <v>0</v>
      </c>
      <c r="Y78" s="348">
        <v>3</v>
      </c>
      <c r="Z78" s="451">
        <v>4</v>
      </c>
      <c r="AA78" s="35"/>
      <c r="AB78" s="89"/>
      <c r="AC78" s="77"/>
      <c r="AD78" s="78"/>
      <c r="AE78" s="78"/>
      <c r="AF78" s="78"/>
      <c r="AG78" s="78"/>
      <c r="AH78" s="79"/>
    </row>
    <row r="79" spans="1:34">
      <c r="A79" s="253" t="s">
        <v>319</v>
      </c>
      <c r="B79" s="239" t="s">
        <v>130</v>
      </c>
      <c r="C79" s="239">
        <v>3</v>
      </c>
      <c r="D79" s="239">
        <v>0</v>
      </c>
      <c r="E79" s="239">
        <v>0</v>
      </c>
      <c r="F79" s="239">
        <v>3</v>
      </c>
      <c r="G79" s="535">
        <v>5</v>
      </c>
      <c r="H79" s="294"/>
      <c r="I79" s="81"/>
      <c r="J79" s="385" t="s">
        <v>83</v>
      </c>
      <c r="K79" s="366" t="s">
        <v>135</v>
      </c>
      <c r="L79" s="380">
        <v>3</v>
      </c>
      <c r="M79" s="380">
        <v>0</v>
      </c>
      <c r="N79" s="380">
        <v>0</v>
      </c>
      <c r="O79" s="380">
        <v>3</v>
      </c>
      <c r="P79" s="457">
        <v>5</v>
      </c>
      <c r="Q79" s="294"/>
      <c r="R79" s="81"/>
      <c r="S79" s="608" t="s">
        <v>382</v>
      </c>
      <c r="T79" s="385" t="s">
        <v>83</v>
      </c>
      <c r="U79" s="366" t="s">
        <v>135</v>
      </c>
      <c r="V79" s="348">
        <v>3</v>
      </c>
      <c r="W79" s="348">
        <v>0</v>
      </c>
      <c r="X79" s="348">
        <v>0</v>
      </c>
      <c r="Y79" s="348">
        <v>3</v>
      </c>
      <c r="Z79" s="451">
        <v>5</v>
      </c>
      <c r="AA79" s="64"/>
      <c r="AB79" s="3"/>
      <c r="AC79" s="38"/>
      <c r="AD79" s="334"/>
      <c r="AE79" s="334"/>
      <c r="AF79" s="334"/>
      <c r="AG79" s="334"/>
      <c r="AH79" s="228"/>
    </row>
    <row r="80" spans="1:34">
      <c r="A80" s="253" t="s">
        <v>319</v>
      </c>
      <c r="B80" s="239" t="s">
        <v>135</v>
      </c>
      <c r="C80" s="239">
        <v>3</v>
      </c>
      <c r="D80" s="239">
        <v>0</v>
      </c>
      <c r="E80" s="239">
        <v>0</v>
      </c>
      <c r="F80" s="239">
        <v>3</v>
      </c>
      <c r="G80" s="535">
        <v>5</v>
      </c>
      <c r="H80" s="294"/>
      <c r="I80" s="81"/>
      <c r="J80" s="362" t="s">
        <v>118</v>
      </c>
      <c r="K80" s="363" t="s">
        <v>41</v>
      </c>
      <c r="L80" s="380">
        <v>3</v>
      </c>
      <c r="M80" s="380">
        <v>0</v>
      </c>
      <c r="N80" s="380">
        <v>0</v>
      </c>
      <c r="O80" s="380">
        <v>3</v>
      </c>
      <c r="P80" s="457">
        <v>5</v>
      </c>
      <c r="Q80" s="294"/>
      <c r="R80" s="81"/>
      <c r="S80" s="608" t="s">
        <v>382</v>
      </c>
      <c r="T80" s="385" t="s">
        <v>83</v>
      </c>
      <c r="U80" s="366" t="s">
        <v>138</v>
      </c>
      <c r="V80" s="380">
        <v>3</v>
      </c>
      <c r="W80" s="380">
        <v>0</v>
      </c>
      <c r="X80" s="380">
        <v>0</v>
      </c>
      <c r="Y80" s="380">
        <v>3</v>
      </c>
      <c r="Z80" s="457">
        <v>5</v>
      </c>
      <c r="AA80" s="64"/>
      <c r="AB80" s="3"/>
      <c r="AC80" s="38"/>
      <c r="AD80" s="334"/>
      <c r="AE80" s="334"/>
      <c r="AF80" s="334"/>
      <c r="AG80" s="334"/>
      <c r="AH80" s="228"/>
    </row>
    <row r="81" spans="1:34">
      <c r="A81" s="253" t="s">
        <v>18</v>
      </c>
      <c r="B81" s="239" t="s">
        <v>132</v>
      </c>
      <c r="C81" s="239">
        <v>3</v>
      </c>
      <c r="D81" s="239">
        <v>0</v>
      </c>
      <c r="E81" s="239">
        <v>0</v>
      </c>
      <c r="F81" s="239">
        <v>3</v>
      </c>
      <c r="G81" s="535">
        <v>5</v>
      </c>
      <c r="H81" s="294"/>
      <c r="I81" s="81"/>
      <c r="J81" s="362" t="s">
        <v>241</v>
      </c>
      <c r="K81" s="363" t="s">
        <v>362</v>
      </c>
      <c r="L81" s="380">
        <v>3</v>
      </c>
      <c r="M81" s="380">
        <v>0</v>
      </c>
      <c r="N81" s="380">
        <v>2</v>
      </c>
      <c r="O81" s="380">
        <v>4</v>
      </c>
      <c r="P81" s="457">
        <v>5</v>
      </c>
      <c r="Q81" s="294"/>
      <c r="R81" s="81"/>
      <c r="S81" s="608" t="s">
        <v>382</v>
      </c>
      <c r="T81" s="362" t="s">
        <v>118</v>
      </c>
      <c r="U81" s="363" t="s">
        <v>41</v>
      </c>
      <c r="V81" s="380">
        <v>3</v>
      </c>
      <c r="W81" s="380">
        <v>0</v>
      </c>
      <c r="X81" s="380">
        <v>0</v>
      </c>
      <c r="Y81" s="380">
        <v>3</v>
      </c>
      <c r="Z81" s="457">
        <v>5</v>
      </c>
      <c r="AA81" s="64"/>
      <c r="AB81" s="3"/>
      <c r="AC81" s="38"/>
      <c r="AD81" s="334"/>
      <c r="AE81" s="334"/>
      <c r="AF81" s="334"/>
      <c r="AG81" s="334"/>
      <c r="AH81" s="228"/>
    </row>
    <row r="82" spans="1:34">
      <c r="A82" s="253" t="s">
        <v>514</v>
      </c>
      <c r="B82" s="239" t="s">
        <v>347</v>
      </c>
      <c r="C82" s="239">
        <v>0</v>
      </c>
      <c r="D82" s="239">
        <v>0</v>
      </c>
      <c r="E82" s="239">
        <v>0</v>
      </c>
      <c r="F82" s="239">
        <v>0</v>
      </c>
      <c r="G82" s="535">
        <v>5</v>
      </c>
      <c r="H82" s="294"/>
      <c r="I82" s="81"/>
      <c r="J82" s="386" t="s">
        <v>363</v>
      </c>
      <c r="K82" s="347" t="s">
        <v>347</v>
      </c>
      <c r="L82" s="349">
        <v>0</v>
      </c>
      <c r="M82" s="349">
        <v>0</v>
      </c>
      <c r="N82" s="349">
        <v>0</v>
      </c>
      <c r="O82" s="349">
        <v>0</v>
      </c>
      <c r="P82" s="444">
        <v>5</v>
      </c>
      <c r="Q82" s="294"/>
      <c r="R82" s="81"/>
      <c r="S82" s="608" t="s">
        <v>382</v>
      </c>
      <c r="T82" s="362" t="s">
        <v>241</v>
      </c>
      <c r="U82" s="363" t="s">
        <v>362</v>
      </c>
      <c r="V82" s="380">
        <v>3</v>
      </c>
      <c r="W82" s="380">
        <v>0</v>
      </c>
      <c r="X82" s="380">
        <v>2</v>
      </c>
      <c r="Y82" s="380">
        <v>4</v>
      </c>
      <c r="Z82" s="457">
        <v>5</v>
      </c>
      <c r="AA82" s="64"/>
      <c r="AB82" s="3"/>
      <c r="AC82" s="38"/>
      <c r="AD82" s="334"/>
      <c r="AE82" s="334"/>
      <c r="AF82" s="334"/>
      <c r="AG82" s="334"/>
      <c r="AH82" s="228"/>
    </row>
    <row r="83" spans="1:34" ht="15.75" customHeight="1">
      <c r="A83" s="772" t="s">
        <v>33</v>
      </c>
      <c r="B83" s="773"/>
      <c r="C83" s="681">
        <f>SUM(C77:C82)</f>
        <v>15</v>
      </c>
      <c r="D83" s="681">
        <f t="shared" ref="D83:G83" si="19">SUM(D77:D82)</f>
        <v>0</v>
      </c>
      <c r="E83" s="681">
        <f t="shared" si="19"/>
        <v>2</v>
      </c>
      <c r="F83" s="681">
        <f t="shared" si="19"/>
        <v>16</v>
      </c>
      <c r="G83" s="682">
        <f t="shared" si="19"/>
        <v>31</v>
      </c>
      <c r="H83" s="294"/>
      <c r="I83" s="81"/>
      <c r="J83" s="397" t="s">
        <v>83</v>
      </c>
      <c r="K83" s="389" t="s">
        <v>138</v>
      </c>
      <c r="L83" s="390">
        <v>3</v>
      </c>
      <c r="M83" s="390">
        <v>0</v>
      </c>
      <c r="N83" s="390">
        <v>0</v>
      </c>
      <c r="O83" s="390">
        <v>3</v>
      </c>
      <c r="P83" s="452">
        <v>5</v>
      </c>
      <c r="Q83" s="294"/>
      <c r="R83" s="81"/>
      <c r="S83" s="608" t="s">
        <v>382</v>
      </c>
      <c r="T83" s="386" t="s">
        <v>93</v>
      </c>
      <c r="U83" s="347" t="s">
        <v>347</v>
      </c>
      <c r="V83" s="349">
        <v>0</v>
      </c>
      <c r="W83" s="349">
        <v>0</v>
      </c>
      <c r="X83" s="349">
        <v>0</v>
      </c>
      <c r="Y83" s="349">
        <v>0</v>
      </c>
      <c r="Z83" s="444">
        <v>5</v>
      </c>
      <c r="AA83" s="64"/>
      <c r="AB83" s="3"/>
      <c r="AC83" s="38"/>
      <c r="AD83" s="334"/>
      <c r="AE83" s="334"/>
      <c r="AF83" s="334"/>
      <c r="AG83" s="334"/>
      <c r="AH83" s="228"/>
    </row>
    <row r="84" spans="1:34" ht="15.75" customHeight="1">
      <c r="A84" s="101"/>
      <c r="B84" s="247"/>
      <c r="C84" s="247"/>
      <c r="D84" s="247"/>
      <c r="E84" s="247"/>
      <c r="F84" s="247"/>
      <c r="G84" s="102"/>
      <c r="H84" s="294"/>
      <c r="I84" s="81"/>
      <c r="J84" s="699" t="s">
        <v>33</v>
      </c>
      <c r="K84" s="700"/>
      <c r="L84" s="464">
        <f>SUM(L77:L83)</f>
        <v>15</v>
      </c>
      <c r="M84" s="464">
        <f t="shared" ref="M84:P84" si="20">SUM(M77:M83)</f>
        <v>0</v>
      </c>
      <c r="N84" s="464">
        <f t="shared" si="20"/>
        <v>6</v>
      </c>
      <c r="O84" s="464">
        <f t="shared" si="20"/>
        <v>18</v>
      </c>
      <c r="P84" s="584">
        <f t="shared" si="20"/>
        <v>32</v>
      </c>
      <c r="Q84" s="294"/>
      <c r="R84" s="81"/>
      <c r="S84" s="642"/>
      <c r="T84" s="340"/>
      <c r="U84" s="341" t="s">
        <v>385</v>
      </c>
      <c r="V84" s="51">
        <f>SUM(V77:V83)</f>
        <v>15</v>
      </c>
      <c r="W84" s="51">
        <f>SUM(W77:W83)</f>
        <v>0</v>
      </c>
      <c r="X84" s="51">
        <f>SUM(X77:X83)</f>
        <v>6</v>
      </c>
      <c r="Y84" s="51">
        <f>SUM(Y77:Y83)</f>
        <v>18</v>
      </c>
      <c r="Z84" s="40">
        <f>SUM(Z77:Z83)</f>
        <v>32</v>
      </c>
      <c r="AA84" s="64"/>
      <c r="AB84" s="3"/>
      <c r="AC84" s="38"/>
      <c r="AD84" s="334"/>
      <c r="AE84" s="334"/>
      <c r="AF84" s="334"/>
      <c r="AG84" s="334"/>
      <c r="AH84" s="228"/>
    </row>
    <row r="85" spans="1:34" ht="15.75" customHeight="1">
      <c r="A85" s="101"/>
      <c r="B85" s="247"/>
      <c r="C85" s="247"/>
      <c r="D85" s="247"/>
      <c r="E85" s="247"/>
      <c r="F85" s="247"/>
      <c r="G85" s="102"/>
      <c r="H85" s="294"/>
      <c r="I85" s="81"/>
      <c r="J85" s="599"/>
      <c r="K85" s="600"/>
      <c r="L85" s="16"/>
      <c r="M85" s="16"/>
      <c r="N85" s="16"/>
      <c r="O85" s="16"/>
      <c r="P85" s="17"/>
      <c r="Q85" s="294"/>
      <c r="R85" s="81"/>
      <c r="S85" s="608"/>
      <c r="T85" s="346"/>
      <c r="U85" s="347"/>
      <c r="V85" s="349">
        <v>0</v>
      </c>
      <c r="W85" s="349">
        <v>0</v>
      </c>
      <c r="X85" s="349">
        <v>0</v>
      </c>
      <c r="Y85" s="349">
        <v>0</v>
      </c>
      <c r="Z85" s="228">
        <v>0</v>
      </c>
      <c r="AA85" s="64"/>
      <c r="AB85" s="345" t="s">
        <v>384</v>
      </c>
      <c r="AC85" s="41"/>
      <c r="AD85" s="674">
        <f>SUM(AD77:AD84)</f>
        <v>3</v>
      </c>
      <c r="AE85" s="674">
        <f t="shared" ref="AE85:AH85" si="21">SUM(AE77:AE84)</f>
        <v>0</v>
      </c>
      <c r="AF85" s="674">
        <f t="shared" si="21"/>
        <v>0</v>
      </c>
      <c r="AG85" s="674">
        <f t="shared" si="21"/>
        <v>3</v>
      </c>
      <c r="AH85" s="6">
        <f t="shared" si="21"/>
        <v>4</v>
      </c>
    </row>
    <row r="86" spans="1:34">
      <c r="A86" s="101"/>
      <c r="B86" s="247"/>
      <c r="C86" s="247"/>
      <c r="D86" s="247"/>
      <c r="E86" s="247"/>
      <c r="F86" s="247"/>
      <c r="G86" s="102"/>
      <c r="H86" s="294"/>
      <c r="I86" s="81"/>
      <c r="J86" s="599"/>
      <c r="K86" s="600"/>
      <c r="L86" s="16"/>
      <c r="M86" s="16"/>
      <c r="N86" s="16"/>
      <c r="O86" s="16"/>
      <c r="P86" s="17"/>
      <c r="Q86" s="294"/>
      <c r="R86" s="81"/>
      <c r="S86" s="533"/>
      <c r="T86" s="714" t="s">
        <v>386</v>
      </c>
      <c r="U86" s="715"/>
      <c r="V86" s="51">
        <f>SUM(V85)</f>
        <v>0</v>
      </c>
      <c r="W86" s="51">
        <f t="shared" ref="W86:Z86" si="22">SUM(W85)</f>
        <v>0</v>
      </c>
      <c r="X86" s="51">
        <f t="shared" si="22"/>
        <v>0</v>
      </c>
      <c r="Y86" s="51">
        <f t="shared" si="22"/>
        <v>0</v>
      </c>
      <c r="Z86" s="40">
        <f t="shared" si="22"/>
        <v>0</v>
      </c>
      <c r="AA86" s="64"/>
      <c r="AB86" s="335"/>
      <c r="AC86" s="53"/>
      <c r="AD86" s="342"/>
      <c r="AE86" s="342"/>
      <c r="AF86" s="342"/>
      <c r="AG86" s="342"/>
      <c r="AH86" s="54"/>
    </row>
    <row r="87" spans="1:34" ht="15.75" thickBot="1">
      <c r="A87" s="99"/>
      <c r="B87" s="246"/>
      <c r="C87" s="246"/>
      <c r="D87" s="246"/>
      <c r="E87" s="246"/>
      <c r="F87" s="246"/>
      <c r="G87" s="100"/>
      <c r="H87" s="294"/>
      <c r="I87" s="81"/>
      <c r="J87" s="13"/>
      <c r="K87" s="14"/>
      <c r="L87" s="14"/>
      <c r="M87" s="14"/>
      <c r="N87" s="14"/>
      <c r="O87" s="14"/>
      <c r="P87" s="15"/>
      <c r="Q87" s="294"/>
      <c r="R87" s="81"/>
      <c r="S87" s="642"/>
      <c r="T87" s="298" t="s">
        <v>384</v>
      </c>
      <c r="U87" s="299"/>
      <c r="V87" s="300">
        <f>SUM(V86,V84)</f>
        <v>15</v>
      </c>
      <c r="W87" s="300">
        <f t="shared" ref="W87:Z87" si="23">SUM(W86,W84)</f>
        <v>0</v>
      </c>
      <c r="X87" s="300">
        <f t="shared" si="23"/>
        <v>6</v>
      </c>
      <c r="Y87" s="300">
        <f t="shared" si="23"/>
        <v>18</v>
      </c>
      <c r="Z87" s="301">
        <f t="shared" si="23"/>
        <v>32</v>
      </c>
      <c r="AA87" s="35"/>
      <c r="AB87" s="13"/>
      <c r="AC87" s="14"/>
      <c r="AD87" s="14"/>
      <c r="AE87" s="14"/>
      <c r="AF87" s="14"/>
      <c r="AG87" s="14"/>
      <c r="AH87" s="15"/>
    </row>
    <row r="88" spans="1:34" ht="15.75" thickBot="1">
      <c r="A88" s="694" t="s">
        <v>375</v>
      </c>
      <c r="B88" s="695"/>
      <c r="C88" s="695"/>
      <c r="D88" s="695"/>
      <c r="E88" s="695"/>
      <c r="F88" s="695"/>
      <c r="G88" s="696"/>
      <c r="H88" s="294"/>
      <c r="I88" s="81"/>
      <c r="J88" s="694" t="s">
        <v>375</v>
      </c>
      <c r="K88" s="695"/>
      <c r="L88" s="695"/>
      <c r="M88" s="695"/>
      <c r="N88" s="695"/>
      <c r="O88" s="695"/>
      <c r="P88" s="696"/>
      <c r="Q88" s="294"/>
      <c r="R88" s="81"/>
      <c r="S88" s="608"/>
      <c r="T88" s="336"/>
      <c r="U88" s="336"/>
      <c r="V88" s="342"/>
      <c r="W88" s="342"/>
      <c r="X88" s="342"/>
      <c r="Y88" s="342"/>
      <c r="Z88" s="343"/>
      <c r="AA88" s="64"/>
      <c r="AB88" s="694" t="s">
        <v>375</v>
      </c>
      <c r="AC88" s="695"/>
      <c r="AD88" s="695"/>
      <c r="AE88" s="695"/>
      <c r="AF88" s="695"/>
      <c r="AG88" s="695"/>
      <c r="AH88" s="696"/>
    </row>
    <row r="89" spans="1:34" ht="15.75" thickBot="1">
      <c r="A89" s="255" t="s">
        <v>26</v>
      </c>
      <c r="B89" s="237" t="s">
        <v>27</v>
      </c>
      <c r="C89" s="236" t="s">
        <v>6</v>
      </c>
      <c r="D89" s="236" t="s">
        <v>28</v>
      </c>
      <c r="E89" s="236" t="s">
        <v>8</v>
      </c>
      <c r="F89" s="236" t="s">
        <v>29</v>
      </c>
      <c r="G89" s="256" t="s">
        <v>30</v>
      </c>
      <c r="H89" s="294"/>
      <c r="I89" s="81"/>
      <c r="J89" s="249" t="s">
        <v>26</v>
      </c>
      <c r="K89" s="250" t="s">
        <v>27</v>
      </c>
      <c r="L89" s="251" t="s">
        <v>6</v>
      </c>
      <c r="M89" s="251" t="s">
        <v>28</v>
      </c>
      <c r="N89" s="251" t="s">
        <v>8</v>
      </c>
      <c r="O89" s="251" t="s">
        <v>29</v>
      </c>
      <c r="P89" s="252" t="s">
        <v>30</v>
      </c>
      <c r="Q89" s="294"/>
      <c r="R89" s="81"/>
      <c r="S89" s="495"/>
      <c r="T89" s="400"/>
      <c r="U89" s="342" t="s">
        <v>375</v>
      </c>
      <c r="V89" s="342"/>
      <c r="W89" s="342"/>
      <c r="X89" s="342"/>
      <c r="Y89" s="342"/>
      <c r="Z89" s="343"/>
      <c r="AA89" s="64"/>
      <c r="AB89" s="255" t="s">
        <v>26</v>
      </c>
      <c r="AC89" s="237" t="s">
        <v>27</v>
      </c>
      <c r="AD89" s="236" t="s">
        <v>6</v>
      </c>
      <c r="AE89" s="236" t="s">
        <v>28</v>
      </c>
      <c r="AF89" s="236" t="s">
        <v>8</v>
      </c>
      <c r="AG89" s="236" t="s">
        <v>29</v>
      </c>
      <c r="AH89" s="256" t="s">
        <v>30</v>
      </c>
    </row>
    <row r="90" spans="1:34">
      <c r="A90" s="253" t="s">
        <v>320</v>
      </c>
      <c r="B90" s="239" t="s">
        <v>52</v>
      </c>
      <c r="C90" s="239">
        <v>2</v>
      </c>
      <c r="D90" s="239">
        <v>0</v>
      </c>
      <c r="E90" s="239">
        <v>0</v>
      </c>
      <c r="F90" s="239">
        <v>2</v>
      </c>
      <c r="G90" s="535">
        <v>8</v>
      </c>
      <c r="H90" s="294"/>
      <c r="I90" s="81"/>
      <c r="J90" s="381" t="s">
        <v>201</v>
      </c>
      <c r="K90" s="366" t="s">
        <v>364</v>
      </c>
      <c r="L90" s="380">
        <v>2</v>
      </c>
      <c r="M90" s="380">
        <v>2</v>
      </c>
      <c r="N90" s="380">
        <v>0</v>
      </c>
      <c r="O90" s="380">
        <v>3</v>
      </c>
      <c r="P90" s="457">
        <v>5</v>
      </c>
      <c r="Q90" s="294"/>
      <c r="R90" s="81"/>
      <c r="S90" s="533"/>
      <c r="T90" s="255" t="s">
        <v>26</v>
      </c>
      <c r="U90" s="237" t="s">
        <v>27</v>
      </c>
      <c r="V90" s="236" t="s">
        <v>6</v>
      </c>
      <c r="W90" s="236" t="s">
        <v>28</v>
      </c>
      <c r="X90" s="236" t="s">
        <v>8</v>
      </c>
      <c r="Y90" s="236" t="s">
        <v>29</v>
      </c>
      <c r="Z90" s="256" t="s">
        <v>30</v>
      </c>
      <c r="AA90" s="64"/>
      <c r="AB90" s="362" t="s">
        <v>202</v>
      </c>
      <c r="AC90" s="363" t="s">
        <v>53</v>
      </c>
      <c r="AD90" s="380">
        <v>3</v>
      </c>
      <c r="AE90" s="380">
        <v>0</v>
      </c>
      <c r="AF90" s="380">
        <v>0</v>
      </c>
      <c r="AG90" s="380">
        <v>3</v>
      </c>
      <c r="AH90" s="457">
        <v>5</v>
      </c>
    </row>
    <row r="91" spans="1:34">
      <c r="A91" s="253" t="s">
        <v>321</v>
      </c>
      <c r="B91" s="239" t="s">
        <v>138</v>
      </c>
      <c r="C91" s="239">
        <v>3</v>
      </c>
      <c r="D91" s="239">
        <v>0</v>
      </c>
      <c r="E91" s="239">
        <v>0</v>
      </c>
      <c r="F91" s="239">
        <v>3</v>
      </c>
      <c r="G91" s="535">
        <v>5</v>
      </c>
      <c r="H91" s="294"/>
      <c r="I91" s="81"/>
      <c r="J91" s="362" t="s">
        <v>202</v>
      </c>
      <c r="K91" s="363" t="s">
        <v>53</v>
      </c>
      <c r="L91" s="380">
        <v>3</v>
      </c>
      <c r="M91" s="380">
        <v>0</v>
      </c>
      <c r="N91" s="380">
        <v>0</v>
      </c>
      <c r="O91" s="380">
        <v>3</v>
      </c>
      <c r="P91" s="457">
        <v>5</v>
      </c>
      <c r="Q91" s="294"/>
      <c r="R91" s="81"/>
      <c r="S91" s="608" t="s">
        <v>382</v>
      </c>
      <c r="T91" s="381" t="s">
        <v>201</v>
      </c>
      <c r="U91" s="366" t="s">
        <v>364</v>
      </c>
      <c r="V91" s="380">
        <v>2</v>
      </c>
      <c r="W91" s="380">
        <v>2</v>
      </c>
      <c r="X91" s="380">
        <v>0</v>
      </c>
      <c r="Y91" s="380">
        <v>3</v>
      </c>
      <c r="Z91" s="457">
        <v>5</v>
      </c>
      <c r="AA91" s="64"/>
      <c r="AB91" s="3"/>
      <c r="AC91" s="38"/>
      <c r="AD91" s="334"/>
      <c r="AE91" s="334"/>
      <c r="AF91" s="334"/>
      <c r="AG91" s="334"/>
      <c r="AH91" s="228"/>
    </row>
    <row r="92" spans="1:34">
      <c r="A92" s="253" t="s">
        <v>321</v>
      </c>
      <c r="B92" s="239" t="s">
        <v>139</v>
      </c>
      <c r="C92" s="239">
        <v>3</v>
      </c>
      <c r="D92" s="239">
        <v>0</v>
      </c>
      <c r="E92" s="239">
        <v>0</v>
      </c>
      <c r="F92" s="239">
        <v>3</v>
      </c>
      <c r="G92" s="535">
        <v>5</v>
      </c>
      <c r="H92" s="294"/>
      <c r="I92" s="81"/>
      <c r="J92" s="381" t="s">
        <v>87</v>
      </c>
      <c r="K92" s="382" t="s">
        <v>40</v>
      </c>
      <c r="L92" s="364">
        <v>2</v>
      </c>
      <c r="M92" s="364">
        <v>0</v>
      </c>
      <c r="N92" s="364">
        <v>0</v>
      </c>
      <c r="O92" s="364">
        <v>2</v>
      </c>
      <c r="P92" s="449">
        <v>3</v>
      </c>
      <c r="Q92" s="294"/>
      <c r="R92" s="81"/>
      <c r="S92" s="608" t="s">
        <v>382</v>
      </c>
      <c r="T92" s="362" t="s">
        <v>202</v>
      </c>
      <c r="U92" s="363" t="s">
        <v>53</v>
      </c>
      <c r="V92" s="380">
        <v>3</v>
      </c>
      <c r="W92" s="380">
        <v>0</v>
      </c>
      <c r="X92" s="380">
        <v>0</v>
      </c>
      <c r="Y92" s="380">
        <v>3</v>
      </c>
      <c r="Z92" s="457">
        <v>5</v>
      </c>
      <c r="AA92" s="64"/>
      <c r="AB92" s="3"/>
      <c r="AC92" s="38"/>
      <c r="AD92" s="334"/>
      <c r="AE92" s="334"/>
      <c r="AF92" s="334"/>
      <c r="AG92" s="334"/>
      <c r="AH92" s="228"/>
    </row>
    <row r="93" spans="1:34">
      <c r="A93" s="253" t="s">
        <v>18</v>
      </c>
      <c r="B93" s="239" t="s">
        <v>131</v>
      </c>
      <c r="C93" s="239">
        <v>3</v>
      </c>
      <c r="D93" s="239">
        <v>0</v>
      </c>
      <c r="E93" s="239">
        <v>0</v>
      </c>
      <c r="F93" s="239">
        <v>3</v>
      </c>
      <c r="G93" s="535">
        <v>5</v>
      </c>
      <c r="H93" s="294"/>
      <c r="I93" s="81"/>
      <c r="J93" s="381" t="s">
        <v>18</v>
      </c>
      <c r="K93" s="382" t="s">
        <v>136</v>
      </c>
      <c r="L93" s="380">
        <v>3</v>
      </c>
      <c r="M93" s="380">
        <v>0</v>
      </c>
      <c r="N93" s="380">
        <v>0</v>
      </c>
      <c r="O93" s="380">
        <v>3</v>
      </c>
      <c r="P93" s="457">
        <v>5</v>
      </c>
      <c r="Q93" s="294"/>
      <c r="R93" s="81"/>
      <c r="S93" s="608" t="s">
        <v>382</v>
      </c>
      <c r="T93" s="381" t="s">
        <v>87</v>
      </c>
      <c r="U93" s="382" t="s">
        <v>40</v>
      </c>
      <c r="V93" s="364">
        <v>2</v>
      </c>
      <c r="W93" s="364">
        <v>0</v>
      </c>
      <c r="X93" s="364">
        <v>0</v>
      </c>
      <c r="Y93" s="364">
        <v>2</v>
      </c>
      <c r="Z93" s="449">
        <v>3</v>
      </c>
      <c r="AA93" s="64"/>
      <c r="AB93" s="3"/>
      <c r="AC93" s="38"/>
      <c r="AD93" s="334"/>
      <c r="AE93" s="334"/>
      <c r="AF93" s="334"/>
      <c r="AG93" s="334"/>
      <c r="AH93" s="228"/>
    </row>
    <row r="94" spans="1:34">
      <c r="A94" s="253" t="s">
        <v>94</v>
      </c>
      <c r="B94" s="239" t="s">
        <v>97</v>
      </c>
      <c r="C94" s="239">
        <v>2</v>
      </c>
      <c r="D94" s="239">
        <v>0</v>
      </c>
      <c r="E94" s="239">
        <v>0</v>
      </c>
      <c r="F94" s="239">
        <v>2</v>
      </c>
      <c r="G94" s="535">
        <v>2</v>
      </c>
      <c r="H94" s="294"/>
      <c r="I94" s="81"/>
      <c r="J94" s="387" t="s">
        <v>18</v>
      </c>
      <c r="K94" s="363" t="s">
        <v>137</v>
      </c>
      <c r="L94" s="380">
        <v>3</v>
      </c>
      <c r="M94" s="380">
        <v>0</v>
      </c>
      <c r="N94" s="380">
        <v>0</v>
      </c>
      <c r="O94" s="380">
        <v>3</v>
      </c>
      <c r="P94" s="457">
        <v>5</v>
      </c>
      <c r="Q94" s="294"/>
      <c r="R94" s="81"/>
      <c r="S94" s="608" t="s">
        <v>382</v>
      </c>
      <c r="T94" s="381" t="s">
        <v>83</v>
      </c>
      <c r="U94" s="366" t="s">
        <v>139</v>
      </c>
      <c r="V94" s="380">
        <v>3</v>
      </c>
      <c r="W94" s="380">
        <v>0</v>
      </c>
      <c r="X94" s="380">
        <v>0</v>
      </c>
      <c r="Y94" s="380">
        <v>3</v>
      </c>
      <c r="Z94" s="457">
        <v>5</v>
      </c>
      <c r="AA94" s="64"/>
      <c r="AB94" s="3"/>
      <c r="AC94" s="38"/>
      <c r="AD94" s="334"/>
      <c r="AE94" s="334"/>
      <c r="AF94" s="334"/>
      <c r="AG94" s="334"/>
      <c r="AH94" s="228"/>
    </row>
    <row r="95" spans="1:34">
      <c r="A95" s="253" t="s">
        <v>18</v>
      </c>
      <c r="B95" s="239" t="s">
        <v>137</v>
      </c>
      <c r="C95" s="239">
        <v>3</v>
      </c>
      <c r="D95" s="239">
        <v>0</v>
      </c>
      <c r="E95" s="239">
        <v>0</v>
      </c>
      <c r="F95" s="239">
        <v>3</v>
      </c>
      <c r="G95" s="535">
        <v>5</v>
      </c>
      <c r="H95" s="294"/>
      <c r="I95" s="81"/>
      <c r="J95" s="381" t="s">
        <v>83</v>
      </c>
      <c r="K95" s="366" t="s">
        <v>139</v>
      </c>
      <c r="L95" s="380">
        <v>3</v>
      </c>
      <c r="M95" s="380">
        <v>0</v>
      </c>
      <c r="N95" s="380">
        <v>0</v>
      </c>
      <c r="O95" s="380">
        <v>3</v>
      </c>
      <c r="P95" s="457">
        <v>5</v>
      </c>
      <c r="Q95" s="294"/>
      <c r="R95" s="81"/>
      <c r="S95" s="608"/>
      <c r="T95" s="340"/>
      <c r="U95" s="341" t="s">
        <v>385</v>
      </c>
      <c r="V95" s="51">
        <f>SUM(V91:V94)</f>
        <v>10</v>
      </c>
      <c r="W95" s="51">
        <f t="shared" ref="W95:Z95" si="24">SUM(W91:W94)</f>
        <v>2</v>
      </c>
      <c r="X95" s="51">
        <f t="shared" si="24"/>
        <v>0</v>
      </c>
      <c r="Y95" s="51">
        <f t="shared" si="24"/>
        <v>11</v>
      </c>
      <c r="Z95" s="40">
        <f t="shared" si="24"/>
        <v>18</v>
      </c>
      <c r="AA95" s="64"/>
      <c r="AB95" s="3"/>
      <c r="AC95" s="38"/>
      <c r="AD95" s="334"/>
      <c r="AE95" s="334"/>
      <c r="AF95" s="334"/>
      <c r="AG95" s="334"/>
      <c r="AH95" s="228"/>
    </row>
    <row r="96" spans="1:34" ht="17.25" customHeight="1">
      <c r="A96" s="772" t="s">
        <v>33</v>
      </c>
      <c r="B96" s="773"/>
      <c r="C96" s="681">
        <f>SUM(C90:C95)</f>
        <v>16</v>
      </c>
      <c r="D96" s="681">
        <f t="shared" ref="D96:G96" si="25">SUM(D90:D95)</f>
        <v>0</v>
      </c>
      <c r="E96" s="681">
        <f t="shared" si="25"/>
        <v>0</v>
      </c>
      <c r="F96" s="681">
        <f t="shared" si="25"/>
        <v>16</v>
      </c>
      <c r="G96" s="682">
        <f t="shared" si="25"/>
        <v>30</v>
      </c>
      <c r="H96" s="294"/>
      <c r="I96" s="81"/>
      <c r="J96" s="388" t="s">
        <v>94</v>
      </c>
      <c r="K96" s="389" t="s">
        <v>97</v>
      </c>
      <c r="L96" s="390">
        <v>2</v>
      </c>
      <c r="M96" s="390">
        <v>0</v>
      </c>
      <c r="N96" s="390">
        <v>0</v>
      </c>
      <c r="O96" s="390">
        <v>2</v>
      </c>
      <c r="P96" s="459">
        <v>2</v>
      </c>
      <c r="Q96" s="294"/>
      <c r="R96" s="81"/>
      <c r="S96" s="608" t="s">
        <v>383</v>
      </c>
      <c r="T96" s="381" t="s">
        <v>18</v>
      </c>
      <c r="U96" s="382" t="s">
        <v>136</v>
      </c>
      <c r="V96" s="380">
        <v>3</v>
      </c>
      <c r="W96" s="380">
        <v>0</v>
      </c>
      <c r="X96" s="380">
        <v>0</v>
      </c>
      <c r="Y96" s="380">
        <v>3</v>
      </c>
      <c r="Z96" s="457">
        <v>5</v>
      </c>
      <c r="AA96" s="64"/>
      <c r="AB96" s="3"/>
      <c r="AC96" s="38"/>
      <c r="AD96" s="334"/>
      <c r="AE96" s="334"/>
      <c r="AF96" s="334"/>
      <c r="AG96" s="334"/>
      <c r="AH96" s="228"/>
    </row>
    <row r="97" spans="1:34" ht="15.75" customHeight="1">
      <c r="A97" s="335"/>
      <c r="B97" s="336"/>
      <c r="C97" s="342"/>
      <c r="D97" s="342"/>
      <c r="E97" s="342"/>
      <c r="F97" s="342"/>
      <c r="G97" s="343"/>
      <c r="H97" s="294"/>
      <c r="I97" s="81"/>
      <c r="J97" s="699" t="s">
        <v>33</v>
      </c>
      <c r="K97" s="700"/>
      <c r="L97" s="464">
        <f>SUM(L90:L96)</f>
        <v>18</v>
      </c>
      <c r="M97" s="464">
        <f t="shared" ref="M97:P97" si="26">SUM(M90:M96)</f>
        <v>2</v>
      </c>
      <c r="N97" s="464">
        <f t="shared" si="26"/>
        <v>0</v>
      </c>
      <c r="O97" s="464">
        <f t="shared" si="26"/>
        <v>19</v>
      </c>
      <c r="P97" s="584">
        <f t="shared" si="26"/>
        <v>30</v>
      </c>
      <c r="Q97" s="294"/>
      <c r="R97" s="81"/>
      <c r="S97" s="608" t="s">
        <v>383</v>
      </c>
      <c r="T97" s="387" t="s">
        <v>18</v>
      </c>
      <c r="U97" s="363" t="s">
        <v>137</v>
      </c>
      <c r="V97" s="380">
        <v>3</v>
      </c>
      <c r="W97" s="380">
        <v>0</v>
      </c>
      <c r="X97" s="380">
        <v>0</v>
      </c>
      <c r="Y97" s="380">
        <v>3</v>
      </c>
      <c r="Z97" s="457">
        <v>5</v>
      </c>
      <c r="AA97" s="64"/>
      <c r="AB97" s="3"/>
      <c r="AC97" s="38"/>
      <c r="AD97" s="334"/>
      <c r="AE97" s="334"/>
      <c r="AF97" s="334"/>
      <c r="AG97" s="334"/>
      <c r="AH97" s="228"/>
    </row>
    <row r="98" spans="1:34">
      <c r="A98" s="335"/>
      <c r="B98" s="336"/>
      <c r="C98" s="342"/>
      <c r="D98" s="342"/>
      <c r="E98" s="342"/>
      <c r="F98" s="342"/>
      <c r="G98" s="343"/>
      <c r="H98" s="294"/>
      <c r="I98" s="81"/>
      <c r="J98" s="599"/>
      <c r="K98" s="600"/>
      <c r="L98" s="595"/>
      <c r="M98" s="595"/>
      <c r="N98" s="595"/>
      <c r="O98" s="595"/>
      <c r="P98" s="596"/>
      <c r="Q98" s="294"/>
      <c r="R98" s="81"/>
      <c r="S98" s="608" t="s">
        <v>383</v>
      </c>
      <c r="T98" s="262" t="s">
        <v>94</v>
      </c>
      <c r="U98" s="239" t="s">
        <v>391</v>
      </c>
      <c r="V98" s="242">
        <v>2</v>
      </c>
      <c r="W98" s="242">
        <v>0</v>
      </c>
      <c r="X98" s="242">
        <v>0</v>
      </c>
      <c r="Y98" s="242">
        <v>2</v>
      </c>
      <c r="Z98" s="261">
        <v>2</v>
      </c>
      <c r="AA98" s="37"/>
      <c r="AB98" s="345" t="s">
        <v>384</v>
      </c>
      <c r="AC98" s="41"/>
      <c r="AD98" s="631">
        <f>SUM(AD90:AD97)</f>
        <v>3</v>
      </c>
      <c r="AE98" s="631">
        <f t="shared" ref="AE98:AH98" si="27">SUM(AE90:AE97)</f>
        <v>0</v>
      </c>
      <c r="AF98" s="631">
        <f t="shared" si="27"/>
        <v>0</v>
      </c>
      <c r="AG98" s="631">
        <f t="shared" si="27"/>
        <v>3</v>
      </c>
      <c r="AH98" s="632">
        <f t="shared" si="27"/>
        <v>5</v>
      </c>
    </row>
    <row r="99" spans="1:34" ht="16.5" customHeight="1">
      <c r="A99" s="335"/>
      <c r="B99" s="336"/>
      <c r="C99" s="342"/>
      <c r="D99" s="342"/>
      <c r="E99" s="342"/>
      <c r="F99" s="342"/>
      <c r="G99" s="343"/>
      <c r="H99" s="294"/>
      <c r="I99" s="81"/>
      <c r="J99" s="599"/>
      <c r="K99" s="600"/>
      <c r="L99" s="595"/>
      <c r="M99" s="595"/>
      <c r="N99" s="595"/>
      <c r="O99" s="595"/>
      <c r="P99" s="596"/>
      <c r="Q99" s="294"/>
      <c r="R99" s="81"/>
      <c r="S99" s="608"/>
      <c r="T99" s="714" t="s">
        <v>386</v>
      </c>
      <c r="U99" s="715"/>
      <c r="V99" s="51">
        <f>SUM(V96:V98)</f>
        <v>8</v>
      </c>
      <c r="W99" s="51">
        <f t="shared" ref="W99:Z99" si="28">SUM(W96:W98)</f>
        <v>0</v>
      </c>
      <c r="X99" s="51">
        <f t="shared" si="28"/>
        <v>0</v>
      </c>
      <c r="Y99" s="51">
        <f t="shared" si="28"/>
        <v>8</v>
      </c>
      <c r="Z99" s="40">
        <f t="shared" si="28"/>
        <v>12</v>
      </c>
      <c r="AA99" s="37"/>
      <c r="AB99" s="335"/>
      <c r="AC99" s="53"/>
      <c r="AD99" s="342"/>
      <c r="AE99" s="342"/>
      <c r="AF99" s="342"/>
      <c r="AG99" s="342"/>
      <c r="AH99" s="54"/>
    </row>
    <row r="100" spans="1:34" ht="15.75" thickBot="1">
      <c r="A100" s="335"/>
      <c r="B100" s="336"/>
      <c r="C100" s="342"/>
      <c r="D100" s="342"/>
      <c r="E100" s="342"/>
      <c r="F100" s="342"/>
      <c r="G100" s="343"/>
      <c r="H100" s="294"/>
      <c r="I100" s="81"/>
      <c r="J100" s="599"/>
      <c r="K100" s="600"/>
      <c r="L100" s="595"/>
      <c r="M100" s="595"/>
      <c r="N100" s="595"/>
      <c r="O100" s="595"/>
      <c r="P100" s="596"/>
      <c r="Q100" s="294"/>
      <c r="R100" s="81"/>
      <c r="S100" s="608"/>
      <c r="T100" s="298" t="s">
        <v>384</v>
      </c>
      <c r="U100" s="299"/>
      <c r="V100" s="300">
        <f>SUM(V99,V95)</f>
        <v>18</v>
      </c>
      <c r="W100" s="300">
        <f t="shared" ref="W100:Z100" si="29">SUM(W99,W95)</f>
        <v>2</v>
      </c>
      <c r="X100" s="300">
        <f t="shared" si="29"/>
        <v>0</v>
      </c>
      <c r="Y100" s="300">
        <f t="shared" si="29"/>
        <v>19</v>
      </c>
      <c r="Z100" s="301">
        <f t="shared" si="29"/>
        <v>30</v>
      </c>
      <c r="AA100" s="15"/>
      <c r="AB100" s="13"/>
      <c r="AC100" s="14"/>
      <c r="AD100" s="14"/>
      <c r="AE100" s="14"/>
      <c r="AF100" s="14"/>
      <c r="AG100" s="14"/>
      <c r="AH100" s="15"/>
    </row>
    <row r="101" spans="1:34" ht="15.75" thickBot="1">
      <c r="A101" s="694" t="s">
        <v>376</v>
      </c>
      <c r="B101" s="695"/>
      <c r="C101" s="695"/>
      <c r="D101" s="695"/>
      <c r="E101" s="695"/>
      <c r="F101" s="695"/>
      <c r="G101" s="696"/>
      <c r="H101" s="294"/>
      <c r="I101" s="81"/>
      <c r="J101" s="694" t="s">
        <v>376</v>
      </c>
      <c r="K101" s="695"/>
      <c r="L101" s="695"/>
      <c r="M101" s="695"/>
      <c r="N101" s="695"/>
      <c r="O101" s="695"/>
      <c r="P101" s="696"/>
      <c r="Q101" s="294"/>
      <c r="R101" s="81"/>
      <c r="S101" s="608"/>
      <c r="T101" s="81"/>
      <c r="U101" s="81"/>
      <c r="V101" s="81"/>
      <c r="W101" s="81"/>
      <c r="X101" s="81"/>
      <c r="Y101" s="81"/>
      <c r="Z101" s="295"/>
      <c r="AA101" s="37"/>
      <c r="AB101" s="694" t="s">
        <v>376</v>
      </c>
      <c r="AC101" s="695"/>
      <c r="AD101" s="695"/>
      <c r="AE101" s="695"/>
      <c r="AF101" s="695"/>
      <c r="AG101" s="695"/>
      <c r="AH101" s="696"/>
    </row>
    <row r="102" spans="1:34" ht="15.75" thickBot="1">
      <c r="A102" s="255" t="s">
        <v>26</v>
      </c>
      <c r="B102" s="237" t="s">
        <v>27</v>
      </c>
      <c r="C102" s="236" t="s">
        <v>6</v>
      </c>
      <c r="D102" s="236" t="s">
        <v>28</v>
      </c>
      <c r="E102" s="236" t="s">
        <v>8</v>
      </c>
      <c r="F102" s="236" t="s">
        <v>29</v>
      </c>
      <c r="G102" s="256" t="s">
        <v>30</v>
      </c>
      <c r="H102" s="294"/>
      <c r="I102" s="81"/>
      <c r="J102" s="249" t="s">
        <v>26</v>
      </c>
      <c r="K102" s="250" t="s">
        <v>27</v>
      </c>
      <c r="L102" s="251" t="s">
        <v>6</v>
      </c>
      <c r="M102" s="251" t="s">
        <v>28</v>
      </c>
      <c r="N102" s="251" t="s">
        <v>8</v>
      </c>
      <c r="O102" s="251" t="s">
        <v>29</v>
      </c>
      <c r="P102" s="252" t="s">
        <v>30</v>
      </c>
      <c r="Q102" s="294"/>
      <c r="R102" s="81"/>
      <c r="S102" s="608"/>
      <c r="T102" s="400"/>
      <c r="U102" s="400" t="s">
        <v>376</v>
      </c>
      <c r="V102" s="400"/>
      <c r="W102" s="400"/>
      <c r="X102" s="400"/>
      <c r="Y102" s="400"/>
      <c r="Z102" s="401"/>
      <c r="AA102" s="37"/>
      <c r="AB102" s="255" t="s">
        <v>26</v>
      </c>
      <c r="AC102" s="237" t="s">
        <v>27</v>
      </c>
      <c r="AD102" s="236" t="s">
        <v>6</v>
      </c>
      <c r="AE102" s="236" t="s">
        <v>28</v>
      </c>
      <c r="AF102" s="236" t="s">
        <v>8</v>
      </c>
      <c r="AG102" s="236" t="s">
        <v>29</v>
      </c>
      <c r="AH102" s="256" t="s">
        <v>30</v>
      </c>
    </row>
    <row r="103" spans="1:34">
      <c r="A103" s="253" t="s">
        <v>322</v>
      </c>
      <c r="B103" s="239" t="s">
        <v>349</v>
      </c>
      <c r="C103" s="239">
        <v>0</v>
      </c>
      <c r="D103" s="239">
        <v>4</v>
      </c>
      <c r="E103" s="239">
        <v>0</v>
      </c>
      <c r="F103" s="239">
        <v>2</v>
      </c>
      <c r="G103" s="535">
        <v>8</v>
      </c>
      <c r="H103" s="294"/>
      <c r="I103" s="81"/>
      <c r="J103" s="381" t="s">
        <v>95</v>
      </c>
      <c r="K103" s="363" t="s">
        <v>349</v>
      </c>
      <c r="L103" s="380">
        <v>1</v>
      </c>
      <c r="M103" s="380">
        <v>8</v>
      </c>
      <c r="N103" s="380">
        <v>0</v>
      </c>
      <c r="O103" s="380">
        <v>5</v>
      </c>
      <c r="P103" s="457">
        <v>8</v>
      </c>
      <c r="Q103" s="294"/>
      <c r="R103" s="81"/>
      <c r="S103" s="608"/>
      <c r="T103" s="255" t="s">
        <v>26</v>
      </c>
      <c r="U103" s="237" t="s">
        <v>27</v>
      </c>
      <c r="V103" s="236" t="s">
        <v>6</v>
      </c>
      <c r="W103" s="236" t="s">
        <v>28</v>
      </c>
      <c r="X103" s="236" t="s">
        <v>8</v>
      </c>
      <c r="Y103" s="236" t="s">
        <v>29</v>
      </c>
      <c r="Z103" s="256" t="s">
        <v>30</v>
      </c>
      <c r="AA103" s="37"/>
      <c r="AB103" s="3"/>
      <c r="AC103" s="38"/>
      <c r="AD103" s="334"/>
      <c r="AE103" s="334"/>
      <c r="AF103" s="334"/>
      <c r="AG103" s="334"/>
      <c r="AH103" s="228"/>
    </row>
    <row r="104" spans="1:34">
      <c r="A104" s="253" t="s">
        <v>321</v>
      </c>
      <c r="B104" s="239" t="s">
        <v>143</v>
      </c>
      <c r="C104" s="239">
        <v>3</v>
      </c>
      <c r="D104" s="239">
        <v>0</v>
      </c>
      <c r="E104" s="239">
        <v>0</v>
      </c>
      <c r="F104" s="239">
        <v>3</v>
      </c>
      <c r="G104" s="535">
        <v>5</v>
      </c>
      <c r="H104" s="294"/>
      <c r="I104" s="81"/>
      <c r="J104" s="386" t="s">
        <v>83</v>
      </c>
      <c r="K104" s="366" t="s">
        <v>143</v>
      </c>
      <c r="L104" s="380">
        <v>3</v>
      </c>
      <c r="M104" s="380">
        <v>0</v>
      </c>
      <c r="N104" s="380">
        <v>0</v>
      </c>
      <c r="O104" s="380">
        <v>3</v>
      </c>
      <c r="P104" s="457">
        <v>5</v>
      </c>
      <c r="Q104" s="294"/>
      <c r="R104" s="81"/>
      <c r="S104" s="608" t="s">
        <v>382</v>
      </c>
      <c r="T104" s="381" t="s">
        <v>95</v>
      </c>
      <c r="U104" s="363" t="s">
        <v>349</v>
      </c>
      <c r="V104" s="380">
        <v>1</v>
      </c>
      <c r="W104" s="380">
        <v>8</v>
      </c>
      <c r="X104" s="380">
        <v>0</v>
      </c>
      <c r="Y104" s="380">
        <v>5</v>
      </c>
      <c r="Z104" s="457">
        <v>8</v>
      </c>
      <c r="AA104" s="37"/>
      <c r="AB104" s="3"/>
      <c r="AC104" s="38"/>
      <c r="AD104" s="334"/>
      <c r="AE104" s="334"/>
      <c r="AF104" s="334"/>
      <c r="AG104" s="334"/>
      <c r="AH104" s="228"/>
    </row>
    <row r="105" spans="1:34">
      <c r="A105" s="253" t="s">
        <v>321</v>
      </c>
      <c r="B105" s="239" t="s">
        <v>144</v>
      </c>
      <c r="C105" s="239">
        <v>3</v>
      </c>
      <c r="D105" s="239">
        <v>0</v>
      </c>
      <c r="E105" s="239">
        <v>0</v>
      </c>
      <c r="F105" s="239">
        <v>3</v>
      </c>
      <c r="G105" s="535">
        <v>5</v>
      </c>
      <c r="H105" s="294"/>
      <c r="I105" s="81"/>
      <c r="J105" s="386" t="s">
        <v>83</v>
      </c>
      <c r="K105" s="366" t="s">
        <v>144</v>
      </c>
      <c r="L105" s="380">
        <v>3</v>
      </c>
      <c r="M105" s="380">
        <v>0</v>
      </c>
      <c r="N105" s="380">
        <v>0</v>
      </c>
      <c r="O105" s="380">
        <v>3</v>
      </c>
      <c r="P105" s="457">
        <v>5</v>
      </c>
      <c r="Q105" s="294"/>
      <c r="R105" s="81"/>
      <c r="S105" s="608" t="s">
        <v>382</v>
      </c>
      <c r="T105" s="386" t="s">
        <v>83</v>
      </c>
      <c r="U105" s="366" t="s">
        <v>143</v>
      </c>
      <c r="V105" s="380">
        <v>3</v>
      </c>
      <c r="W105" s="380">
        <v>0</v>
      </c>
      <c r="X105" s="380">
        <v>0</v>
      </c>
      <c r="Y105" s="380">
        <v>3</v>
      </c>
      <c r="Z105" s="457">
        <v>5</v>
      </c>
      <c r="AA105" s="37"/>
      <c r="AB105" s="3"/>
      <c r="AC105" s="38"/>
      <c r="AD105" s="334"/>
      <c r="AE105" s="334"/>
      <c r="AF105" s="334"/>
      <c r="AG105" s="334"/>
      <c r="AH105" s="228"/>
    </row>
    <row r="106" spans="1:34">
      <c r="A106" s="253" t="s">
        <v>18</v>
      </c>
      <c r="B106" s="239" t="s">
        <v>136</v>
      </c>
      <c r="C106" s="239">
        <v>3</v>
      </c>
      <c r="D106" s="239">
        <v>0</v>
      </c>
      <c r="E106" s="239">
        <v>0</v>
      </c>
      <c r="F106" s="239">
        <v>3</v>
      </c>
      <c r="G106" s="535">
        <v>5</v>
      </c>
      <c r="H106" s="294"/>
      <c r="I106" s="81"/>
      <c r="J106" s="386" t="s">
        <v>18</v>
      </c>
      <c r="K106" s="382" t="s">
        <v>348</v>
      </c>
      <c r="L106" s="380">
        <v>3</v>
      </c>
      <c r="M106" s="380">
        <v>0</v>
      </c>
      <c r="N106" s="380">
        <v>0</v>
      </c>
      <c r="O106" s="380">
        <v>3</v>
      </c>
      <c r="P106" s="457">
        <v>5</v>
      </c>
      <c r="Q106" s="294"/>
      <c r="R106" s="81"/>
      <c r="S106" s="608" t="s">
        <v>382</v>
      </c>
      <c r="T106" s="386" t="s">
        <v>83</v>
      </c>
      <c r="U106" s="366" t="s">
        <v>144</v>
      </c>
      <c r="V106" s="380">
        <v>3</v>
      </c>
      <c r="W106" s="380">
        <v>0</v>
      </c>
      <c r="X106" s="380">
        <v>0</v>
      </c>
      <c r="Y106" s="380">
        <v>3</v>
      </c>
      <c r="Z106" s="457">
        <v>5</v>
      </c>
      <c r="AA106" s="37"/>
      <c r="AB106" s="3"/>
      <c r="AC106" s="38"/>
      <c r="AD106" s="334"/>
      <c r="AE106" s="334"/>
      <c r="AF106" s="334"/>
      <c r="AG106" s="334"/>
      <c r="AH106" s="228"/>
    </row>
    <row r="107" spans="1:34">
      <c r="A107" s="253" t="s">
        <v>96</v>
      </c>
      <c r="B107" s="239" t="s">
        <v>145</v>
      </c>
      <c r="C107" s="239">
        <v>2</v>
      </c>
      <c r="D107" s="239">
        <v>0</v>
      </c>
      <c r="E107" s="239">
        <v>0</v>
      </c>
      <c r="F107" s="239">
        <v>2</v>
      </c>
      <c r="G107" s="535">
        <v>2</v>
      </c>
      <c r="H107" s="294"/>
      <c r="I107" s="81"/>
      <c r="J107" s="386" t="s">
        <v>18</v>
      </c>
      <c r="K107" s="382" t="s">
        <v>350</v>
      </c>
      <c r="L107" s="380">
        <v>3</v>
      </c>
      <c r="M107" s="380">
        <v>0</v>
      </c>
      <c r="N107" s="380">
        <v>0</v>
      </c>
      <c r="O107" s="380">
        <v>3</v>
      </c>
      <c r="P107" s="457">
        <v>5</v>
      </c>
      <c r="Q107" s="294"/>
      <c r="R107" s="81"/>
      <c r="S107" s="492"/>
      <c r="T107" s="340"/>
      <c r="U107" s="341" t="s">
        <v>385</v>
      </c>
      <c r="V107" s="51">
        <f>SUM(V104:V106)</f>
        <v>7</v>
      </c>
      <c r="W107" s="51">
        <f t="shared" ref="W107:Z107" si="30">SUM(W104:W106)</f>
        <v>8</v>
      </c>
      <c r="X107" s="51">
        <f t="shared" si="30"/>
        <v>0</v>
      </c>
      <c r="Y107" s="51">
        <f t="shared" si="30"/>
        <v>11</v>
      </c>
      <c r="Z107" s="40">
        <f t="shared" si="30"/>
        <v>18</v>
      </c>
      <c r="AA107" s="35"/>
      <c r="AB107" s="3"/>
      <c r="AC107" s="38"/>
      <c r="AD107" s="334"/>
      <c r="AE107" s="334"/>
      <c r="AF107" s="334"/>
      <c r="AG107" s="334"/>
      <c r="AH107" s="228"/>
    </row>
    <row r="108" spans="1:34">
      <c r="A108" s="253" t="s">
        <v>18</v>
      </c>
      <c r="B108" s="239" t="s">
        <v>348</v>
      </c>
      <c r="C108" s="239">
        <v>3</v>
      </c>
      <c r="D108" s="239">
        <v>0</v>
      </c>
      <c r="E108" s="239">
        <v>0</v>
      </c>
      <c r="F108" s="239">
        <v>3</v>
      </c>
      <c r="G108" s="535">
        <v>5</v>
      </c>
      <c r="H108" s="294"/>
      <c r="I108" s="81"/>
      <c r="J108" s="388" t="s">
        <v>96</v>
      </c>
      <c r="K108" s="389" t="s">
        <v>145</v>
      </c>
      <c r="L108" s="390">
        <v>2</v>
      </c>
      <c r="M108" s="390">
        <v>0</v>
      </c>
      <c r="N108" s="390">
        <v>0</v>
      </c>
      <c r="O108" s="390">
        <v>2</v>
      </c>
      <c r="P108" s="459">
        <v>2</v>
      </c>
      <c r="Q108" s="294"/>
      <c r="R108" s="81"/>
      <c r="S108" s="608" t="s">
        <v>383</v>
      </c>
      <c r="T108" s="386" t="s">
        <v>18</v>
      </c>
      <c r="U108" s="382" t="s">
        <v>348</v>
      </c>
      <c r="V108" s="380">
        <v>3</v>
      </c>
      <c r="W108" s="380">
        <v>0</v>
      </c>
      <c r="X108" s="380">
        <v>0</v>
      </c>
      <c r="Y108" s="380">
        <v>3</v>
      </c>
      <c r="Z108" s="457">
        <v>5</v>
      </c>
      <c r="AA108" s="15"/>
      <c r="AB108" s="3"/>
      <c r="AC108" s="38"/>
      <c r="AD108" s="334"/>
      <c r="AE108" s="334"/>
      <c r="AF108" s="334"/>
      <c r="AG108" s="334"/>
      <c r="AH108" s="228"/>
    </row>
    <row r="109" spans="1:34" ht="15.75" customHeight="1">
      <c r="A109" s="772" t="s">
        <v>33</v>
      </c>
      <c r="B109" s="773"/>
      <c r="C109" s="681">
        <f>SUM(C103:C108)</f>
        <v>14</v>
      </c>
      <c r="D109" s="681">
        <f t="shared" ref="D109:F109" si="31">SUM(D103:D108)</f>
        <v>4</v>
      </c>
      <c r="E109" s="681">
        <f t="shared" si="31"/>
        <v>0</v>
      </c>
      <c r="F109" s="681">
        <f t="shared" si="31"/>
        <v>16</v>
      </c>
      <c r="G109" s="682">
        <f>SUM(G103:G108)</f>
        <v>30</v>
      </c>
      <c r="H109" s="294"/>
      <c r="I109" s="81"/>
      <c r="J109" s="699" t="s">
        <v>33</v>
      </c>
      <c r="K109" s="700"/>
      <c r="L109" s="465">
        <f>SUM(L103:L108)</f>
        <v>15</v>
      </c>
      <c r="M109" s="465">
        <f>SUM(M103:M108)</f>
        <v>8</v>
      </c>
      <c r="N109" s="465">
        <f>SUM(N103:N108)</f>
        <v>0</v>
      </c>
      <c r="O109" s="465">
        <f>SUM(O103:O108)</f>
        <v>19</v>
      </c>
      <c r="P109" s="585">
        <f>SUM(P103:P108)</f>
        <v>30</v>
      </c>
      <c r="Q109" s="294"/>
      <c r="R109" s="81"/>
      <c r="S109" s="608" t="s">
        <v>383</v>
      </c>
      <c r="T109" s="386" t="s">
        <v>18</v>
      </c>
      <c r="U109" s="382" t="s">
        <v>350</v>
      </c>
      <c r="V109" s="380">
        <v>3</v>
      </c>
      <c r="W109" s="380">
        <v>0</v>
      </c>
      <c r="X109" s="380">
        <v>0</v>
      </c>
      <c r="Y109" s="380">
        <v>3</v>
      </c>
      <c r="Z109" s="457">
        <v>5</v>
      </c>
      <c r="AA109" s="15"/>
      <c r="AB109" s="3"/>
      <c r="AC109" s="38"/>
      <c r="AD109" s="334"/>
      <c r="AE109" s="334"/>
      <c r="AF109" s="334"/>
      <c r="AG109" s="334"/>
      <c r="AH109" s="228"/>
    </row>
    <row r="110" spans="1:34">
      <c r="A110" s="13"/>
      <c r="B110" s="14"/>
      <c r="C110" s="14"/>
      <c r="D110" s="14"/>
      <c r="E110" s="14"/>
      <c r="F110" s="14"/>
      <c r="G110" s="15"/>
      <c r="H110" s="294"/>
      <c r="I110" s="81"/>
      <c r="J110" s="13"/>
      <c r="K110" s="14"/>
      <c r="L110" s="14"/>
      <c r="M110" s="14"/>
      <c r="N110" s="14"/>
      <c r="O110" s="14"/>
      <c r="P110" s="15"/>
      <c r="Q110" s="294"/>
      <c r="R110" s="81"/>
      <c r="S110" s="608" t="s">
        <v>383</v>
      </c>
      <c r="T110" s="388" t="s">
        <v>96</v>
      </c>
      <c r="U110" s="389" t="s">
        <v>392</v>
      </c>
      <c r="V110" s="390">
        <v>2</v>
      </c>
      <c r="W110" s="390">
        <v>0</v>
      </c>
      <c r="X110" s="390">
        <v>0</v>
      </c>
      <c r="Y110" s="390">
        <v>2</v>
      </c>
      <c r="Z110" s="459">
        <v>2</v>
      </c>
      <c r="AA110" s="37"/>
      <c r="AB110" s="3"/>
      <c r="AC110" s="38"/>
      <c r="AD110" s="334"/>
      <c r="AE110" s="334"/>
      <c r="AF110" s="334"/>
      <c r="AG110" s="334"/>
      <c r="AH110" s="228"/>
    </row>
    <row r="111" spans="1:34" ht="16.5" customHeight="1">
      <c r="A111" s="18"/>
      <c r="B111" s="14"/>
      <c r="C111" s="14"/>
      <c r="D111" s="14"/>
      <c r="E111" s="14"/>
      <c r="F111" s="14"/>
      <c r="G111" s="15"/>
      <c r="H111" s="294"/>
      <c r="I111" s="81"/>
      <c r="J111" s="18"/>
      <c r="K111" s="14"/>
      <c r="L111" s="14"/>
      <c r="M111" s="14"/>
      <c r="N111" s="14"/>
      <c r="O111" s="14"/>
      <c r="P111" s="15"/>
      <c r="Q111" s="294"/>
      <c r="R111" s="81"/>
      <c r="S111" s="492"/>
      <c r="T111" s="714" t="s">
        <v>386</v>
      </c>
      <c r="U111" s="715"/>
      <c r="V111" s="51">
        <f>SUM(V108:V110)</f>
        <v>8</v>
      </c>
      <c r="W111" s="51">
        <f t="shared" ref="W111:Z111" si="32">SUM(W108:W110)</f>
        <v>0</v>
      </c>
      <c r="X111" s="51">
        <f t="shared" si="32"/>
        <v>0</v>
      </c>
      <c r="Y111" s="51">
        <f t="shared" si="32"/>
        <v>8</v>
      </c>
      <c r="Z111" s="40">
        <f t="shared" si="32"/>
        <v>12</v>
      </c>
      <c r="AA111" s="37"/>
      <c r="AB111" s="345" t="s">
        <v>384</v>
      </c>
      <c r="AC111" s="41"/>
      <c r="AD111" s="5"/>
      <c r="AE111" s="5"/>
      <c r="AF111" s="5"/>
      <c r="AG111" s="5"/>
      <c r="AH111" s="42"/>
    </row>
    <row r="112" spans="1:34" ht="15.75" thickBot="1">
      <c r="A112" s="18"/>
      <c r="B112" s="14"/>
      <c r="C112" s="14"/>
      <c r="D112" s="14"/>
      <c r="E112" s="14"/>
      <c r="F112" s="14"/>
      <c r="G112" s="15"/>
      <c r="H112" s="294"/>
      <c r="I112" s="81"/>
      <c r="J112" s="18"/>
      <c r="K112" s="14"/>
      <c r="L112" s="14"/>
      <c r="M112" s="14"/>
      <c r="N112" s="14"/>
      <c r="O112" s="14"/>
      <c r="P112" s="15"/>
      <c r="Q112" s="294"/>
      <c r="R112" s="81"/>
      <c r="S112" s="608"/>
      <c r="T112" s="298" t="s">
        <v>384</v>
      </c>
      <c r="U112" s="299"/>
      <c r="V112" s="300">
        <f>SUM(V111,V107)</f>
        <v>15</v>
      </c>
      <c r="W112" s="300">
        <f t="shared" ref="W112:Z112" si="33">SUM(W111,W107)</f>
        <v>8</v>
      </c>
      <c r="X112" s="300">
        <f t="shared" si="33"/>
        <v>0</v>
      </c>
      <c r="Y112" s="300">
        <f t="shared" si="33"/>
        <v>19</v>
      </c>
      <c r="Z112" s="301">
        <f t="shared" si="33"/>
        <v>30</v>
      </c>
      <c r="AA112" s="37"/>
      <c r="AB112" s="18"/>
      <c r="AC112" s="296"/>
      <c r="AD112" s="25"/>
      <c r="AE112" s="297"/>
      <c r="AF112" s="297"/>
      <c r="AG112" s="297"/>
      <c r="AH112" s="20"/>
    </row>
    <row r="113" spans="1:34">
      <c r="A113" s="13"/>
      <c r="B113" s="19" t="s">
        <v>377</v>
      </c>
      <c r="C113" s="736">
        <v>147</v>
      </c>
      <c r="D113" s="737"/>
      <c r="E113" s="737"/>
      <c r="F113" s="738"/>
      <c r="G113" s="20"/>
      <c r="H113" s="294"/>
      <c r="I113" s="81"/>
      <c r="J113" s="13"/>
      <c r="K113" s="19" t="s">
        <v>377</v>
      </c>
      <c r="L113" s="688">
        <f>SUM(O109,O97,O84,O71,O57,O44,O31,O17)</f>
        <v>157</v>
      </c>
      <c r="M113" s="688"/>
      <c r="N113" s="688"/>
      <c r="O113" s="688"/>
      <c r="P113" s="20"/>
      <c r="Q113" s="294"/>
      <c r="R113" s="81"/>
      <c r="S113" s="58"/>
      <c r="T113" s="336"/>
      <c r="U113" s="336"/>
      <c r="V113" s="342"/>
      <c r="W113" s="108"/>
      <c r="X113" s="342"/>
      <c r="Y113" s="342"/>
      <c r="Z113" s="343"/>
      <c r="AA113" s="37"/>
      <c r="AB113" s="21"/>
      <c r="AC113" s="19" t="s">
        <v>379</v>
      </c>
      <c r="AD113" s="726">
        <f>SUM(AG98,AG85,AG73,AG59,AG33,AG46)</f>
        <v>23</v>
      </c>
      <c r="AE113" s="688"/>
      <c r="AF113" s="688"/>
      <c r="AG113" s="688"/>
      <c r="AH113" s="23"/>
    </row>
    <row r="114" spans="1:34">
      <c r="A114" s="21"/>
      <c r="B114" s="581" t="s">
        <v>378</v>
      </c>
      <c r="C114" s="739">
        <v>242</v>
      </c>
      <c r="D114" s="740"/>
      <c r="E114" s="740"/>
      <c r="F114" s="741"/>
      <c r="G114" s="23"/>
      <c r="H114" s="294"/>
      <c r="I114" s="81"/>
      <c r="J114" s="21"/>
      <c r="K114" s="581" t="s">
        <v>378</v>
      </c>
      <c r="L114" s="689">
        <f>SUM(P109,P97,P84,P71,P57,P44,P31,P17)</f>
        <v>247</v>
      </c>
      <c r="M114" s="689"/>
      <c r="N114" s="689"/>
      <c r="O114" s="689"/>
      <c r="P114" s="23"/>
      <c r="Q114" s="294"/>
      <c r="R114" s="81"/>
      <c r="S114" s="58"/>
      <c r="T114" s="336"/>
      <c r="U114" s="336"/>
      <c r="V114" s="342"/>
      <c r="W114" s="108"/>
      <c r="X114" s="342"/>
      <c r="Y114" s="342"/>
      <c r="Z114" s="343"/>
      <c r="AA114" s="37"/>
      <c r="AB114" s="21"/>
      <c r="AC114" s="19" t="s">
        <v>389</v>
      </c>
      <c r="AD114" s="726">
        <f>SUM(AH98,AH85,AH73,AH59,AH46,AH33)</f>
        <v>34</v>
      </c>
      <c r="AE114" s="688"/>
      <c r="AF114" s="688"/>
      <c r="AG114" s="688"/>
      <c r="AH114" s="23"/>
    </row>
    <row r="115" spans="1:34" ht="15.75" thickBot="1">
      <c r="A115" s="13"/>
      <c r="B115" s="14"/>
      <c r="C115" s="14"/>
      <c r="D115" s="14"/>
      <c r="E115" s="14"/>
      <c r="F115" s="14"/>
      <c r="G115" s="15"/>
      <c r="H115" s="294"/>
      <c r="I115" s="81"/>
      <c r="J115" s="13"/>
      <c r="K115" s="14"/>
      <c r="L115" s="14"/>
      <c r="M115" s="14"/>
      <c r="N115" s="14"/>
      <c r="O115" s="14"/>
      <c r="P115" s="15"/>
      <c r="Q115" s="294"/>
      <c r="R115" s="81"/>
      <c r="S115" s="493"/>
      <c r="T115" s="81"/>
      <c r="U115" s="81"/>
      <c r="V115" s="81"/>
      <c r="W115" s="81"/>
      <c r="X115" s="81"/>
      <c r="Y115" s="81"/>
      <c r="Z115" s="295"/>
      <c r="AA115" s="37"/>
      <c r="AB115" s="13"/>
      <c r="AC115" s="14"/>
      <c r="AD115" s="14"/>
      <c r="AE115" s="14"/>
      <c r="AF115" s="14"/>
      <c r="AG115" s="14"/>
      <c r="AH115" s="15"/>
    </row>
    <row r="116" spans="1:34" ht="15.75" thickBot="1">
      <c r="A116" s="48"/>
      <c r="B116" s="49"/>
      <c r="C116" s="49"/>
      <c r="D116" s="49"/>
      <c r="E116" s="49"/>
      <c r="F116" s="49"/>
      <c r="G116" s="50"/>
      <c r="H116" s="294"/>
      <c r="I116" s="81"/>
      <c r="J116" s="48"/>
      <c r="K116" s="49"/>
      <c r="L116" s="49"/>
      <c r="M116" s="49"/>
      <c r="N116" s="49"/>
      <c r="O116" s="49"/>
      <c r="P116" s="50"/>
      <c r="Q116" s="294"/>
      <c r="R116" s="81"/>
      <c r="S116" s="493"/>
      <c r="T116" s="336"/>
      <c r="U116" s="544" t="s">
        <v>379</v>
      </c>
      <c r="V116" s="776">
        <f>SUM(Y107,Y95,Y84,Y68,Y56,Y40,Y26)</f>
        <v>83</v>
      </c>
      <c r="W116" s="776"/>
      <c r="X116" s="776"/>
      <c r="Y116" s="777"/>
      <c r="Z116" s="309"/>
      <c r="AA116" s="37"/>
      <c r="AB116" s="48"/>
      <c r="AC116" s="49"/>
      <c r="AD116" s="49"/>
      <c r="AE116" s="49"/>
      <c r="AF116" s="49"/>
      <c r="AG116" s="49"/>
      <c r="AH116" s="50"/>
    </row>
    <row r="117" spans="1:34">
      <c r="H117" s="294"/>
      <c r="I117" s="81"/>
      <c r="Q117" s="294"/>
      <c r="R117" s="81"/>
      <c r="S117" s="493"/>
      <c r="T117" s="336"/>
      <c r="U117" s="545" t="s">
        <v>377</v>
      </c>
      <c r="V117" s="688">
        <f>Y112+Y100+Y87+Y73+Y60+Y46+Y33+Y19</f>
        <v>157</v>
      </c>
      <c r="W117" s="688"/>
      <c r="X117" s="688"/>
      <c r="Y117" s="778"/>
      <c r="Z117" s="15"/>
      <c r="AA117" s="294"/>
      <c r="AB117" s="294"/>
      <c r="AC117" s="294"/>
      <c r="AD117" s="294"/>
      <c r="AE117" s="294"/>
      <c r="AF117" s="294"/>
      <c r="AG117" s="294"/>
      <c r="AH117" s="294"/>
    </row>
    <row r="118" spans="1:34" ht="15.75" thickBot="1">
      <c r="H118" s="294"/>
      <c r="I118" s="81"/>
      <c r="Q118" s="294"/>
      <c r="R118" s="81"/>
      <c r="S118" s="494"/>
      <c r="T118" s="49"/>
      <c r="U118" s="686" t="s">
        <v>378</v>
      </c>
      <c r="V118" s="760">
        <v>245</v>
      </c>
      <c r="W118" s="760"/>
      <c r="X118" s="760"/>
      <c r="Y118" s="779"/>
      <c r="Z118" s="50"/>
      <c r="AA118" s="294"/>
      <c r="AB118" s="294"/>
      <c r="AC118" s="294"/>
      <c r="AD118" s="294"/>
      <c r="AE118" s="294"/>
      <c r="AF118" s="294"/>
      <c r="AG118" s="294"/>
      <c r="AH118" s="294"/>
    </row>
    <row r="119" spans="1:34">
      <c r="H119" s="294"/>
      <c r="I119" s="81"/>
      <c r="J119" s="14"/>
      <c r="Q119" s="294"/>
      <c r="R119" s="81"/>
      <c r="S119" s="500"/>
      <c r="T119" s="14"/>
      <c r="U119" s="14"/>
      <c r="V119" s="14"/>
      <c r="W119" s="14"/>
      <c r="X119" s="14"/>
      <c r="Y119" s="14"/>
      <c r="Z119" s="81"/>
      <c r="AA119" s="294"/>
      <c r="AB119" s="294"/>
      <c r="AC119" s="294"/>
      <c r="AD119" s="294"/>
      <c r="AE119" s="294"/>
      <c r="AF119" s="294"/>
      <c r="AG119" s="294"/>
      <c r="AH119" s="294"/>
    </row>
    <row r="120" spans="1:34">
      <c r="H120" s="294"/>
      <c r="I120" s="81"/>
      <c r="J120" s="14"/>
      <c r="Q120" s="294"/>
      <c r="R120" s="81"/>
      <c r="S120" s="498"/>
      <c r="T120" s="81"/>
      <c r="U120" s="81"/>
      <c r="V120" s="81"/>
      <c r="W120" s="81"/>
      <c r="X120" s="81"/>
      <c r="Y120" s="81"/>
      <c r="Z120" s="81"/>
      <c r="AA120" s="294"/>
    </row>
    <row r="121" spans="1:34">
      <c r="H121" s="294"/>
      <c r="I121" s="81"/>
      <c r="J121" s="14"/>
      <c r="Q121" s="294"/>
      <c r="R121" s="81"/>
      <c r="S121" s="498"/>
      <c r="T121" s="81"/>
      <c r="U121" s="81"/>
      <c r="V121" s="81"/>
      <c r="W121" s="81"/>
      <c r="X121" s="81"/>
      <c r="Y121" s="81"/>
      <c r="Z121" s="104"/>
      <c r="AA121" s="294"/>
    </row>
    <row r="122" spans="1:34">
      <c r="H122" s="294"/>
      <c r="I122" s="81"/>
      <c r="J122" s="14"/>
      <c r="Q122" s="294"/>
      <c r="R122" s="81"/>
      <c r="S122" s="498"/>
      <c r="T122" s="104"/>
      <c r="U122" s="104"/>
      <c r="V122" s="104"/>
      <c r="W122" s="104"/>
      <c r="X122" s="104"/>
      <c r="Y122" s="104"/>
      <c r="Z122" s="104"/>
      <c r="AA122" s="294"/>
      <c r="AC122" s="104"/>
    </row>
    <row r="123" spans="1:34">
      <c r="H123" s="294"/>
      <c r="I123" s="81"/>
      <c r="Q123" s="294"/>
      <c r="R123" s="81"/>
      <c r="S123" s="498"/>
      <c r="T123" s="104"/>
      <c r="U123" s="104"/>
      <c r="V123" s="104"/>
      <c r="W123" s="104"/>
      <c r="X123" s="104"/>
      <c r="Y123" s="104"/>
      <c r="Z123" s="104"/>
      <c r="AA123" s="294"/>
    </row>
    <row r="124" spans="1:34">
      <c r="H124" s="294"/>
      <c r="I124" s="81"/>
      <c r="Q124" s="294"/>
      <c r="R124" s="81"/>
      <c r="S124" s="498"/>
      <c r="T124" s="104"/>
      <c r="U124" s="104"/>
      <c r="V124" s="104"/>
      <c r="W124" s="104"/>
      <c r="X124" s="104"/>
      <c r="Y124" s="104"/>
      <c r="Z124" s="104"/>
      <c r="AA124" s="294"/>
    </row>
    <row r="125" spans="1:34">
      <c r="H125" s="294"/>
      <c r="I125" s="81"/>
      <c r="Q125" s="294"/>
      <c r="R125" s="81"/>
      <c r="S125" s="497"/>
      <c r="AA125" s="294"/>
    </row>
    <row r="126" spans="1:34">
      <c r="H126" s="294"/>
      <c r="I126" s="81"/>
      <c r="Q126" s="294"/>
      <c r="R126" s="81"/>
      <c r="S126" s="497"/>
      <c r="AA126" s="294"/>
    </row>
    <row r="127" spans="1:34">
      <c r="H127" s="294"/>
      <c r="I127" s="294"/>
      <c r="Q127" s="294"/>
      <c r="R127" s="294"/>
      <c r="S127" s="497"/>
      <c r="AA127" s="294"/>
    </row>
    <row r="128" spans="1:34">
      <c r="H128" s="294"/>
      <c r="I128" s="294"/>
      <c r="Q128" s="294"/>
      <c r="R128" s="294"/>
      <c r="S128" s="497"/>
      <c r="AA128" s="81"/>
    </row>
    <row r="129" spans="8:27">
      <c r="H129" s="294"/>
      <c r="I129" s="294"/>
      <c r="AA129" s="81"/>
    </row>
    <row r="130" spans="8:27">
      <c r="AA130" s="104"/>
    </row>
    <row r="131" spans="8:27">
      <c r="AA131" s="104"/>
    </row>
    <row r="132" spans="8:27">
      <c r="AA132" s="104"/>
    </row>
  </sheetData>
  <mergeCells count="73">
    <mergeCell ref="V116:Y116"/>
    <mergeCell ref="T99:U99"/>
    <mergeCell ref="V117:Y117"/>
    <mergeCell ref="J101:P101"/>
    <mergeCell ref="V118:Y118"/>
    <mergeCell ref="J109:K109"/>
    <mergeCell ref="L113:O113"/>
    <mergeCell ref="L114:O114"/>
    <mergeCell ref="C113:F113"/>
    <mergeCell ref="J97:K97"/>
    <mergeCell ref="AD113:AG113"/>
    <mergeCell ref="C114:F114"/>
    <mergeCell ref="AD114:AG114"/>
    <mergeCell ref="A101:G101"/>
    <mergeCell ref="AB101:AH101"/>
    <mergeCell ref="T111:U111"/>
    <mergeCell ref="A96:B96"/>
    <mergeCell ref="A109:B109"/>
    <mergeCell ref="T86:U86"/>
    <mergeCell ref="A88:G88"/>
    <mergeCell ref="AB88:AH88"/>
    <mergeCell ref="J88:P88"/>
    <mergeCell ref="J75:P75"/>
    <mergeCell ref="A75:G75"/>
    <mergeCell ref="AB75:AH75"/>
    <mergeCell ref="A83:B83"/>
    <mergeCell ref="J84:K84"/>
    <mergeCell ref="AB62:AH62"/>
    <mergeCell ref="T72:U72"/>
    <mergeCell ref="J62:P62"/>
    <mergeCell ref="A70:B70"/>
    <mergeCell ref="J71:K71"/>
    <mergeCell ref="J72:K72"/>
    <mergeCell ref="A49:G49"/>
    <mergeCell ref="S48:Z48"/>
    <mergeCell ref="A45:B45"/>
    <mergeCell ref="A63:G63"/>
    <mergeCell ref="J57:K57"/>
    <mergeCell ref="A58:B58"/>
    <mergeCell ref="AB48:AH48"/>
    <mergeCell ref="AB21:AH21"/>
    <mergeCell ref="T26:U26"/>
    <mergeCell ref="T32:U32"/>
    <mergeCell ref="J35:P35"/>
    <mergeCell ref="J44:K44"/>
    <mergeCell ref="J47:P47"/>
    <mergeCell ref="J31:K31"/>
    <mergeCell ref="A35:G35"/>
    <mergeCell ref="S35:Z35"/>
    <mergeCell ref="AB35:AH35"/>
    <mergeCell ref="T10:U10"/>
    <mergeCell ref="J17:K17"/>
    <mergeCell ref="J18:K18"/>
    <mergeCell ref="T18:U18"/>
    <mergeCell ref="J21:P21"/>
    <mergeCell ref="A21:G21"/>
    <mergeCell ref="T21:Z21"/>
    <mergeCell ref="A17:B17"/>
    <mergeCell ref="A30:B30"/>
    <mergeCell ref="T5:Z6"/>
    <mergeCell ref="AB5:AH6"/>
    <mergeCell ref="A6:G6"/>
    <mergeCell ref="J6:P6"/>
    <mergeCell ref="A8:G8"/>
    <mergeCell ref="J8:P8"/>
    <mergeCell ref="T8:Z8"/>
    <mergeCell ref="AB8:AH8"/>
    <mergeCell ref="A3:G3"/>
    <mergeCell ref="J3:P3"/>
    <mergeCell ref="A4:G4"/>
    <mergeCell ref="J4:P4"/>
    <mergeCell ref="A5:G5"/>
    <mergeCell ref="J5:P5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9"/>
  <sheetViews>
    <sheetView tabSelected="1" zoomScale="90" zoomScaleNormal="90" workbookViewId="0">
      <selection activeCell="AA105" sqref="AA105"/>
    </sheetView>
  </sheetViews>
  <sheetFormatPr defaultRowHeight="15"/>
  <cols>
    <col min="1" max="1" width="9" style="37" customWidth="1"/>
    <col min="2" max="2" width="42" style="37" customWidth="1"/>
    <col min="3" max="3" width="3" style="37" bestFit="1" customWidth="1"/>
    <col min="4" max="4" width="6" style="37" bestFit="1" customWidth="1"/>
    <col min="5" max="5" width="2.85546875" style="37" bestFit="1" customWidth="1"/>
    <col min="6" max="6" width="4.5703125" style="37" bestFit="1" customWidth="1"/>
    <col min="7" max="7" width="5.5703125" style="37" customWidth="1"/>
    <col min="10" max="10" width="9.7109375" style="37" customWidth="1"/>
    <col min="11" max="11" width="43.7109375" style="37" customWidth="1"/>
    <col min="12" max="12" width="3" style="37" bestFit="1" customWidth="1"/>
    <col min="13" max="13" width="6" style="37" bestFit="1" customWidth="1"/>
    <col min="14" max="14" width="2.85546875" style="37" bestFit="1" customWidth="1"/>
    <col min="15" max="15" width="4.5703125" style="37" bestFit="1" customWidth="1"/>
    <col min="16" max="16" width="5.5703125" style="37" customWidth="1"/>
    <col min="19" max="19" width="10.85546875" style="486" customWidth="1"/>
    <col min="20" max="20" width="9.42578125" customWidth="1"/>
    <col min="21" max="21" width="43.7109375" customWidth="1"/>
    <col min="22" max="22" width="3.140625" customWidth="1"/>
    <col min="23" max="23" width="3.5703125" customWidth="1"/>
    <col min="24" max="24" width="2.7109375" customWidth="1"/>
    <col min="25" max="25" width="3.28515625" customWidth="1"/>
    <col min="26" max="26" width="5.5703125" customWidth="1"/>
    <col min="28" max="28" width="9.42578125" customWidth="1"/>
    <col min="29" max="29" width="36.85546875" customWidth="1"/>
    <col min="30" max="33" width="2.7109375" customWidth="1"/>
    <col min="34" max="34" width="5.5703125" customWidth="1"/>
  </cols>
  <sheetData>
    <row r="1" spans="1:34">
      <c r="A1"/>
      <c r="B1"/>
      <c r="C1"/>
      <c r="D1"/>
      <c r="E1"/>
      <c r="F1"/>
      <c r="G1"/>
      <c r="J1"/>
      <c r="K1"/>
      <c r="L1"/>
      <c r="M1"/>
      <c r="N1"/>
      <c r="O1"/>
      <c r="P1"/>
    </row>
    <row r="2" spans="1:34" ht="15.75" thickBot="1">
      <c r="A2" s="87"/>
      <c r="B2" s="87"/>
      <c r="C2" s="87"/>
      <c r="D2" s="87"/>
      <c r="E2" s="87"/>
      <c r="F2" s="87"/>
      <c r="G2" s="87"/>
      <c r="J2" s="87"/>
      <c r="K2" s="87"/>
      <c r="L2" s="87"/>
      <c r="M2" s="87"/>
      <c r="N2" s="87"/>
      <c r="O2" s="87"/>
      <c r="P2" s="87"/>
    </row>
    <row r="3" spans="1:34">
      <c r="A3" s="708" t="s">
        <v>0</v>
      </c>
      <c r="B3" s="709"/>
      <c r="C3" s="709"/>
      <c r="D3" s="709"/>
      <c r="E3" s="709"/>
      <c r="F3" s="709"/>
      <c r="G3" s="710"/>
      <c r="J3" s="708" t="s">
        <v>365</v>
      </c>
      <c r="K3" s="709"/>
      <c r="L3" s="709"/>
      <c r="M3" s="709"/>
      <c r="N3" s="709"/>
      <c r="O3" s="709"/>
      <c r="P3" s="710"/>
      <c r="S3" s="487"/>
      <c r="T3" s="33"/>
      <c r="U3" s="33"/>
      <c r="V3" s="33"/>
      <c r="W3" s="33"/>
      <c r="X3" s="33"/>
      <c r="Y3" s="33"/>
      <c r="Z3" s="34"/>
      <c r="AA3" s="35"/>
      <c r="AB3" s="32"/>
      <c r="AC3" s="33"/>
      <c r="AD3" s="33"/>
      <c r="AE3" s="33"/>
      <c r="AF3" s="33"/>
      <c r="AG3" s="33"/>
      <c r="AH3" s="34"/>
    </row>
    <row r="4" spans="1:34">
      <c r="A4" s="711" t="s">
        <v>1</v>
      </c>
      <c r="B4" s="712"/>
      <c r="C4" s="712"/>
      <c r="D4" s="712"/>
      <c r="E4" s="712"/>
      <c r="F4" s="712"/>
      <c r="G4" s="713"/>
      <c r="J4" s="711" t="s">
        <v>368</v>
      </c>
      <c r="K4" s="712"/>
      <c r="L4" s="712"/>
      <c r="M4" s="712"/>
      <c r="N4" s="712"/>
      <c r="O4" s="712"/>
      <c r="P4" s="713"/>
      <c r="S4" s="488"/>
      <c r="T4" s="25"/>
      <c r="U4" s="25"/>
      <c r="V4" s="25"/>
      <c r="W4" s="25"/>
      <c r="X4" s="25"/>
      <c r="Y4" s="25"/>
      <c r="Z4" s="1"/>
      <c r="AA4" s="35"/>
      <c r="AB4" s="24"/>
      <c r="AC4" s="25"/>
      <c r="AD4" s="25"/>
      <c r="AE4" s="25"/>
      <c r="AF4" s="25"/>
      <c r="AG4" s="25"/>
      <c r="AH4" s="1"/>
    </row>
    <row r="5" spans="1:34" ht="15" customHeight="1">
      <c r="A5" s="711" t="s">
        <v>176</v>
      </c>
      <c r="B5" s="712"/>
      <c r="C5" s="712"/>
      <c r="D5" s="712"/>
      <c r="E5" s="712"/>
      <c r="F5" s="712"/>
      <c r="G5" s="713"/>
      <c r="J5" s="711" t="s">
        <v>380</v>
      </c>
      <c r="K5" s="712"/>
      <c r="L5" s="712"/>
      <c r="M5" s="712"/>
      <c r="N5" s="712"/>
      <c r="O5" s="712"/>
      <c r="P5" s="713"/>
      <c r="S5" s="488"/>
      <c r="T5" s="721" t="s">
        <v>381</v>
      </c>
      <c r="U5" s="721"/>
      <c r="V5" s="721"/>
      <c r="W5" s="721"/>
      <c r="X5" s="721"/>
      <c r="Y5" s="721"/>
      <c r="Z5" s="722"/>
      <c r="AA5" s="35"/>
      <c r="AB5" s="723" t="s">
        <v>387</v>
      </c>
      <c r="AC5" s="721"/>
      <c r="AD5" s="721"/>
      <c r="AE5" s="721"/>
      <c r="AF5" s="721"/>
      <c r="AG5" s="721"/>
      <c r="AH5" s="722"/>
    </row>
    <row r="6" spans="1:34">
      <c r="A6" s="711" t="s">
        <v>2</v>
      </c>
      <c r="B6" s="712"/>
      <c r="C6" s="712"/>
      <c r="D6" s="712"/>
      <c r="E6" s="712"/>
      <c r="F6" s="712"/>
      <c r="G6" s="713"/>
      <c r="J6" s="711" t="s">
        <v>366</v>
      </c>
      <c r="K6" s="712"/>
      <c r="L6" s="712"/>
      <c r="M6" s="712"/>
      <c r="N6" s="712"/>
      <c r="O6" s="712"/>
      <c r="P6" s="713"/>
      <c r="S6" s="488"/>
      <c r="T6" s="721"/>
      <c r="U6" s="721"/>
      <c r="V6" s="721"/>
      <c r="W6" s="721"/>
      <c r="X6" s="721"/>
      <c r="Y6" s="721"/>
      <c r="Z6" s="722"/>
      <c r="AA6" s="35"/>
      <c r="AB6" s="723"/>
      <c r="AC6" s="721"/>
      <c r="AD6" s="721"/>
      <c r="AE6" s="721"/>
      <c r="AF6" s="721"/>
      <c r="AG6" s="721"/>
      <c r="AH6" s="722"/>
    </row>
    <row r="7" spans="1:34">
      <c r="A7" s="337"/>
      <c r="B7" s="338"/>
      <c r="C7" s="338"/>
      <c r="D7" s="338"/>
      <c r="E7" s="338"/>
      <c r="F7" s="338"/>
      <c r="G7" s="1"/>
      <c r="J7" s="679"/>
      <c r="K7" s="680"/>
      <c r="L7" s="680"/>
      <c r="M7" s="680"/>
      <c r="N7" s="680"/>
      <c r="O7" s="680"/>
      <c r="P7" s="1"/>
      <c r="S7" s="488"/>
      <c r="T7" s="25"/>
      <c r="U7" s="25"/>
      <c r="V7" s="25"/>
      <c r="W7" s="25"/>
      <c r="X7" s="25"/>
      <c r="Y7" s="25"/>
      <c r="Z7" s="1"/>
      <c r="AA7" s="35"/>
      <c r="AB7" s="24"/>
      <c r="AC7" s="25"/>
      <c r="AD7" s="25"/>
      <c r="AE7" s="25"/>
      <c r="AF7" s="25"/>
      <c r="AG7" s="25"/>
      <c r="AH7" s="1"/>
    </row>
    <row r="8" spans="1:34" ht="15.75" thickBot="1">
      <c r="A8" s="694" t="s">
        <v>3</v>
      </c>
      <c r="B8" s="695"/>
      <c r="C8" s="695"/>
      <c r="D8" s="695"/>
      <c r="E8" s="695"/>
      <c r="F8" s="695"/>
      <c r="G8" s="696"/>
      <c r="J8" s="694" t="s">
        <v>369</v>
      </c>
      <c r="K8" s="695"/>
      <c r="L8" s="695"/>
      <c r="M8" s="695"/>
      <c r="N8" s="695"/>
      <c r="O8" s="695"/>
      <c r="P8" s="696"/>
      <c r="S8" s="488"/>
      <c r="T8" s="730" t="s">
        <v>369</v>
      </c>
      <c r="U8" s="718"/>
      <c r="V8" s="718"/>
      <c r="W8" s="718"/>
      <c r="X8" s="718"/>
      <c r="Y8" s="718"/>
      <c r="Z8" s="719"/>
      <c r="AA8" s="35"/>
      <c r="AB8" s="694" t="s">
        <v>369</v>
      </c>
      <c r="AC8" s="695"/>
      <c r="AD8" s="695"/>
      <c r="AE8" s="695"/>
      <c r="AF8" s="695"/>
      <c r="AG8" s="695"/>
      <c r="AH8" s="696"/>
    </row>
    <row r="9" spans="1:34">
      <c r="A9" s="255" t="s">
        <v>4</v>
      </c>
      <c r="B9" s="237" t="s">
        <v>5</v>
      </c>
      <c r="C9" s="236" t="s">
        <v>6</v>
      </c>
      <c r="D9" s="236" t="s">
        <v>7</v>
      </c>
      <c r="E9" s="236" t="s">
        <v>8</v>
      </c>
      <c r="F9" s="236" t="s">
        <v>9</v>
      </c>
      <c r="G9" s="256" t="s">
        <v>10</v>
      </c>
      <c r="I9" s="104"/>
      <c r="J9" s="255" t="s">
        <v>26</v>
      </c>
      <c r="K9" s="237" t="s">
        <v>27</v>
      </c>
      <c r="L9" s="236" t="s">
        <v>6</v>
      </c>
      <c r="M9" s="236" t="s">
        <v>28</v>
      </c>
      <c r="N9" s="236" t="s">
        <v>8</v>
      </c>
      <c r="O9" s="236" t="s">
        <v>29</v>
      </c>
      <c r="P9" s="256" t="s">
        <v>30</v>
      </c>
      <c r="S9" s="488"/>
      <c r="T9" s="249" t="s">
        <v>26</v>
      </c>
      <c r="U9" s="250" t="s">
        <v>27</v>
      </c>
      <c r="V9" s="251" t="s">
        <v>6</v>
      </c>
      <c r="W9" s="251" t="s">
        <v>28</v>
      </c>
      <c r="X9" s="251" t="s">
        <v>8</v>
      </c>
      <c r="Y9" s="251" t="s">
        <v>29</v>
      </c>
      <c r="Z9" s="252" t="s">
        <v>30</v>
      </c>
      <c r="AA9" s="97"/>
      <c r="AB9" s="255" t="s">
        <v>26</v>
      </c>
      <c r="AC9" s="237" t="s">
        <v>27</v>
      </c>
      <c r="AD9" s="236" t="s">
        <v>6</v>
      </c>
      <c r="AE9" s="236" t="s">
        <v>28</v>
      </c>
      <c r="AF9" s="236" t="s">
        <v>8</v>
      </c>
      <c r="AG9" s="236" t="s">
        <v>29</v>
      </c>
      <c r="AH9" s="256" t="s">
        <v>30</v>
      </c>
    </row>
    <row r="10" spans="1:34">
      <c r="A10" s="253" t="s">
        <v>86</v>
      </c>
      <c r="B10" s="239" t="s">
        <v>455</v>
      </c>
      <c r="C10" s="239">
        <v>2</v>
      </c>
      <c r="D10" s="239">
        <v>0</v>
      </c>
      <c r="E10" s="239">
        <v>0</v>
      </c>
      <c r="F10" s="239">
        <v>2</v>
      </c>
      <c r="G10" s="535">
        <v>3</v>
      </c>
      <c r="H10" s="294"/>
      <c r="I10" s="81"/>
      <c r="J10" s="346" t="s">
        <v>69</v>
      </c>
      <c r="K10" s="347" t="s">
        <v>324</v>
      </c>
      <c r="L10" s="348">
        <v>3</v>
      </c>
      <c r="M10" s="348">
        <v>0</v>
      </c>
      <c r="N10" s="348">
        <v>2</v>
      </c>
      <c r="O10" s="348">
        <v>4</v>
      </c>
      <c r="P10" s="229">
        <v>6</v>
      </c>
      <c r="Q10" s="294"/>
      <c r="R10" s="294"/>
      <c r="S10" s="642" t="s">
        <v>382</v>
      </c>
      <c r="T10" s="346" t="s">
        <v>69</v>
      </c>
      <c r="U10" s="347" t="s">
        <v>324</v>
      </c>
      <c r="V10" s="348">
        <v>3</v>
      </c>
      <c r="W10" s="348">
        <v>0</v>
      </c>
      <c r="X10" s="348">
        <v>2</v>
      </c>
      <c r="Y10" s="348">
        <v>4</v>
      </c>
      <c r="Z10" s="229">
        <v>6</v>
      </c>
      <c r="AA10" s="73"/>
      <c r="AB10" s="346" t="s">
        <v>107</v>
      </c>
      <c r="AC10" s="347" t="s">
        <v>351</v>
      </c>
      <c r="AD10" s="349">
        <v>3</v>
      </c>
      <c r="AE10" s="349">
        <v>0</v>
      </c>
      <c r="AF10" s="349">
        <v>2</v>
      </c>
      <c r="AG10" s="349">
        <v>4</v>
      </c>
      <c r="AH10" s="228">
        <v>6</v>
      </c>
    </row>
    <row r="11" spans="1:34">
      <c r="A11" s="253" t="s">
        <v>72</v>
      </c>
      <c r="B11" s="239" t="s">
        <v>515</v>
      </c>
      <c r="C11" s="239">
        <v>2</v>
      </c>
      <c r="D11" s="239">
        <v>0</v>
      </c>
      <c r="E11" s="239">
        <v>0</v>
      </c>
      <c r="F11" s="239">
        <v>2</v>
      </c>
      <c r="G11" s="535">
        <v>3</v>
      </c>
      <c r="H11" s="294"/>
      <c r="I11" s="81"/>
      <c r="J11" s="346" t="s">
        <v>70</v>
      </c>
      <c r="K11" s="347" t="s">
        <v>323</v>
      </c>
      <c r="L11" s="348">
        <v>3</v>
      </c>
      <c r="M11" s="348">
        <v>2</v>
      </c>
      <c r="N11" s="348">
        <v>0</v>
      </c>
      <c r="O11" s="348">
        <v>4</v>
      </c>
      <c r="P11" s="229">
        <v>6</v>
      </c>
      <c r="Q11" s="294"/>
      <c r="R11" s="294"/>
      <c r="S11" s="642" t="s">
        <v>382</v>
      </c>
      <c r="T11" s="346" t="s">
        <v>70</v>
      </c>
      <c r="U11" s="347" t="s">
        <v>323</v>
      </c>
      <c r="V11" s="348">
        <v>3</v>
      </c>
      <c r="W11" s="348">
        <v>2</v>
      </c>
      <c r="X11" s="348">
        <v>0</v>
      </c>
      <c r="Y11" s="348">
        <v>4</v>
      </c>
      <c r="Z11" s="229">
        <v>6</v>
      </c>
      <c r="AA11" s="64"/>
      <c r="AB11" s="130"/>
      <c r="AC11" s="131"/>
      <c r="AD11" s="132"/>
      <c r="AE11" s="132"/>
      <c r="AF11" s="132"/>
      <c r="AG11" s="132"/>
      <c r="AH11" s="133"/>
    </row>
    <row r="12" spans="1:34">
      <c r="A12" s="253" t="s">
        <v>177</v>
      </c>
      <c r="B12" s="239" t="s">
        <v>516</v>
      </c>
      <c r="C12" s="239">
        <v>0</v>
      </c>
      <c r="D12" s="239">
        <v>2</v>
      </c>
      <c r="E12" s="239">
        <v>0</v>
      </c>
      <c r="F12" s="239">
        <v>1</v>
      </c>
      <c r="G12" s="535">
        <v>1</v>
      </c>
      <c r="H12" s="294"/>
      <c r="I12" s="81"/>
      <c r="J12" s="346" t="s">
        <v>107</v>
      </c>
      <c r="K12" s="347" t="s">
        <v>351</v>
      </c>
      <c r="L12" s="349">
        <v>3</v>
      </c>
      <c r="M12" s="349">
        <v>0</v>
      </c>
      <c r="N12" s="349">
        <v>2</v>
      </c>
      <c r="O12" s="349">
        <v>4</v>
      </c>
      <c r="P12" s="228">
        <v>6</v>
      </c>
      <c r="Q12" s="294"/>
      <c r="R12" s="294"/>
      <c r="S12" s="642" t="s">
        <v>382</v>
      </c>
      <c r="T12" s="346" t="s">
        <v>107</v>
      </c>
      <c r="U12" s="347" t="s">
        <v>351</v>
      </c>
      <c r="V12" s="349">
        <v>3</v>
      </c>
      <c r="W12" s="349">
        <v>0</v>
      </c>
      <c r="X12" s="349">
        <v>2</v>
      </c>
      <c r="Y12" s="349">
        <v>4</v>
      </c>
      <c r="Z12" s="228">
        <v>6</v>
      </c>
      <c r="AA12" s="64"/>
      <c r="AB12" s="3"/>
      <c r="AC12" s="38"/>
      <c r="AD12" s="334"/>
      <c r="AE12" s="334"/>
      <c r="AF12" s="334"/>
      <c r="AG12" s="334"/>
      <c r="AH12" s="228"/>
    </row>
    <row r="13" spans="1:34">
      <c r="A13" s="253" t="s">
        <v>178</v>
      </c>
      <c r="B13" s="239" t="s">
        <v>456</v>
      </c>
      <c r="C13" s="239">
        <v>3</v>
      </c>
      <c r="D13" s="239">
        <v>0</v>
      </c>
      <c r="E13" s="239">
        <v>0</v>
      </c>
      <c r="F13" s="239">
        <v>3</v>
      </c>
      <c r="G13" s="535">
        <v>3</v>
      </c>
      <c r="H13" s="294"/>
      <c r="I13" s="81"/>
      <c r="J13" s="346" t="s">
        <v>72</v>
      </c>
      <c r="K13" s="347" t="s">
        <v>123</v>
      </c>
      <c r="L13" s="349">
        <v>2</v>
      </c>
      <c r="M13" s="349">
        <v>0</v>
      </c>
      <c r="N13" s="349">
        <v>0</v>
      </c>
      <c r="O13" s="349">
        <v>2</v>
      </c>
      <c r="P13" s="228">
        <v>3</v>
      </c>
      <c r="Q13" s="294"/>
      <c r="R13" s="294"/>
      <c r="S13" s="58"/>
      <c r="T13" s="714" t="s">
        <v>385</v>
      </c>
      <c r="U13" s="715" t="s">
        <v>385</v>
      </c>
      <c r="V13" s="51">
        <f>SUM(V10:V12)</f>
        <v>9</v>
      </c>
      <c r="W13" s="51">
        <f t="shared" ref="W13:Z13" si="0">SUM(W10:W12)</f>
        <v>2</v>
      </c>
      <c r="X13" s="51">
        <f t="shared" si="0"/>
        <v>4</v>
      </c>
      <c r="Y13" s="51">
        <f t="shared" si="0"/>
        <v>12</v>
      </c>
      <c r="Z13" s="40">
        <f t="shared" si="0"/>
        <v>18</v>
      </c>
      <c r="AA13" s="64"/>
      <c r="AB13" s="3"/>
      <c r="AC13" s="38"/>
      <c r="AD13" s="334"/>
      <c r="AE13" s="334"/>
      <c r="AF13" s="334"/>
      <c r="AG13" s="334"/>
      <c r="AH13" s="228"/>
    </row>
    <row r="14" spans="1:34">
      <c r="A14" s="253" t="s">
        <v>517</v>
      </c>
      <c r="B14" s="239" t="s">
        <v>518</v>
      </c>
      <c r="C14" s="239">
        <v>3</v>
      </c>
      <c r="D14" s="239">
        <v>0</v>
      </c>
      <c r="E14" s="239">
        <v>4</v>
      </c>
      <c r="F14" s="239">
        <v>5</v>
      </c>
      <c r="G14" s="535">
        <v>7</v>
      </c>
      <c r="H14" s="294"/>
      <c r="I14" s="81"/>
      <c r="J14" s="350" t="s">
        <v>73</v>
      </c>
      <c r="K14" s="351" t="s">
        <v>32</v>
      </c>
      <c r="L14" s="349">
        <v>3</v>
      </c>
      <c r="M14" s="349">
        <v>0</v>
      </c>
      <c r="N14" s="349">
        <v>0</v>
      </c>
      <c r="O14" s="349">
        <v>3</v>
      </c>
      <c r="P14" s="444">
        <v>5</v>
      </c>
      <c r="Q14" s="294"/>
      <c r="R14" s="294"/>
      <c r="S14" s="608" t="s">
        <v>383</v>
      </c>
      <c r="T14" s="346" t="s">
        <v>72</v>
      </c>
      <c r="U14" s="347" t="s">
        <v>123</v>
      </c>
      <c r="V14" s="349">
        <v>2</v>
      </c>
      <c r="W14" s="349">
        <v>0</v>
      </c>
      <c r="X14" s="349">
        <v>0</v>
      </c>
      <c r="Y14" s="349">
        <v>2</v>
      </c>
      <c r="Z14" s="228">
        <v>3</v>
      </c>
      <c r="AA14" s="64"/>
      <c r="AB14" s="3"/>
      <c r="AC14" s="38"/>
      <c r="AD14" s="334"/>
      <c r="AE14" s="334"/>
      <c r="AF14" s="334"/>
      <c r="AG14" s="334"/>
      <c r="AH14" s="228"/>
    </row>
    <row r="15" spans="1:34" ht="15" customHeight="1">
      <c r="A15" s="253" t="s">
        <v>519</v>
      </c>
      <c r="B15" s="239" t="s">
        <v>520</v>
      </c>
      <c r="C15" s="239">
        <v>3</v>
      </c>
      <c r="D15" s="239">
        <v>0</v>
      </c>
      <c r="E15" s="239">
        <v>2</v>
      </c>
      <c r="F15" s="239">
        <v>4</v>
      </c>
      <c r="G15" s="535">
        <v>7</v>
      </c>
      <c r="H15" s="294"/>
      <c r="I15" s="81"/>
      <c r="J15" s="346" t="s">
        <v>74</v>
      </c>
      <c r="K15" s="352" t="s">
        <v>326</v>
      </c>
      <c r="L15" s="349">
        <v>0</v>
      </c>
      <c r="M15" s="349">
        <v>2</v>
      </c>
      <c r="N15" s="349">
        <v>0</v>
      </c>
      <c r="O15" s="349">
        <v>1</v>
      </c>
      <c r="P15" s="228">
        <v>1</v>
      </c>
      <c r="Q15" s="294"/>
      <c r="R15" s="294"/>
      <c r="S15" s="608" t="s">
        <v>383</v>
      </c>
      <c r="T15" s="350" t="s">
        <v>73</v>
      </c>
      <c r="U15" s="351" t="s">
        <v>32</v>
      </c>
      <c r="V15" s="349">
        <v>3</v>
      </c>
      <c r="W15" s="349">
        <v>0</v>
      </c>
      <c r="X15" s="349">
        <v>0</v>
      </c>
      <c r="Y15" s="349">
        <v>3</v>
      </c>
      <c r="Z15" s="444">
        <v>5</v>
      </c>
      <c r="AA15" s="64"/>
      <c r="AB15" s="3"/>
      <c r="AC15" s="38"/>
      <c r="AD15" s="334"/>
      <c r="AE15" s="334"/>
      <c r="AF15" s="334"/>
      <c r="AG15" s="334"/>
      <c r="AH15" s="228"/>
    </row>
    <row r="16" spans="1:34" ht="15.75" thickBot="1">
      <c r="A16" s="253" t="s">
        <v>521</v>
      </c>
      <c r="B16" s="239" t="s">
        <v>522</v>
      </c>
      <c r="C16" s="239">
        <v>3</v>
      </c>
      <c r="D16" s="239">
        <v>0</v>
      </c>
      <c r="E16" s="239">
        <v>0</v>
      </c>
      <c r="F16" s="239">
        <v>3</v>
      </c>
      <c r="G16" s="535">
        <v>5</v>
      </c>
      <c r="H16" s="294"/>
      <c r="I16" s="81"/>
      <c r="J16" s="353" t="s">
        <v>75</v>
      </c>
      <c r="K16" s="354" t="s">
        <v>352</v>
      </c>
      <c r="L16" s="355">
        <v>3</v>
      </c>
      <c r="M16" s="355">
        <v>0</v>
      </c>
      <c r="N16" s="355">
        <v>0</v>
      </c>
      <c r="O16" s="355">
        <v>3</v>
      </c>
      <c r="P16" s="445">
        <v>3</v>
      </c>
      <c r="Q16" s="294"/>
      <c r="R16" s="294"/>
      <c r="S16" s="608" t="s">
        <v>383</v>
      </c>
      <c r="T16" s="346" t="s">
        <v>74</v>
      </c>
      <c r="U16" s="352" t="s">
        <v>326</v>
      </c>
      <c r="V16" s="349">
        <v>0</v>
      </c>
      <c r="W16" s="349">
        <v>2</v>
      </c>
      <c r="X16" s="349">
        <v>0</v>
      </c>
      <c r="Y16" s="349">
        <v>1</v>
      </c>
      <c r="Z16" s="228">
        <v>1</v>
      </c>
      <c r="AA16" s="64"/>
      <c r="AB16" s="3"/>
      <c r="AC16" s="38"/>
      <c r="AD16" s="334"/>
      <c r="AE16" s="334"/>
      <c r="AF16" s="334"/>
      <c r="AG16" s="334"/>
      <c r="AH16" s="228"/>
    </row>
    <row r="17" spans="1:34" ht="15.75" customHeight="1" thickBot="1">
      <c r="A17" s="774" t="s">
        <v>179</v>
      </c>
      <c r="B17" s="775"/>
      <c r="C17" s="239">
        <f>SUM(C10:C16)</f>
        <v>16</v>
      </c>
      <c r="D17" s="239">
        <f>SUM(D10:D16)</f>
        <v>2</v>
      </c>
      <c r="E17" s="239">
        <f>SUM(E10:E16)</f>
        <v>6</v>
      </c>
      <c r="F17" s="239">
        <f>SUM(F10:F16)</f>
        <v>20</v>
      </c>
      <c r="G17" s="535">
        <f>SUM(G10:G16)</f>
        <v>29</v>
      </c>
      <c r="H17" s="294"/>
      <c r="I17" s="81"/>
      <c r="J17" s="724" t="s">
        <v>33</v>
      </c>
      <c r="K17" s="725"/>
      <c r="L17" s="356">
        <f>SUM(L10:L16)</f>
        <v>17</v>
      </c>
      <c r="M17" s="356">
        <f>SUM(M10:M16)</f>
        <v>4</v>
      </c>
      <c r="N17" s="356">
        <f>SUM(N10:N16)</f>
        <v>4</v>
      </c>
      <c r="O17" s="356">
        <f>SUM(O10:O16)</f>
        <v>21</v>
      </c>
      <c r="P17" s="446">
        <f>SUM(P10:P16)</f>
        <v>30</v>
      </c>
      <c r="Q17" s="294"/>
      <c r="R17" s="294"/>
      <c r="S17" s="608" t="s">
        <v>383</v>
      </c>
      <c r="T17" s="353" t="s">
        <v>75</v>
      </c>
      <c r="U17" s="354" t="s">
        <v>352</v>
      </c>
      <c r="V17" s="355">
        <v>3</v>
      </c>
      <c r="W17" s="355">
        <v>0</v>
      </c>
      <c r="X17" s="355">
        <v>0</v>
      </c>
      <c r="Y17" s="355">
        <v>3</v>
      </c>
      <c r="Z17" s="445">
        <v>3</v>
      </c>
      <c r="AA17" s="64"/>
      <c r="AB17" s="3"/>
      <c r="AC17" s="38"/>
      <c r="AD17" s="334"/>
      <c r="AE17" s="334"/>
      <c r="AF17" s="334"/>
      <c r="AG17" s="334"/>
      <c r="AH17" s="228"/>
    </row>
    <row r="18" spans="1:34" ht="15.75" customHeight="1">
      <c r="A18" s="335"/>
      <c r="B18" s="336"/>
      <c r="C18" s="342"/>
      <c r="D18" s="342"/>
      <c r="E18" s="342"/>
      <c r="F18" s="342"/>
      <c r="G18" s="343"/>
      <c r="H18" s="294"/>
      <c r="I18" s="81"/>
      <c r="J18" s="701"/>
      <c r="K18" s="702"/>
      <c r="L18" s="462"/>
      <c r="M18" s="462"/>
      <c r="N18" s="462"/>
      <c r="O18" s="462"/>
      <c r="P18" s="463"/>
      <c r="Q18" s="294"/>
      <c r="R18" s="294"/>
      <c r="S18" s="608"/>
      <c r="T18" s="734" t="s">
        <v>386</v>
      </c>
      <c r="U18" s="735"/>
      <c r="V18" s="51">
        <f>SUM(V14:V17)</f>
        <v>8</v>
      </c>
      <c r="W18" s="51">
        <f t="shared" ref="W18:Z18" si="1">SUM(W14:W17)</f>
        <v>2</v>
      </c>
      <c r="X18" s="51">
        <f t="shared" si="1"/>
        <v>0</v>
      </c>
      <c r="Y18" s="51">
        <f t="shared" si="1"/>
        <v>9</v>
      </c>
      <c r="Z18" s="40">
        <f t="shared" si="1"/>
        <v>12</v>
      </c>
      <c r="AA18" s="64"/>
      <c r="AB18" s="3"/>
      <c r="AC18" s="38"/>
      <c r="AD18" s="334"/>
      <c r="AE18" s="334"/>
      <c r="AF18" s="334"/>
      <c r="AG18" s="334"/>
      <c r="AH18" s="228"/>
    </row>
    <row r="19" spans="1:34">
      <c r="A19" s="335"/>
      <c r="B19" s="336"/>
      <c r="C19" s="342"/>
      <c r="D19" s="342"/>
      <c r="E19" s="342"/>
      <c r="F19" s="342"/>
      <c r="G19" s="343"/>
      <c r="H19" s="294"/>
      <c r="I19" s="81"/>
      <c r="J19" s="675"/>
      <c r="K19" s="676"/>
      <c r="L19" s="677"/>
      <c r="M19" s="677"/>
      <c r="N19" s="677"/>
      <c r="O19" s="677"/>
      <c r="P19" s="678"/>
      <c r="Q19" s="294"/>
      <c r="R19" s="294"/>
      <c r="S19" s="608"/>
      <c r="T19" s="345" t="s">
        <v>384</v>
      </c>
      <c r="U19" s="339"/>
      <c r="V19" s="5">
        <f>SUM(V18,V13)</f>
        <v>17</v>
      </c>
      <c r="W19" s="5">
        <f>SUM(W18,W13)</f>
        <v>4</v>
      </c>
      <c r="X19" s="5">
        <f>SUM(X18,X13)</f>
        <v>4</v>
      </c>
      <c r="Y19" s="5">
        <f>SUM(Y18,Y13)</f>
        <v>21</v>
      </c>
      <c r="Z19" s="6">
        <f>SUM(Z18,Z13)</f>
        <v>30</v>
      </c>
      <c r="AA19" s="64"/>
      <c r="AB19" s="345" t="s">
        <v>384</v>
      </c>
      <c r="AC19" s="339"/>
      <c r="AD19" s="5">
        <f>SUM(AD10:AD18)</f>
        <v>3</v>
      </c>
      <c r="AE19" s="5">
        <f t="shared" ref="AE19:AH19" si="2">SUM(AE10:AE18)</f>
        <v>0</v>
      </c>
      <c r="AF19" s="5">
        <f t="shared" si="2"/>
        <v>2</v>
      </c>
      <c r="AG19" s="5">
        <f t="shared" si="2"/>
        <v>4</v>
      </c>
      <c r="AH19" s="6">
        <f t="shared" si="2"/>
        <v>6</v>
      </c>
    </row>
    <row r="20" spans="1:34">
      <c r="A20" s="694" t="s">
        <v>12</v>
      </c>
      <c r="B20" s="695"/>
      <c r="C20" s="695"/>
      <c r="D20" s="695"/>
      <c r="E20" s="695"/>
      <c r="F20" s="695"/>
      <c r="G20" s="696"/>
      <c r="H20" s="294"/>
      <c r="I20" s="81"/>
      <c r="J20" s="675"/>
      <c r="K20" s="676"/>
      <c r="L20" s="677"/>
      <c r="M20" s="677"/>
      <c r="N20" s="677"/>
      <c r="O20" s="677"/>
      <c r="P20" s="678"/>
      <c r="Q20" s="294"/>
      <c r="R20" s="294"/>
      <c r="S20" s="608"/>
      <c r="T20" s="335"/>
      <c r="U20" s="336"/>
      <c r="V20" s="342"/>
      <c r="W20" s="342"/>
      <c r="X20" s="342"/>
      <c r="Y20" s="342"/>
      <c r="Z20" s="343"/>
      <c r="AA20" s="64"/>
      <c r="AB20" s="335"/>
      <c r="AC20" s="336"/>
      <c r="AD20" s="342"/>
      <c r="AE20" s="342"/>
      <c r="AF20" s="342"/>
      <c r="AG20" s="342"/>
      <c r="AH20" s="52"/>
    </row>
    <row r="21" spans="1:34" ht="15.75" thickBot="1">
      <c r="A21" s="255" t="s">
        <v>4</v>
      </c>
      <c r="B21" s="237" t="s">
        <v>5</v>
      </c>
      <c r="C21" s="236" t="s">
        <v>6</v>
      </c>
      <c r="D21" s="236" t="s">
        <v>7</v>
      </c>
      <c r="E21" s="236" t="s">
        <v>8</v>
      </c>
      <c r="F21" s="236" t="s">
        <v>9</v>
      </c>
      <c r="G21" s="256" t="s">
        <v>10</v>
      </c>
      <c r="H21" s="294"/>
      <c r="I21" s="81"/>
      <c r="J21" s="694" t="s">
        <v>370</v>
      </c>
      <c r="K21" s="695"/>
      <c r="L21" s="695"/>
      <c r="M21" s="695"/>
      <c r="N21" s="695"/>
      <c r="O21" s="695"/>
      <c r="P21" s="696"/>
      <c r="Q21" s="294"/>
      <c r="R21" s="294"/>
      <c r="S21" s="608"/>
      <c r="T21" s="694" t="s">
        <v>370</v>
      </c>
      <c r="U21" s="695"/>
      <c r="V21" s="695"/>
      <c r="W21" s="695"/>
      <c r="X21" s="695"/>
      <c r="Y21" s="695"/>
      <c r="Z21" s="696"/>
      <c r="AA21" s="64"/>
      <c r="AB21" s="694" t="s">
        <v>370</v>
      </c>
      <c r="AC21" s="695"/>
      <c r="AD21" s="695"/>
      <c r="AE21" s="695"/>
      <c r="AF21" s="695"/>
      <c r="AG21" s="695"/>
      <c r="AH21" s="696"/>
    </row>
    <row r="22" spans="1:34">
      <c r="A22" s="253" t="s">
        <v>89</v>
      </c>
      <c r="B22" s="239" t="s">
        <v>523</v>
      </c>
      <c r="C22" s="239">
        <v>2</v>
      </c>
      <c r="D22" s="239">
        <v>0</v>
      </c>
      <c r="E22" s="239">
        <v>0</v>
      </c>
      <c r="F22" s="239">
        <v>2</v>
      </c>
      <c r="G22" s="535">
        <v>3</v>
      </c>
      <c r="H22" s="294"/>
      <c r="I22" s="81"/>
      <c r="J22" s="255" t="s">
        <v>26</v>
      </c>
      <c r="K22" s="237" t="s">
        <v>27</v>
      </c>
      <c r="L22" s="236" t="s">
        <v>6</v>
      </c>
      <c r="M22" s="236" t="s">
        <v>28</v>
      </c>
      <c r="N22" s="236" t="s">
        <v>8</v>
      </c>
      <c r="O22" s="236" t="s">
        <v>29</v>
      </c>
      <c r="P22" s="256" t="s">
        <v>30</v>
      </c>
      <c r="Q22" s="294"/>
      <c r="R22" s="294"/>
      <c r="S22" s="687"/>
      <c r="T22" s="249" t="s">
        <v>26</v>
      </c>
      <c r="U22" s="250" t="s">
        <v>27</v>
      </c>
      <c r="V22" s="251" t="s">
        <v>6</v>
      </c>
      <c r="W22" s="251" t="s">
        <v>28</v>
      </c>
      <c r="X22" s="251" t="s">
        <v>8</v>
      </c>
      <c r="Y22" s="251" t="s">
        <v>29</v>
      </c>
      <c r="Z22" s="252" t="s">
        <v>30</v>
      </c>
      <c r="AA22" s="64"/>
      <c r="AB22" s="255" t="s">
        <v>26</v>
      </c>
      <c r="AC22" s="237" t="s">
        <v>27</v>
      </c>
      <c r="AD22" s="236" t="s">
        <v>6</v>
      </c>
      <c r="AE22" s="236" t="s">
        <v>28</v>
      </c>
      <c r="AF22" s="236" t="s">
        <v>8</v>
      </c>
      <c r="AG22" s="236" t="s">
        <v>29</v>
      </c>
      <c r="AH22" s="256" t="s">
        <v>30</v>
      </c>
    </row>
    <row r="23" spans="1:34">
      <c r="A23" s="253" t="s">
        <v>79</v>
      </c>
      <c r="B23" s="239" t="s">
        <v>466</v>
      </c>
      <c r="C23" s="239">
        <v>2</v>
      </c>
      <c r="D23" s="239">
        <v>0</v>
      </c>
      <c r="E23" s="239">
        <v>0</v>
      </c>
      <c r="F23" s="239">
        <v>2</v>
      </c>
      <c r="G23" s="535">
        <v>3</v>
      </c>
      <c r="H23" s="294"/>
      <c r="I23" s="81"/>
      <c r="J23" s="281" t="s">
        <v>76</v>
      </c>
      <c r="K23" s="31" t="s">
        <v>330</v>
      </c>
      <c r="L23" s="27">
        <v>3</v>
      </c>
      <c r="M23" s="27">
        <v>0</v>
      </c>
      <c r="N23" s="27">
        <v>2</v>
      </c>
      <c r="O23" s="27">
        <v>4</v>
      </c>
      <c r="P23" s="229">
        <v>6</v>
      </c>
      <c r="Q23" s="294"/>
      <c r="R23" s="294"/>
      <c r="S23" s="642" t="s">
        <v>382</v>
      </c>
      <c r="T23" s="346" t="s">
        <v>80</v>
      </c>
      <c r="U23" s="360" t="s">
        <v>31</v>
      </c>
      <c r="V23" s="361">
        <v>2</v>
      </c>
      <c r="W23" s="361">
        <v>0</v>
      </c>
      <c r="X23" s="361">
        <v>0</v>
      </c>
      <c r="Y23" s="361">
        <v>2</v>
      </c>
      <c r="Z23" s="448">
        <v>3</v>
      </c>
      <c r="AA23" s="35"/>
      <c r="AB23" s="346" t="s">
        <v>80</v>
      </c>
      <c r="AC23" s="360" t="s">
        <v>31</v>
      </c>
      <c r="AD23" s="361">
        <v>2</v>
      </c>
      <c r="AE23" s="361">
        <v>0</v>
      </c>
      <c r="AF23" s="361">
        <v>0</v>
      </c>
      <c r="AG23" s="361">
        <v>2</v>
      </c>
      <c r="AH23" s="448">
        <v>3</v>
      </c>
    </row>
    <row r="24" spans="1:34">
      <c r="A24" s="253" t="s">
        <v>180</v>
      </c>
      <c r="B24" s="239" t="s">
        <v>524</v>
      </c>
      <c r="C24" s="239">
        <v>0</v>
      </c>
      <c r="D24" s="239">
        <v>2</v>
      </c>
      <c r="E24" s="239">
        <v>0</v>
      </c>
      <c r="F24" s="239">
        <v>1</v>
      </c>
      <c r="G24" s="535">
        <v>1</v>
      </c>
      <c r="H24" s="294"/>
      <c r="I24" s="81"/>
      <c r="J24" s="281" t="s">
        <v>77</v>
      </c>
      <c r="K24" s="31" t="s">
        <v>328</v>
      </c>
      <c r="L24" s="27">
        <v>3</v>
      </c>
      <c r="M24" s="27">
        <v>2</v>
      </c>
      <c r="N24" s="27">
        <v>0</v>
      </c>
      <c r="O24" s="27">
        <v>4</v>
      </c>
      <c r="P24" s="229">
        <v>6</v>
      </c>
      <c r="Q24" s="294"/>
      <c r="R24" s="294"/>
      <c r="S24" s="642" t="s">
        <v>382</v>
      </c>
      <c r="T24" s="362" t="s">
        <v>200</v>
      </c>
      <c r="U24" s="363" t="s">
        <v>354</v>
      </c>
      <c r="V24" s="364">
        <v>2</v>
      </c>
      <c r="W24" s="364">
        <v>0</v>
      </c>
      <c r="X24" s="364">
        <v>2</v>
      </c>
      <c r="Y24" s="364">
        <v>3</v>
      </c>
      <c r="Z24" s="449">
        <v>4</v>
      </c>
      <c r="AA24" s="64"/>
      <c r="AB24" s="362" t="s">
        <v>200</v>
      </c>
      <c r="AC24" s="363" t="s">
        <v>354</v>
      </c>
      <c r="AD24" s="364">
        <v>2</v>
      </c>
      <c r="AE24" s="364">
        <v>0</v>
      </c>
      <c r="AF24" s="364">
        <v>2</v>
      </c>
      <c r="AG24" s="364">
        <v>3</v>
      </c>
      <c r="AH24" s="449">
        <v>4</v>
      </c>
    </row>
    <row r="25" spans="1:34">
      <c r="A25" s="253" t="s">
        <v>181</v>
      </c>
      <c r="B25" s="239" t="s">
        <v>468</v>
      </c>
      <c r="C25" s="239">
        <v>3</v>
      </c>
      <c r="D25" s="239">
        <v>0</v>
      </c>
      <c r="E25" s="239">
        <v>0</v>
      </c>
      <c r="F25" s="239">
        <v>3</v>
      </c>
      <c r="G25" s="535">
        <v>3</v>
      </c>
      <c r="H25" s="294"/>
      <c r="I25" s="81"/>
      <c r="J25" s="510" t="s">
        <v>78</v>
      </c>
      <c r="K25" s="111" t="s">
        <v>353</v>
      </c>
      <c r="L25" s="392">
        <v>3</v>
      </c>
      <c r="M25" s="392">
        <v>0</v>
      </c>
      <c r="N25" s="392">
        <v>2</v>
      </c>
      <c r="O25" s="392">
        <v>4</v>
      </c>
      <c r="P25" s="511">
        <v>6</v>
      </c>
      <c r="Q25" s="294"/>
      <c r="R25" s="294"/>
      <c r="S25" s="642" t="s">
        <v>382</v>
      </c>
      <c r="T25" s="357" t="s">
        <v>78</v>
      </c>
      <c r="U25" s="358" t="s">
        <v>353</v>
      </c>
      <c r="V25" s="359">
        <v>3</v>
      </c>
      <c r="W25" s="359">
        <v>0</v>
      </c>
      <c r="X25" s="359">
        <v>2</v>
      </c>
      <c r="Y25" s="359">
        <v>4</v>
      </c>
      <c r="Z25" s="447">
        <v>6</v>
      </c>
      <c r="AA25" s="64"/>
      <c r="AB25" s="3"/>
      <c r="AC25" s="38"/>
      <c r="AD25" s="334"/>
      <c r="AE25" s="334"/>
      <c r="AF25" s="334"/>
      <c r="AG25" s="334"/>
      <c r="AH25" s="228"/>
    </row>
    <row r="26" spans="1:34">
      <c r="A26" s="253" t="s">
        <v>525</v>
      </c>
      <c r="B26" s="239" t="s">
        <v>526</v>
      </c>
      <c r="C26" s="239">
        <v>3</v>
      </c>
      <c r="D26" s="239">
        <v>0</v>
      </c>
      <c r="E26" s="239">
        <v>2</v>
      </c>
      <c r="F26" s="239">
        <v>4</v>
      </c>
      <c r="G26" s="535">
        <v>7</v>
      </c>
      <c r="H26" s="294"/>
      <c r="I26" s="81"/>
      <c r="J26" s="510" t="s">
        <v>79</v>
      </c>
      <c r="K26" s="31" t="s">
        <v>127</v>
      </c>
      <c r="L26" s="392">
        <v>2</v>
      </c>
      <c r="M26" s="392">
        <v>0</v>
      </c>
      <c r="N26" s="392">
        <v>0</v>
      </c>
      <c r="O26" s="392">
        <v>2</v>
      </c>
      <c r="P26" s="511">
        <v>3</v>
      </c>
      <c r="Q26" s="294"/>
      <c r="R26" s="294"/>
      <c r="S26" s="642" t="s">
        <v>382</v>
      </c>
      <c r="T26" s="346" t="s">
        <v>76</v>
      </c>
      <c r="U26" s="347" t="s">
        <v>330</v>
      </c>
      <c r="V26" s="348">
        <v>3</v>
      </c>
      <c r="W26" s="348">
        <v>0</v>
      </c>
      <c r="X26" s="348">
        <v>2</v>
      </c>
      <c r="Y26" s="348">
        <v>4</v>
      </c>
      <c r="Z26" s="229">
        <v>6</v>
      </c>
      <c r="AA26" s="64"/>
      <c r="AB26" s="3"/>
      <c r="AC26" s="38"/>
      <c r="AD26" s="334"/>
      <c r="AE26" s="334"/>
      <c r="AF26" s="334"/>
      <c r="AG26" s="334"/>
      <c r="AH26" s="228"/>
    </row>
    <row r="27" spans="1:34">
      <c r="A27" s="253" t="s">
        <v>527</v>
      </c>
      <c r="B27" s="239" t="s">
        <v>528</v>
      </c>
      <c r="C27" s="239">
        <v>3</v>
      </c>
      <c r="D27" s="239">
        <v>0</v>
      </c>
      <c r="E27" s="239">
        <v>0</v>
      </c>
      <c r="F27" s="239">
        <v>3</v>
      </c>
      <c r="G27" s="535">
        <v>5</v>
      </c>
      <c r="H27" s="294"/>
      <c r="I27" s="81"/>
      <c r="J27" s="281" t="s">
        <v>80</v>
      </c>
      <c r="K27" s="567" t="s">
        <v>31</v>
      </c>
      <c r="L27" s="568">
        <v>2</v>
      </c>
      <c r="M27" s="568">
        <v>0</v>
      </c>
      <c r="N27" s="568">
        <v>0</v>
      </c>
      <c r="O27" s="568">
        <v>2</v>
      </c>
      <c r="P27" s="448">
        <v>3</v>
      </c>
      <c r="Q27" s="294"/>
      <c r="R27" s="294"/>
      <c r="S27" s="642" t="s">
        <v>382</v>
      </c>
      <c r="T27" s="346" t="s">
        <v>77</v>
      </c>
      <c r="U27" s="347" t="s">
        <v>328</v>
      </c>
      <c r="V27" s="348">
        <v>3</v>
      </c>
      <c r="W27" s="348">
        <v>2</v>
      </c>
      <c r="X27" s="348">
        <v>0</v>
      </c>
      <c r="Y27" s="348">
        <v>4</v>
      </c>
      <c r="Z27" s="229">
        <v>6</v>
      </c>
      <c r="AA27" s="64"/>
      <c r="AB27" s="3"/>
      <c r="AC27" s="38"/>
      <c r="AD27" s="334"/>
      <c r="AE27" s="334"/>
      <c r="AF27" s="334"/>
      <c r="AG27" s="334"/>
      <c r="AH27" s="228"/>
    </row>
    <row r="28" spans="1:34">
      <c r="A28" s="253" t="s">
        <v>182</v>
      </c>
      <c r="B28" s="239" t="s">
        <v>183</v>
      </c>
      <c r="C28" s="239">
        <v>3</v>
      </c>
      <c r="D28" s="239">
        <v>0</v>
      </c>
      <c r="E28" s="239">
        <v>0</v>
      </c>
      <c r="F28" s="239">
        <v>3</v>
      </c>
      <c r="G28" s="535">
        <v>4</v>
      </c>
      <c r="H28" s="294"/>
      <c r="I28" s="81"/>
      <c r="J28" s="76" t="s">
        <v>200</v>
      </c>
      <c r="K28" s="77" t="s">
        <v>354</v>
      </c>
      <c r="L28" s="78">
        <v>2</v>
      </c>
      <c r="M28" s="78">
        <v>0</v>
      </c>
      <c r="N28" s="78">
        <v>2</v>
      </c>
      <c r="O28" s="78">
        <v>3</v>
      </c>
      <c r="P28" s="79">
        <v>4</v>
      </c>
      <c r="Q28" s="294"/>
      <c r="R28" s="294"/>
      <c r="S28" s="608"/>
      <c r="T28" s="714" t="s">
        <v>385</v>
      </c>
      <c r="U28" s="715" t="s">
        <v>385</v>
      </c>
      <c r="V28" s="51">
        <f>SUM(V23:V27)</f>
        <v>13</v>
      </c>
      <c r="W28" s="51">
        <f t="shared" ref="W28:Z28" si="3">SUM(W23:W27)</f>
        <v>2</v>
      </c>
      <c r="X28" s="51">
        <f t="shared" si="3"/>
        <v>6</v>
      </c>
      <c r="Y28" s="51">
        <f t="shared" si="3"/>
        <v>17</v>
      </c>
      <c r="Z28" s="40">
        <f t="shared" si="3"/>
        <v>25</v>
      </c>
      <c r="AA28" s="64"/>
      <c r="AB28" s="3"/>
      <c r="AC28" s="38"/>
      <c r="AD28" s="334"/>
      <c r="AE28" s="334"/>
      <c r="AF28" s="334"/>
      <c r="AG28" s="334"/>
      <c r="AH28" s="228"/>
    </row>
    <row r="29" spans="1:34">
      <c r="A29" s="774" t="s">
        <v>184</v>
      </c>
      <c r="B29" s="775"/>
      <c r="C29" s="239">
        <f>SUM(C22:C28)</f>
        <v>16</v>
      </c>
      <c r="D29" s="239">
        <f>SUM(D22:D28)</f>
        <v>2</v>
      </c>
      <c r="E29" s="239">
        <f>SUM(E22:E28)</f>
        <v>2</v>
      </c>
      <c r="F29" s="239">
        <f>SUM(F22:F28)</f>
        <v>18</v>
      </c>
      <c r="G29" s="535">
        <f>SUM(G22:G28)</f>
        <v>26</v>
      </c>
      <c r="H29" s="294"/>
      <c r="I29" s="81"/>
      <c r="J29" s="26" t="s">
        <v>81</v>
      </c>
      <c r="K29" s="30" t="s">
        <v>120</v>
      </c>
      <c r="L29" s="27">
        <v>3</v>
      </c>
      <c r="M29" s="27">
        <v>0</v>
      </c>
      <c r="N29" s="27">
        <v>0</v>
      </c>
      <c r="O29" s="27">
        <v>3</v>
      </c>
      <c r="P29" s="229">
        <v>3</v>
      </c>
      <c r="Q29" s="294"/>
      <c r="R29" s="294"/>
      <c r="S29" s="608" t="s">
        <v>383</v>
      </c>
      <c r="T29" s="357" t="s">
        <v>79</v>
      </c>
      <c r="U29" s="347" t="s">
        <v>127</v>
      </c>
      <c r="V29" s="359">
        <v>2</v>
      </c>
      <c r="W29" s="359">
        <v>0</v>
      </c>
      <c r="X29" s="359">
        <v>0</v>
      </c>
      <c r="Y29" s="359">
        <v>2</v>
      </c>
      <c r="Z29" s="447">
        <v>3</v>
      </c>
      <c r="AA29" s="64"/>
      <c r="AB29" s="3"/>
      <c r="AC29" s="38"/>
      <c r="AD29" s="334"/>
      <c r="AE29" s="334"/>
      <c r="AF29" s="334"/>
      <c r="AG29" s="334"/>
      <c r="AH29" s="228"/>
    </row>
    <row r="30" spans="1:34" ht="15.75" thickBot="1">
      <c r="A30" s="335"/>
      <c r="B30" s="336"/>
      <c r="C30" s="342"/>
      <c r="D30" s="342"/>
      <c r="E30" s="342"/>
      <c r="F30" s="342"/>
      <c r="G30" s="343"/>
      <c r="H30" s="294"/>
      <c r="I30" s="81"/>
      <c r="J30" s="569" t="s">
        <v>56</v>
      </c>
      <c r="K30" s="570" t="s">
        <v>331</v>
      </c>
      <c r="L30" s="571">
        <v>0</v>
      </c>
      <c r="M30" s="571">
        <v>2</v>
      </c>
      <c r="N30" s="571">
        <v>0</v>
      </c>
      <c r="O30" s="571">
        <v>1</v>
      </c>
      <c r="P30" s="445">
        <v>1</v>
      </c>
      <c r="Q30" s="294"/>
      <c r="R30" s="294"/>
      <c r="S30" s="608" t="s">
        <v>383</v>
      </c>
      <c r="T30" s="531" t="s">
        <v>81</v>
      </c>
      <c r="U30" s="360" t="s">
        <v>120</v>
      </c>
      <c r="V30" s="361">
        <v>3</v>
      </c>
      <c r="W30" s="361">
        <v>0</v>
      </c>
      <c r="X30" s="361">
        <v>0</v>
      </c>
      <c r="Y30" s="361">
        <v>3</v>
      </c>
      <c r="Z30" s="532">
        <v>3</v>
      </c>
      <c r="AA30" s="64"/>
      <c r="AB30" s="3"/>
      <c r="AC30" s="38"/>
      <c r="AD30" s="334"/>
      <c r="AE30" s="334"/>
      <c r="AF30" s="334"/>
      <c r="AG30" s="334"/>
      <c r="AH30" s="228"/>
    </row>
    <row r="31" spans="1:34" ht="14.25" customHeight="1" thickBot="1">
      <c r="A31" s="335"/>
      <c r="B31" s="336"/>
      <c r="C31" s="342"/>
      <c r="D31" s="342"/>
      <c r="E31" s="342"/>
      <c r="F31" s="342"/>
      <c r="G31" s="343"/>
      <c r="H31" s="294"/>
      <c r="I31" s="81"/>
      <c r="J31" s="706" t="s">
        <v>33</v>
      </c>
      <c r="K31" s="707"/>
      <c r="L31" s="572">
        <f>SUM(L23:L30)</f>
        <v>18</v>
      </c>
      <c r="M31" s="572">
        <f>SUM(M23:M30)</f>
        <v>4</v>
      </c>
      <c r="N31" s="572">
        <f>SUM(N23:N30)</f>
        <v>6</v>
      </c>
      <c r="O31" s="572">
        <f>SUM(O23:O30)</f>
        <v>23</v>
      </c>
      <c r="P31" s="580">
        <f>SUM(P23:P30)</f>
        <v>32</v>
      </c>
      <c r="Q31" s="294"/>
      <c r="R31" s="294"/>
      <c r="S31" s="608" t="s">
        <v>383</v>
      </c>
      <c r="T31" s="531" t="s">
        <v>56</v>
      </c>
      <c r="U31" s="360" t="s">
        <v>331</v>
      </c>
      <c r="V31" s="361">
        <v>0</v>
      </c>
      <c r="W31" s="361">
        <v>2</v>
      </c>
      <c r="X31" s="361">
        <v>0</v>
      </c>
      <c r="Y31" s="361">
        <v>1</v>
      </c>
      <c r="Z31" s="532">
        <v>1</v>
      </c>
      <c r="AA31" s="64"/>
      <c r="AB31" s="3"/>
      <c r="AC31" s="38"/>
      <c r="AD31" s="334"/>
      <c r="AE31" s="334"/>
      <c r="AF31" s="334"/>
      <c r="AG31" s="334"/>
      <c r="AH31" s="228"/>
    </row>
    <row r="32" spans="1:34">
      <c r="A32" s="335"/>
      <c r="B32" s="336"/>
      <c r="C32" s="342"/>
      <c r="D32" s="342"/>
      <c r="E32" s="342"/>
      <c r="F32" s="342"/>
      <c r="G32" s="343"/>
      <c r="H32" s="294"/>
      <c r="I32" s="81"/>
      <c r="J32" s="675"/>
      <c r="K32" s="676"/>
      <c r="L32" s="677"/>
      <c r="M32" s="677"/>
      <c r="N32" s="677"/>
      <c r="O32" s="677"/>
      <c r="P32" s="678"/>
      <c r="Q32" s="294"/>
      <c r="R32" s="294"/>
      <c r="S32" s="58"/>
      <c r="T32" s="734" t="s">
        <v>386</v>
      </c>
      <c r="U32" s="735"/>
      <c r="V32" s="51">
        <f>SUM(V29:V31)</f>
        <v>5</v>
      </c>
      <c r="W32" s="51">
        <f t="shared" ref="W32:Z32" si="4">SUM(W29:W31)</f>
        <v>2</v>
      </c>
      <c r="X32" s="51">
        <f t="shared" si="4"/>
        <v>0</v>
      </c>
      <c r="Y32" s="51">
        <f t="shared" si="4"/>
        <v>6</v>
      </c>
      <c r="Z32" s="40">
        <f t="shared" si="4"/>
        <v>7</v>
      </c>
      <c r="AA32" s="64"/>
      <c r="AB32" s="3"/>
      <c r="AC32" s="38"/>
      <c r="AD32" s="334"/>
      <c r="AE32" s="334"/>
      <c r="AF32" s="334"/>
      <c r="AG32" s="334"/>
      <c r="AH32" s="228"/>
    </row>
    <row r="33" spans="1:34">
      <c r="A33" s="694" t="s">
        <v>14</v>
      </c>
      <c r="B33" s="695"/>
      <c r="C33" s="695"/>
      <c r="D33" s="695"/>
      <c r="E33" s="695"/>
      <c r="F33" s="695"/>
      <c r="G33" s="696"/>
      <c r="H33" s="294"/>
      <c r="I33" s="81"/>
      <c r="J33" s="675"/>
      <c r="K33" s="676"/>
      <c r="L33" s="677"/>
      <c r="M33" s="677"/>
      <c r="N33" s="677"/>
      <c r="O33" s="677"/>
      <c r="P33" s="678"/>
      <c r="Q33" s="294"/>
      <c r="R33" s="294"/>
      <c r="S33" s="58"/>
      <c r="T33" s="345" t="s">
        <v>384</v>
      </c>
      <c r="U33" s="339"/>
      <c r="V33" s="5">
        <f>SUM(V32,V28)</f>
        <v>18</v>
      </c>
      <c r="W33" s="5">
        <f t="shared" ref="W33:Z33" si="5">SUM(W32,W28)</f>
        <v>4</v>
      </c>
      <c r="X33" s="5">
        <f t="shared" si="5"/>
        <v>6</v>
      </c>
      <c r="Y33" s="5">
        <f t="shared" si="5"/>
        <v>23</v>
      </c>
      <c r="Z33" s="6">
        <f t="shared" si="5"/>
        <v>32</v>
      </c>
      <c r="AA33" s="64"/>
      <c r="AB33" s="345" t="s">
        <v>384</v>
      </c>
      <c r="AC33" s="339"/>
      <c r="AD33" s="5">
        <f>SUM(AD23:AD32)</f>
        <v>4</v>
      </c>
      <c r="AE33" s="5">
        <f t="shared" ref="AE33:AH33" si="6">SUM(AE23:AE32)</f>
        <v>0</v>
      </c>
      <c r="AF33" s="5">
        <f t="shared" si="6"/>
        <v>2</v>
      </c>
      <c r="AG33" s="5">
        <f t="shared" si="6"/>
        <v>5</v>
      </c>
      <c r="AH33" s="6">
        <f t="shared" si="6"/>
        <v>7</v>
      </c>
    </row>
    <row r="34" spans="1:34" ht="15.75" thickBot="1">
      <c r="A34" s="255" t="s">
        <v>4</v>
      </c>
      <c r="B34" s="237" t="s">
        <v>5</v>
      </c>
      <c r="C34" s="236" t="s">
        <v>6</v>
      </c>
      <c r="D34" s="236" t="s">
        <v>7</v>
      </c>
      <c r="E34" s="236" t="s">
        <v>8</v>
      </c>
      <c r="F34" s="236" t="s">
        <v>9</v>
      </c>
      <c r="G34" s="256" t="s">
        <v>10</v>
      </c>
      <c r="H34" s="294"/>
      <c r="I34" s="81"/>
      <c r="J34" s="675"/>
      <c r="K34" s="676"/>
      <c r="L34" s="677"/>
      <c r="M34" s="677"/>
      <c r="N34" s="677"/>
      <c r="O34" s="677"/>
      <c r="P34" s="678"/>
      <c r="Q34" s="294"/>
      <c r="R34" s="294"/>
      <c r="S34" s="58"/>
      <c r="T34" s="557"/>
      <c r="U34" s="558"/>
      <c r="V34" s="400"/>
      <c r="W34" s="400"/>
      <c r="X34" s="400"/>
      <c r="Y34" s="400"/>
      <c r="Z34" s="401"/>
      <c r="AA34" s="64"/>
      <c r="AB34" s="335"/>
      <c r="AC34" s="336"/>
      <c r="AD34" s="342"/>
      <c r="AE34" s="342"/>
      <c r="AF34" s="342"/>
      <c r="AG34" s="342"/>
      <c r="AH34" s="52"/>
    </row>
    <row r="35" spans="1:34" ht="15.75" thickBot="1">
      <c r="A35" s="253" t="s">
        <v>529</v>
      </c>
      <c r="B35" s="239" t="s">
        <v>530</v>
      </c>
      <c r="C35" s="239">
        <v>3</v>
      </c>
      <c r="D35" s="239">
        <v>0</v>
      </c>
      <c r="E35" s="239">
        <v>2</v>
      </c>
      <c r="F35" s="239">
        <v>4</v>
      </c>
      <c r="G35" s="535">
        <v>5</v>
      </c>
      <c r="H35" s="294"/>
      <c r="I35" s="81"/>
      <c r="J35" s="730" t="s">
        <v>371</v>
      </c>
      <c r="K35" s="718"/>
      <c r="L35" s="718"/>
      <c r="M35" s="718"/>
      <c r="N35" s="718"/>
      <c r="O35" s="718"/>
      <c r="P35" s="719"/>
      <c r="Q35" s="294"/>
      <c r="R35" s="294"/>
      <c r="S35" s="703" t="s">
        <v>371</v>
      </c>
      <c r="T35" s="704"/>
      <c r="U35" s="704"/>
      <c r="V35" s="704"/>
      <c r="W35" s="704"/>
      <c r="X35" s="704"/>
      <c r="Y35" s="704"/>
      <c r="Z35" s="705"/>
      <c r="AA35" s="64"/>
      <c r="AB35" s="730" t="s">
        <v>371</v>
      </c>
      <c r="AC35" s="718"/>
      <c r="AD35" s="718"/>
      <c r="AE35" s="718"/>
      <c r="AF35" s="718"/>
      <c r="AG35" s="718"/>
      <c r="AH35" s="719"/>
    </row>
    <row r="36" spans="1:34">
      <c r="A36" s="253" t="s">
        <v>531</v>
      </c>
      <c r="B36" s="239" t="s">
        <v>532</v>
      </c>
      <c r="C36" s="239">
        <v>3</v>
      </c>
      <c r="D36" s="239">
        <v>0</v>
      </c>
      <c r="E36" s="239">
        <v>2</v>
      </c>
      <c r="F36" s="239">
        <v>4</v>
      </c>
      <c r="G36" s="535">
        <v>7</v>
      </c>
      <c r="H36" s="294"/>
      <c r="I36" s="81"/>
      <c r="J36" s="249" t="s">
        <v>26</v>
      </c>
      <c r="K36" s="250" t="s">
        <v>27</v>
      </c>
      <c r="L36" s="251" t="s">
        <v>6</v>
      </c>
      <c r="M36" s="251" t="s">
        <v>28</v>
      </c>
      <c r="N36" s="251" t="s">
        <v>8</v>
      </c>
      <c r="O36" s="251" t="s">
        <v>29</v>
      </c>
      <c r="P36" s="252" t="s">
        <v>30</v>
      </c>
      <c r="Q36" s="294"/>
      <c r="R36" s="294"/>
      <c r="S36" s="493"/>
      <c r="T36" s="249" t="s">
        <v>26</v>
      </c>
      <c r="U36" s="250" t="s">
        <v>27</v>
      </c>
      <c r="V36" s="251" t="s">
        <v>6</v>
      </c>
      <c r="W36" s="251" t="s">
        <v>28</v>
      </c>
      <c r="X36" s="251" t="s">
        <v>8</v>
      </c>
      <c r="Y36" s="251" t="s">
        <v>29</v>
      </c>
      <c r="Z36" s="252" t="s">
        <v>30</v>
      </c>
      <c r="AA36" s="64"/>
      <c r="AB36" s="255" t="s">
        <v>26</v>
      </c>
      <c r="AC36" s="237" t="s">
        <v>27</v>
      </c>
      <c r="AD36" s="236" t="s">
        <v>6</v>
      </c>
      <c r="AE36" s="236" t="s">
        <v>28</v>
      </c>
      <c r="AF36" s="236" t="s">
        <v>8</v>
      </c>
      <c r="AG36" s="236" t="s">
        <v>29</v>
      </c>
      <c r="AH36" s="256" t="s">
        <v>30</v>
      </c>
    </row>
    <row r="37" spans="1:34">
      <c r="A37" s="253" t="s">
        <v>186</v>
      </c>
      <c r="B37" s="239" t="s">
        <v>533</v>
      </c>
      <c r="C37" s="239">
        <v>2</v>
      </c>
      <c r="D37" s="239">
        <v>0</v>
      </c>
      <c r="E37" s="239">
        <v>0</v>
      </c>
      <c r="F37" s="239">
        <v>2</v>
      </c>
      <c r="G37" s="535">
        <v>3</v>
      </c>
      <c r="H37" s="294"/>
      <c r="I37" s="81"/>
      <c r="J37" s="369" t="s">
        <v>82</v>
      </c>
      <c r="K37" s="358" t="s">
        <v>43</v>
      </c>
      <c r="L37" s="370">
        <v>3</v>
      </c>
      <c r="M37" s="370">
        <v>0</v>
      </c>
      <c r="N37" s="370">
        <v>0</v>
      </c>
      <c r="O37" s="370">
        <v>3</v>
      </c>
      <c r="P37" s="450">
        <v>4</v>
      </c>
      <c r="Q37" s="294"/>
      <c r="R37" s="294"/>
      <c r="S37" s="642" t="s">
        <v>382</v>
      </c>
      <c r="T37" s="369" t="s">
        <v>82</v>
      </c>
      <c r="U37" s="358" t="s">
        <v>43</v>
      </c>
      <c r="V37" s="370">
        <v>3</v>
      </c>
      <c r="W37" s="370">
        <v>0</v>
      </c>
      <c r="X37" s="370">
        <v>0</v>
      </c>
      <c r="Y37" s="370">
        <v>3</v>
      </c>
      <c r="Z37" s="450">
        <v>4</v>
      </c>
      <c r="AA37" s="64"/>
      <c r="AB37" s="369" t="s">
        <v>82</v>
      </c>
      <c r="AC37" s="358" t="s">
        <v>43</v>
      </c>
      <c r="AD37" s="370">
        <v>3</v>
      </c>
      <c r="AE37" s="370">
        <v>0</v>
      </c>
      <c r="AF37" s="370">
        <v>0</v>
      </c>
      <c r="AG37" s="370">
        <v>3</v>
      </c>
      <c r="AH37" s="450">
        <v>4</v>
      </c>
    </row>
    <row r="38" spans="1:34">
      <c r="A38" s="253" t="s">
        <v>185</v>
      </c>
      <c r="B38" s="239" t="s">
        <v>534</v>
      </c>
      <c r="C38" s="239">
        <v>2</v>
      </c>
      <c r="D38" s="239">
        <v>0</v>
      </c>
      <c r="E38" s="239">
        <v>2</v>
      </c>
      <c r="F38" s="239">
        <v>3</v>
      </c>
      <c r="G38" s="535">
        <v>5</v>
      </c>
      <c r="H38" s="294"/>
      <c r="I38" s="81"/>
      <c r="J38" s="346" t="s">
        <v>84</v>
      </c>
      <c r="K38" s="347" t="s">
        <v>36</v>
      </c>
      <c r="L38" s="349">
        <v>3</v>
      </c>
      <c r="M38" s="349">
        <v>0</v>
      </c>
      <c r="N38" s="349">
        <v>0</v>
      </c>
      <c r="O38" s="349">
        <v>3</v>
      </c>
      <c r="P38" s="444">
        <v>4</v>
      </c>
      <c r="Q38" s="294"/>
      <c r="R38" s="294"/>
      <c r="S38" s="642" t="s">
        <v>382</v>
      </c>
      <c r="T38" s="346" t="s">
        <v>84</v>
      </c>
      <c r="U38" s="347" t="s">
        <v>36</v>
      </c>
      <c r="V38" s="349">
        <v>3</v>
      </c>
      <c r="W38" s="349">
        <v>0</v>
      </c>
      <c r="X38" s="349">
        <v>0</v>
      </c>
      <c r="Y38" s="349">
        <v>3</v>
      </c>
      <c r="Z38" s="444">
        <v>4</v>
      </c>
      <c r="AA38" s="35"/>
      <c r="AB38" s="346" t="s">
        <v>84</v>
      </c>
      <c r="AC38" s="347" t="s">
        <v>36</v>
      </c>
      <c r="AD38" s="349">
        <v>3</v>
      </c>
      <c r="AE38" s="349">
        <v>0</v>
      </c>
      <c r="AF38" s="349">
        <v>0</v>
      </c>
      <c r="AG38" s="349">
        <v>3</v>
      </c>
      <c r="AH38" s="444">
        <v>4</v>
      </c>
    </row>
    <row r="39" spans="1:34">
      <c r="A39" s="253" t="s">
        <v>185</v>
      </c>
      <c r="B39" s="239" t="s">
        <v>535</v>
      </c>
      <c r="C39" s="239">
        <v>2</v>
      </c>
      <c r="D39" s="239">
        <v>0</v>
      </c>
      <c r="E39" s="239">
        <v>2</v>
      </c>
      <c r="F39" s="239">
        <v>3</v>
      </c>
      <c r="G39" s="535">
        <v>5</v>
      </c>
      <c r="H39" s="294"/>
      <c r="I39" s="81"/>
      <c r="J39" s="346" t="s">
        <v>85</v>
      </c>
      <c r="K39" s="347" t="s">
        <v>355</v>
      </c>
      <c r="L39" s="349">
        <v>1</v>
      </c>
      <c r="M39" s="349">
        <v>0</v>
      </c>
      <c r="N39" s="349">
        <v>2</v>
      </c>
      <c r="O39" s="349">
        <v>2</v>
      </c>
      <c r="P39" s="444">
        <v>3</v>
      </c>
      <c r="Q39" s="294"/>
      <c r="R39" s="294"/>
      <c r="S39" s="642" t="s">
        <v>382</v>
      </c>
      <c r="T39" s="346" t="s">
        <v>85</v>
      </c>
      <c r="U39" s="347" t="s">
        <v>37</v>
      </c>
      <c r="V39" s="349">
        <v>1</v>
      </c>
      <c r="W39" s="349">
        <v>0</v>
      </c>
      <c r="X39" s="349">
        <v>2</v>
      </c>
      <c r="Y39" s="349">
        <v>2</v>
      </c>
      <c r="Z39" s="444">
        <v>3</v>
      </c>
      <c r="AA39" s="64"/>
      <c r="AB39" s="3"/>
      <c r="AC39" s="38"/>
      <c r="AD39" s="334"/>
      <c r="AE39" s="334"/>
      <c r="AF39" s="334"/>
      <c r="AG39" s="334"/>
      <c r="AH39" s="228"/>
    </row>
    <row r="40" spans="1:34">
      <c r="A40" s="253" t="s">
        <v>264</v>
      </c>
      <c r="B40" s="239" t="s">
        <v>167</v>
      </c>
      <c r="C40" s="239">
        <v>3</v>
      </c>
      <c r="D40" s="239">
        <v>0</v>
      </c>
      <c r="E40" s="239">
        <v>0</v>
      </c>
      <c r="F40" s="239">
        <v>3</v>
      </c>
      <c r="G40" s="535">
        <v>5</v>
      </c>
      <c r="H40" s="294"/>
      <c r="I40" s="81"/>
      <c r="J40" s="365" t="s">
        <v>108</v>
      </c>
      <c r="K40" s="366" t="s">
        <v>356</v>
      </c>
      <c r="L40" s="348">
        <v>3</v>
      </c>
      <c r="M40" s="348">
        <v>0</v>
      </c>
      <c r="N40" s="348">
        <v>2</v>
      </c>
      <c r="O40" s="348">
        <v>4</v>
      </c>
      <c r="P40" s="451">
        <v>5</v>
      </c>
      <c r="Q40" s="294"/>
      <c r="R40" s="294"/>
      <c r="S40" s="642" t="s">
        <v>382</v>
      </c>
      <c r="T40" s="346" t="s">
        <v>109</v>
      </c>
      <c r="U40" s="347" t="s">
        <v>335</v>
      </c>
      <c r="V40" s="349">
        <v>2</v>
      </c>
      <c r="W40" s="349">
        <v>2</v>
      </c>
      <c r="X40" s="349">
        <v>0</v>
      </c>
      <c r="Y40" s="349">
        <v>3</v>
      </c>
      <c r="Z40" s="444">
        <v>5</v>
      </c>
      <c r="AA40" s="64"/>
      <c r="AB40" s="3"/>
      <c r="AC40" s="38"/>
      <c r="AD40" s="334"/>
      <c r="AE40" s="334"/>
      <c r="AF40" s="334"/>
      <c r="AG40" s="334"/>
      <c r="AH40" s="228"/>
    </row>
    <row r="41" spans="1:34">
      <c r="A41" s="774" t="s">
        <v>179</v>
      </c>
      <c r="B41" s="775"/>
      <c r="C41" s="239">
        <f>SUM(C35:C40)</f>
        <v>15</v>
      </c>
      <c r="D41" s="239">
        <f>SUM(D35:D40)</f>
        <v>0</v>
      </c>
      <c r="E41" s="239">
        <f>SUM(E35:E40)</f>
        <v>8</v>
      </c>
      <c r="F41" s="239">
        <f>SUM(F35:F40)</f>
        <v>19</v>
      </c>
      <c r="G41" s="535">
        <f>SUM(G35:G40)</f>
        <v>30</v>
      </c>
      <c r="H41" s="294"/>
      <c r="I41" s="81"/>
      <c r="J41" s="346" t="s">
        <v>109</v>
      </c>
      <c r="K41" s="347" t="s">
        <v>335</v>
      </c>
      <c r="L41" s="349">
        <v>2</v>
      </c>
      <c r="M41" s="349">
        <v>2</v>
      </c>
      <c r="N41" s="349">
        <v>0</v>
      </c>
      <c r="O41" s="349">
        <v>3</v>
      </c>
      <c r="P41" s="444">
        <v>5</v>
      </c>
      <c r="Q41" s="294"/>
      <c r="R41" s="294"/>
      <c r="S41" s="642" t="s">
        <v>382</v>
      </c>
      <c r="T41" s="365" t="s">
        <v>108</v>
      </c>
      <c r="U41" s="366" t="s">
        <v>356</v>
      </c>
      <c r="V41" s="348">
        <v>3</v>
      </c>
      <c r="W41" s="348">
        <v>0</v>
      </c>
      <c r="X41" s="348">
        <v>2</v>
      </c>
      <c r="Y41" s="348">
        <v>4</v>
      </c>
      <c r="Z41" s="451">
        <v>5</v>
      </c>
      <c r="AA41" s="64"/>
      <c r="AB41" s="3"/>
      <c r="AC41" s="38"/>
      <c r="AD41" s="334"/>
      <c r="AE41" s="334"/>
      <c r="AF41" s="334"/>
      <c r="AG41" s="334"/>
      <c r="AH41" s="228"/>
    </row>
    <row r="42" spans="1:34">
      <c r="A42" s="335"/>
      <c r="B42" s="336"/>
      <c r="C42" s="342"/>
      <c r="D42" s="342"/>
      <c r="E42" s="342"/>
      <c r="F42" s="342"/>
      <c r="G42" s="343"/>
      <c r="H42" s="294"/>
      <c r="I42" s="81"/>
      <c r="J42" s="346" t="s">
        <v>18</v>
      </c>
      <c r="K42" s="347" t="s">
        <v>132</v>
      </c>
      <c r="L42" s="349">
        <v>3</v>
      </c>
      <c r="M42" s="349">
        <v>0</v>
      </c>
      <c r="N42" s="349">
        <v>0</v>
      </c>
      <c r="O42" s="349">
        <v>3</v>
      </c>
      <c r="P42" s="444">
        <v>5</v>
      </c>
      <c r="Q42" s="294"/>
      <c r="R42" s="294"/>
      <c r="S42" s="608"/>
      <c r="T42" s="476"/>
      <c r="U42" s="344" t="s">
        <v>385</v>
      </c>
      <c r="V42" s="51">
        <f>SUM(V37:V41)</f>
        <v>12</v>
      </c>
      <c r="W42" s="51">
        <f t="shared" ref="W42:Z42" si="7">SUM(W37:W41)</f>
        <v>2</v>
      </c>
      <c r="X42" s="51">
        <f t="shared" si="7"/>
        <v>4</v>
      </c>
      <c r="Y42" s="51">
        <f t="shared" si="7"/>
        <v>15</v>
      </c>
      <c r="Z42" s="40">
        <f t="shared" si="7"/>
        <v>21</v>
      </c>
      <c r="AA42" s="64"/>
      <c r="AB42" s="3"/>
      <c r="AC42" s="38"/>
      <c r="AD42" s="334"/>
      <c r="AE42" s="334"/>
      <c r="AF42" s="334"/>
      <c r="AG42" s="334"/>
      <c r="AH42" s="228"/>
    </row>
    <row r="43" spans="1:34">
      <c r="A43" s="335"/>
      <c r="B43" s="336"/>
      <c r="C43" s="342"/>
      <c r="D43" s="342"/>
      <c r="E43" s="342"/>
      <c r="F43" s="342"/>
      <c r="G43" s="343"/>
      <c r="H43" s="294"/>
      <c r="I43" s="81"/>
      <c r="J43" s="371" t="s">
        <v>86</v>
      </c>
      <c r="K43" s="354" t="s">
        <v>337</v>
      </c>
      <c r="L43" s="372">
        <v>2</v>
      </c>
      <c r="M43" s="372">
        <v>0</v>
      </c>
      <c r="N43" s="372">
        <v>0</v>
      </c>
      <c r="O43" s="372">
        <v>2</v>
      </c>
      <c r="P43" s="452">
        <v>3</v>
      </c>
      <c r="Q43" s="294"/>
      <c r="R43" s="294"/>
      <c r="S43" s="608" t="s">
        <v>383</v>
      </c>
      <c r="T43" s="346" t="s">
        <v>18</v>
      </c>
      <c r="U43" s="347" t="s">
        <v>132</v>
      </c>
      <c r="V43" s="349">
        <v>3</v>
      </c>
      <c r="W43" s="349">
        <v>0</v>
      </c>
      <c r="X43" s="349">
        <v>0</v>
      </c>
      <c r="Y43" s="349">
        <v>3</v>
      </c>
      <c r="Z43" s="444">
        <v>5</v>
      </c>
      <c r="AA43" s="64"/>
      <c r="AB43" s="3"/>
      <c r="AC43" s="38"/>
      <c r="AD43" s="334"/>
      <c r="AE43" s="334"/>
      <c r="AF43" s="334"/>
      <c r="AG43" s="334"/>
      <c r="AH43" s="228"/>
    </row>
    <row r="44" spans="1:34" ht="15.75" customHeight="1">
      <c r="A44" s="335"/>
      <c r="B44" s="336"/>
      <c r="C44" s="342"/>
      <c r="D44" s="342"/>
      <c r="E44" s="342"/>
      <c r="F44" s="342"/>
      <c r="G44" s="343"/>
      <c r="H44" s="294"/>
      <c r="I44" s="81"/>
      <c r="J44" s="699" t="s">
        <v>33</v>
      </c>
      <c r="K44" s="700"/>
      <c r="L44" s="464">
        <f>SUM(L37:L43)</f>
        <v>17</v>
      </c>
      <c r="M44" s="464">
        <f t="shared" ref="M44:P44" si="8">SUM(M37:M43)</f>
        <v>2</v>
      </c>
      <c r="N44" s="464">
        <f t="shared" si="8"/>
        <v>4</v>
      </c>
      <c r="O44" s="464">
        <f t="shared" si="8"/>
        <v>20</v>
      </c>
      <c r="P44" s="584">
        <f t="shared" si="8"/>
        <v>29</v>
      </c>
      <c r="Q44" s="294"/>
      <c r="R44" s="294"/>
      <c r="S44" s="608" t="s">
        <v>383</v>
      </c>
      <c r="T44" s="371" t="s">
        <v>86</v>
      </c>
      <c r="U44" s="354" t="s">
        <v>337</v>
      </c>
      <c r="V44" s="372">
        <v>2</v>
      </c>
      <c r="W44" s="372">
        <v>0</v>
      </c>
      <c r="X44" s="372">
        <v>0</v>
      </c>
      <c r="Y44" s="372">
        <v>2</v>
      </c>
      <c r="Z44" s="452">
        <v>3</v>
      </c>
      <c r="AA44" s="64"/>
      <c r="AB44" s="3"/>
      <c r="AC44" s="38"/>
      <c r="AD44" s="334"/>
      <c r="AE44" s="334"/>
      <c r="AF44" s="334"/>
      <c r="AG44" s="334"/>
      <c r="AH44" s="228"/>
    </row>
    <row r="45" spans="1:34">
      <c r="A45" s="694" t="s">
        <v>15</v>
      </c>
      <c r="B45" s="695"/>
      <c r="C45" s="695"/>
      <c r="D45" s="695"/>
      <c r="E45" s="695"/>
      <c r="F45" s="695"/>
      <c r="G45" s="696"/>
      <c r="H45" s="294"/>
      <c r="I45" s="81"/>
      <c r="J45" s="427"/>
      <c r="K45" s="428"/>
      <c r="L45" s="429"/>
      <c r="M45" s="429"/>
      <c r="N45" s="429"/>
      <c r="O45" s="429"/>
      <c r="P45" s="453"/>
      <c r="Q45" s="294"/>
      <c r="R45" s="294"/>
      <c r="S45" s="492"/>
      <c r="T45" s="340"/>
      <c r="U45" s="341" t="s">
        <v>386</v>
      </c>
      <c r="V45" s="51">
        <f>SUM(V43:V44)</f>
        <v>5</v>
      </c>
      <c r="W45" s="51">
        <f t="shared" ref="W45:Z45" si="9">SUM(W43:W44)</f>
        <v>0</v>
      </c>
      <c r="X45" s="51">
        <f t="shared" si="9"/>
        <v>0</v>
      </c>
      <c r="Y45" s="51">
        <f t="shared" si="9"/>
        <v>5</v>
      </c>
      <c r="Z45" s="40">
        <f t="shared" si="9"/>
        <v>8</v>
      </c>
      <c r="AA45" s="64"/>
      <c r="AB45" s="3"/>
      <c r="AC45" s="38"/>
      <c r="AD45" s="334"/>
      <c r="AE45" s="334"/>
      <c r="AF45" s="334"/>
      <c r="AG45" s="334"/>
      <c r="AH45" s="228"/>
    </row>
    <row r="46" spans="1:34">
      <c r="A46" s="255" t="s">
        <v>4</v>
      </c>
      <c r="B46" s="237" t="s">
        <v>5</v>
      </c>
      <c r="C46" s="236" t="s">
        <v>6</v>
      </c>
      <c r="D46" s="236" t="s">
        <v>7</v>
      </c>
      <c r="E46" s="236" t="s">
        <v>8</v>
      </c>
      <c r="F46" s="236" t="s">
        <v>9</v>
      </c>
      <c r="G46" s="256" t="s">
        <v>10</v>
      </c>
      <c r="H46" s="294"/>
      <c r="I46" s="81"/>
      <c r="J46" s="675"/>
      <c r="K46" s="676"/>
      <c r="L46" s="677"/>
      <c r="M46" s="677"/>
      <c r="N46" s="677"/>
      <c r="O46" s="677"/>
      <c r="P46" s="678"/>
      <c r="Q46" s="294"/>
      <c r="R46" s="294"/>
      <c r="S46" s="608"/>
      <c r="T46" s="345" t="s">
        <v>23</v>
      </c>
      <c r="U46" s="339"/>
      <c r="V46" s="5">
        <f>SUM(V45,V42)</f>
        <v>17</v>
      </c>
      <c r="W46" s="5">
        <f t="shared" ref="W46:Z46" si="10">SUM(W45,W42)</f>
        <v>2</v>
      </c>
      <c r="X46" s="5">
        <f t="shared" si="10"/>
        <v>4</v>
      </c>
      <c r="Y46" s="5">
        <f t="shared" si="10"/>
        <v>20</v>
      </c>
      <c r="Z46" s="6">
        <f t="shared" si="10"/>
        <v>29</v>
      </c>
      <c r="AA46" s="64"/>
      <c r="AB46" s="345" t="s">
        <v>384</v>
      </c>
      <c r="AC46" s="41"/>
      <c r="AD46" s="11">
        <f>SUM(AD37:AD45)</f>
        <v>6</v>
      </c>
      <c r="AE46" s="11">
        <f t="shared" ref="AE46:AH46" si="11">SUM(AE37:AE45)</f>
        <v>0</v>
      </c>
      <c r="AF46" s="11">
        <f t="shared" si="11"/>
        <v>0</v>
      </c>
      <c r="AG46" s="11">
        <f t="shared" si="11"/>
        <v>6</v>
      </c>
      <c r="AH46" s="12">
        <f t="shared" si="11"/>
        <v>8</v>
      </c>
    </row>
    <row r="47" spans="1:34">
      <c r="A47" s="253" t="s">
        <v>536</v>
      </c>
      <c r="B47" s="239" t="s">
        <v>537</v>
      </c>
      <c r="C47" s="239">
        <v>3</v>
      </c>
      <c r="D47" s="239">
        <v>0</v>
      </c>
      <c r="E47" s="239">
        <v>2</v>
      </c>
      <c r="F47" s="239">
        <v>4</v>
      </c>
      <c r="G47" s="535">
        <v>5</v>
      </c>
      <c r="H47" s="294"/>
      <c r="I47" s="81"/>
      <c r="J47" s="694" t="s">
        <v>372</v>
      </c>
      <c r="K47" s="695"/>
      <c r="L47" s="695"/>
      <c r="M47" s="695"/>
      <c r="N47" s="695"/>
      <c r="O47" s="695"/>
      <c r="P47" s="696"/>
      <c r="Q47" s="294"/>
      <c r="R47" s="294"/>
      <c r="S47" s="608"/>
      <c r="T47" s="128"/>
      <c r="U47" s="104"/>
      <c r="V47" s="104"/>
      <c r="W47" s="104"/>
      <c r="X47" s="104"/>
      <c r="Y47" s="104"/>
      <c r="Z47" s="80"/>
      <c r="AA47" s="64"/>
      <c r="AB47" s="335"/>
      <c r="AC47" s="53"/>
      <c r="AD47" s="342"/>
      <c r="AE47" s="342"/>
      <c r="AF47" s="342"/>
      <c r="AG47" s="342"/>
      <c r="AH47" s="54"/>
    </row>
    <row r="48" spans="1:34" ht="15.75" thickBot="1">
      <c r="A48" s="253" t="s">
        <v>538</v>
      </c>
      <c r="B48" s="239" t="s">
        <v>539</v>
      </c>
      <c r="C48" s="239">
        <v>3</v>
      </c>
      <c r="D48" s="239">
        <v>0</v>
      </c>
      <c r="E48" s="239">
        <v>2</v>
      </c>
      <c r="F48" s="239">
        <v>4</v>
      </c>
      <c r="G48" s="535">
        <v>7</v>
      </c>
      <c r="H48" s="294"/>
      <c r="I48" s="81"/>
      <c r="J48" s="259" t="s">
        <v>26</v>
      </c>
      <c r="K48" s="257" t="s">
        <v>27</v>
      </c>
      <c r="L48" s="258" t="s">
        <v>6</v>
      </c>
      <c r="M48" s="258" t="s">
        <v>28</v>
      </c>
      <c r="N48" s="258" t="s">
        <v>8</v>
      </c>
      <c r="O48" s="258" t="s">
        <v>29</v>
      </c>
      <c r="P48" s="260" t="s">
        <v>30</v>
      </c>
      <c r="Q48" s="294"/>
      <c r="R48" s="294"/>
      <c r="S48" s="495"/>
      <c r="T48" s="694" t="s">
        <v>372</v>
      </c>
      <c r="U48" s="695"/>
      <c r="V48" s="695"/>
      <c r="W48" s="695"/>
      <c r="X48" s="695"/>
      <c r="Y48" s="695"/>
      <c r="Z48" s="696"/>
      <c r="AA48" s="64"/>
      <c r="AB48" s="694" t="s">
        <v>372</v>
      </c>
      <c r="AC48" s="695"/>
      <c r="AD48" s="695"/>
      <c r="AE48" s="695"/>
      <c r="AF48" s="695"/>
      <c r="AG48" s="695"/>
      <c r="AH48" s="696"/>
    </row>
    <row r="49" spans="1:34">
      <c r="A49" s="253" t="s">
        <v>187</v>
      </c>
      <c r="B49" s="239" t="s">
        <v>540</v>
      </c>
      <c r="C49" s="239">
        <v>2</v>
      </c>
      <c r="D49" s="239">
        <v>0</v>
      </c>
      <c r="E49" s="239">
        <v>0</v>
      </c>
      <c r="F49" s="239">
        <v>2</v>
      </c>
      <c r="G49" s="535">
        <v>3</v>
      </c>
      <c r="H49" s="294"/>
      <c r="I49" s="81"/>
      <c r="J49" s="346" t="s">
        <v>110</v>
      </c>
      <c r="K49" s="347" t="s">
        <v>35</v>
      </c>
      <c r="L49" s="349">
        <v>3</v>
      </c>
      <c r="M49" s="349">
        <v>0</v>
      </c>
      <c r="N49" s="349">
        <v>0</v>
      </c>
      <c r="O49" s="349">
        <v>3</v>
      </c>
      <c r="P49" s="444">
        <v>4</v>
      </c>
      <c r="Q49" s="294"/>
      <c r="R49" s="294"/>
      <c r="S49" s="495"/>
      <c r="T49" s="249" t="s">
        <v>26</v>
      </c>
      <c r="U49" s="250" t="s">
        <v>27</v>
      </c>
      <c r="V49" s="251" t="s">
        <v>6</v>
      </c>
      <c r="W49" s="251" t="s">
        <v>28</v>
      </c>
      <c r="X49" s="251" t="s">
        <v>8</v>
      </c>
      <c r="Y49" s="251" t="s">
        <v>29</v>
      </c>
      <c r="Z49" s="252" t="s">
        <v>30</v>
      </c>
      <c r="AA49" s="64"/>
      <c r="AB49" s="255" t="s">
        <v>26</v>
      </c>
      <c r="AC49" s="237" t="s">
        <v>27</v>
      </c>
      <c r="AD49" s="236" t="s">
        <v>6</v>
      </c>
      <c r="AE49" s="236" t="s">
        <v>28</v>
      </c>
      <c r="AF49" s="236" t="s">
        <v>8</v>
      </c>
      <c r="AG49" s="236" t="s">
        <v>29</v>
      </c>
      <c r="AH49" s="256" t="s">
        <v>30</v>
      </c>
    </row>
    <row r="50" spans="1:34">
      <c r="A50" s="253" t="s">
        <v>185</v>
      </c>
      <c r="B50" s="239" t="s">
        <v>541</v>
      </c>
      <c r="C50" s="239">
        <v>2</v>
      </c>
      <c r="D50" s="239">
        <v>0</v>
      </c>
      <c r="E50" s="239">
        <v>2</v>
      </c>
      <c r="F50" s="239">
        <v>3</v>
      </c>
      <c r="G50" s="535">
        <v>5</v>
      </c>
      <c r="H50" s="294"/>
      <c r="I50" s="81"/>
      <c r="J50" s="350" t="s">
        <v>207</v>
      </c>
      <c r="K50" s="358" t="s">
        <v>112</v>
      </c>
      <c r="L50" s="370">
        <v>2</v>
      </c>
      <c r="M50" s="370">
        <v>0</v>
      </c>
      <c r="N50" s="370">
        <v>0</v>
      </c>
      <c r="O50" s="370">
        <v>2</v>
      </c>
      <c r="P50" s="450">
        <v>3</v>
      </c>
      <c r="Q50" s="294"/>
      <c r="R50" s="294"/>
      <c r="S50" s="642" t="s">
        <v>382</v>
      </c>
      <c r="T50" s="346" t="s">
        <v>110</v>
      </c>
      <c r="U50" s="347" t="s">
        <v>35</v>
      </c>
      <c r="V50" s="349">
        <v>3</v>
      </c>
      <c r="W50" s="349">
        <v>0</v>
      </c>
      <c r="X50" s="349">
        <v>0</v>
      </c>
      <c r="Y50" s="349">
        <v>3</v>
      </c>
      <c r="Z50" s="444">
        <v>4</v>
      </c>
      <c r="AA50" s="64"/>
      <c r="AB50" s="346" t="s">
        <v>208</v>
      </c>
      <c r="AC50" s="347" t="s">
        <v>114</v>
      </c>
      <c r="AD50" s="349">
        <v>3</v>
      </c>
      <c r="AE50" s="349">
        <v>0</v>
      </c>
      <c r="AF50" s="349">
        <v>0</v>
      </c>
      <c r="AG50" s="349">
        <v>3</v>
      </c>
      <c r="AH50" s="444">
        <v>5</v>
      </c>
    </row>
    <row r="51" spans="1:34">
      <c r="A51" s="253" t="s">
        <v>273</v>
      </c>
      <c r="B51" s="239" t="s">
        <v>169</v>
      </c>
      <c r="C51" s="239">
        <v>2</v>
      </c>
      <c r="D51" s="239">
        <v>0</v>
      </c>
      <c r="E51" s="239">
        <v>0</v>
      </c>
      <c r="F51" s="239">
        <v>2</v>
      </c>
      <c r="G51" s="535">
        <v>3</v>
      </c>
      <c r="H51" s="294"/>
      <c r="I51" s="81"/>
      <c r="J51" s="374" t="s">
        <v>113</v>
      </c>
      <c r="K51" s="358" t="s">
        <v>357</v>
      </c>
      <c r="L51" s="359">
        <v>0</v>
      </c>
      <c r="M51" s="359">
        <v>0</v>
      </c>
      <c r="N51" s="359">
        <v>4</v>
      </c>
      <c r="O51" s="359">
        <v>2</v>
      </c>
      <c r="P51" s="447">
        <v>3</v>
      </c>
      <c r="Q51" s="294"/>
      <c r="R51" s="81"/>
      <c r="S51" s="642" t="s">
        <v>382</v>
      </c>
      <c r="T51" s="374" t="s">
        <v>113</v>
      </c>
      <c r="U51" s="358" t="s">
        <v>357</v>
      </c>
      <c r="V51" s="359">
        <v>0</v>
      </c>
      <c r="W51" s="359">
        <v>0</v>
      </c>
      <c r="X51" s="359">
        <v>4</v>
      </c>
      <c r="Y51" s="359">
        <v>2</v>
      </c>
      <c r="Z51" s="447">
        <v>3</v>
      </c>
      <c r="AA51" s="64"/>
      <c r="AB51" s="7"/>
      <c r="AC51" s="8"/>
      <c r="AD51" s="11"/>
      <c r="AE51" s="11"/>
      <c r="AF51" s="11"/>
      <c r="AG51" s="11"/>
      <c r="AH51" s="12"/>
    </row>
    <row r="52" spans="1:34">
      <c r="A52" s="253" t="s">
        <v>542</v>
      </c>
      <c r="B52" s="239" t="s">
        <v>543</v>
      </c>
      <c r="C52" s="239">
        <v>3</v>
      </c>
      <c r="D52" s="239">
        <v>0</v>
      </c>
      <c r="E52" s="239">
        <v>4</v>
      </c>
      <c r="F52" s="239">
        <v>5</v>
      </c>
      <c r="G52" s="535">
        <v>7</v>
      </c>
      <c r="H52" s="294"/>
      <c r="I52" s="81"/>
      <c r="J52" s="357" t="s">
        <v>203</v>
      </c>
      <c r="K52" s="358" t="s">
        <v>44</v>
      </c>
      <c r="L52" s="370">
        <v>3</v>
      </c>
      <c r="M52" s="370">
        <v>0</v>
      </c>
      <c r="N52" s="370">
        <v>0</v>
      </c>
      <c r="O52" s="370">
        <v>3</v>
      </c>
      <c r="P52" s="450">
        <v>5</v>
      </c>
      <c r="Q52" s="294"/>
      <c r="R52" s="81"/>
      <c r="S52" s="642" t="s">
        <v>382</v>
      </c>
      <c r="T52" s="357" t="s">
        <v>203</v>
      </c>
      <c r="U52" s="358" t="s">
        <v>44</v>
      </c>
      <c r="V52" s="370">
        <v>3</v>
      </c>
      <c r="W52" s="370">
        <v>0</v>
      </c>
      <c r="X52" s="370">
        <v>0</v>
      </c>
      <c r="Y52" s="370">
        <v>3</v>
      </c>
      <c r="Z52" s="450">
        <v>5</v>
      </c>
      <c r="AA52" s="64"/>
      <c r="AB52" s="7"/>
      <c r="AC52" s="8"/>
      <c r="AD52" s="11"/>
      <c r="AE52" s="11"/>
      <c r="AF52" s="11"/>
      <c r="AG52" s="11"/>
      <c r="AH52" s="12"/>
    </row>
    <row r="53" spans="1:34">
      <c r="A53" s="774" t="s">
        <v>179</v>
      </c>
      <c r="B53" s="775"/>
      <c r="C53" s="239">
        <f>SUM(C47:C52)</f>
        <v>15</v>
      </c>
      <c r="D53" s="239">
        <f>SUM(D47:D52)</f>
        <v>0</v>
      </c>
      <c r="E53" s="239">
        <f>SUM(E47:E52)</f>
        <v>10</v>
      </c>
      <c r="F53" s="239">
        <f>SUM(F47:F52)</f>
        <v>20</v>
      </c>
      <c r="G53" s="535">
        <f>SUM(G47:G52)</f>
        <v>30</v>
      </c>
      <c r="H53" s="294"/>
      <c r="I53" s="81"/>
      <c r="J53" s="375" t="s">
        <v>89</v>
      </c>
      <c r="K53" s="347" t="s">
        <v>121</v>
      </c>
      <c r="L53" s="370">
        <v>2</v>
      </c>
      <c r="M53" s="370">
        <v>0</v>
      </c>
      <c r="N53" s="370">
        <v>0</v>
      </c>
      <c r="O53" s="370">
        <v>2</v>
      </c>
      <c r="P53" s="450">
        <v>3</v>
      </c>
      <c r="Q53" s="294"/>
      <c r="R53" s="81"/>
      <c r="S53" s="642" t="s">
        <v>382</v>
      </c>
      <c r="T53" s="346" t="s">
        <v>208</v>
      </c>
      <c r="U53" s="347" t="s">
        <v>114</v>
      </c>
      <c r="V53" s="349">
        <v>3</v>
      </c>
      <c r="W53" s="349">
        <v>0</v>
      </c>
      <c r="X53" s="349">
        <v>0</v>
      </c>
      <c r="Y53" s="349">
        <v>3</v>
      </c>
      <c r="Z53" s="444">
        <v>5</v>
      </c>
      <c r="AA53" s="35"/>
      <c r="AB53" s="3"/>
      <c r="AC53" s="38"/>
      <c r="AD53" s="334"/>
      <c r="AE53" s="334"/>
      <c r="AF53" s="334"/>
      <c r="AG53" s="334"/>
      <c r="AH53" s="228"/>
    </row>
    <row r="54" spans="1:34">
      <c r="A54" s="99"/>
      <c r="B54" s="246"/>
      <c r="C54" s="246"/>
      <c r="D54" s="246"/>
      <c r="E54" s="246"/>
      <c r="F54" s="246"/>
      <c r="G54" s="100"/>
      <c r="H54" s="294"/>
      <c r="I54" s="81"/>
      <c r="J54" s="346" t="s">
        <v>208</v>
      </c>
      <c r="K54" s="347" t="s">
        <v>114</v>
      </c>
      <c r="L54" s="349">
        <v>3</v>
      </c>
      <c r="M54" s="349">
        <v>0</v>
      </c>
      <c r="N54" s="349">
        <v>0</v>
      </c>
      <c r="O54" s="349">
        <v>3</v>
      </c>
      <c r="P54" s="444">
        <v>5</v>
      </c>
      <c r="Q54" s="294"/>
      <c r="R54" s="81"/>
      <c r="S54" s="642" t="s">
        <v>382</v>
      </c>
      <c r="T54" s="350" t="s">
        <v>207</v>
      </c>
      <c r="U54" s="358" t="s">
        <v>112</v>
      </c>
      <c r="V54" s="370">
        <v>2</v>
      </c>
      <c r="W54" s="370">
        <v>0</v>
      </c>
      <c r="X54" s="370">
        <v>0</v>
      </c>
      <c r="Y54" s="370">
        <v>2</v>
      </c>
      <c r="Z54" s="450">
        <v>3</v>
      </c>
      <c r="AA54" s="64"/>
      <c r="AB54" s="3"/>
      <c r="AC54" s="38"/>
      <c r="AD54" s="334"/>
      <c r="AE54" s="334"/>
      <c r="AF54" s="334"/>
      <c r="AG54" s="334"/>
      <c r="AH54" s="228"/>
    </row>
    <row r="55" spans="1:34">
      <c r="A55" s="99"/>
      <c r="B55" s="246"/>
      <c r="C55" s="246"/>
      <c r="D55" s="246"/>
      <c r="E55" s="246"/>
      <c r="F55" s="246"/>
      <c r="G55" s="100"/>
      <c r="H55" s="294"/>
      <c r="I55" s="81"/>
      <c r="J55" s="376" t="s">
        <v>91</v>
      </c>
      <c r="K55" s="354" t="s">
        <v>47</v>
      </c>
      <c r="L55" s="377">
        <v>2</v>
      </c>
      <c r="M55" s="377">
        <v>0</v>
      </c>
      <c r="N55" s="377">
        <v>0</v>
      </c>
      <c r="O55" s="377">
        <v>2</v>
      </c>
      <c r="P55" s="454">
        <v>3</v>
      </c>
      <c r="Q55" s="294"/>
      <c r="R55" s="81"/>
      <c r="S55" s="642" t="s">
        <v>382</v>
      </c>
      <c r="T55" s="378" t="s">
        <v>90</v>
      </c>
      <c r="U55" s="347" t="s">
        <v>341</v>
      </c>
      <c r="V55" s="373">
        <v>0</v>
      </c>
      <c r="W55" s="373">
        <v>0</v>
      </c>
      <c r="X55" s="373">
        <v>0</v>
      </c>
      <c r="Y55" s="373">
        <v>0</v>
      </c>
      <c r="Z55" s="455">
        <v>4</v>
      </c>
      <c r="AA55" s="64"/>
      <c r="AB55" s="3"/>
      <c r="AC55" s="38"/>
      <c r="AD55" s="334"/>
      <c r="AE55" s="334"/>
      <c r="AF55" s="334"/>
      <c r="AG55" s="334"/>
      <c r="AH55" s="228"/>
    </row>
    <row r="56" spans="1:34" ht="16.5" customHeight="1">
      <c r="A56" s="99"/>
      <c r="B56" s="246"/>
      <c r="C56" s="246"/>
      <c r="D56" s="246"/>
      <c r="E56" s="246"/>
      <c r="F56" s="246"/>
      <c r="G56" s="100"/>
      <c r="H56" s="294"/>
      <c r="I56" s="81"/>
      <c r="J56" s="378" t="s">
        <v>358</v>
      </c>
      <c r="K56" s="347" t="s">
        <v>341</v>
      </c>
      <c r="L56" s="373">
        <v>0</v>
      </c>
      <c r="M56" s="373">
        <v>0</v>
      </c>
      <c r="N56" s="373">
        <v>0</v>
      </c>
      <c r="O56" s="373">
        <v>0</v>
      </c>
      <c r="P56" s="455">
        <v>5</v>
      </c>
      <c r="Q56" s="294"/>
      <c r="R56" s="81"/>
      <c r="S56" s="492"/>
      <c r="T56" s="476"/>
      <c r="U56" s="344" t="s">
        <v>385</v>
      </c>
      <c r="V56" s="51">
        <f>SUM(V50:V55)</f>
        <v>11</v>
      </c>
      <c r="W56" s="51">
        <f>SUM(W50:W55)</f>
        <v>0</v>
      </c>
      <c r="X56" s="51">
        <f>SUM(X50:X55)</f>
        <v>4</v>
      </c>
      <c r="Y56" s="51">
        <f>SUM(Y50:Y55)</f>
        <v>13</v>
      </c>
      <c r="Z56" s="40">
        <f>SUM(Z50:Z55)</f>
        <v>24</v>
      </c>
      <c r="AA56" s="64"/>
      <c r="AB56" s="3"/>
      <c r="AC56" s="38"/>
      <c r="AD56" s="334"/>
      <c r="AE56" s="334"/>
      <c r="AF56" s="334"/>
      <c r="AG56" s="334"/>
      <c r="AH56" s="228"/>
    </row>
    <row r="57" spans="1:34" ht="21" customHeight="1">
      <c r="A57" s="335"/>
      <c r="B57" s="336"/>
      <c r="C57" s="16"/>
      <c r="D57" s="16"/>
      <c r="E57" s="16"/>
      <c r="F57" s="16"/>
      <c r="G57" s="17"/>
      <c r="H57" s="294"/>
      <c r="I57" s="81"/>
      <c r="J57" s="699" t="s">
        <v>33</v>
      </c>
      <c r="K57" s="700"/>
      <c r="L57" s="465">
        <f>SUM(L49:L56)</f>
        <v>15</v>
      </c>
      <c r="M57" s="465">
        <f>SUM(M49:M56)</f>
        <v>0</v>
      </c>
      <c r="N57" s="465">
        <f>SUM(N49:N56)</f>
        <v>4</v>
      </c>
      <c r="O57" s="465">
        <f>SUM(O49:O56)</f>
        <v>17</v>
      </c>
      <c r="P57" s="585">
        <f>SUM(P49:P56)</f>
        <v>31</v>
      </c>
      <c r="Q57" s="294"/>
      <c r="R57" s="81"/>
      <c r="S57" s="608" t="s">
        <v>383</v>
      </c>
      <c r="T57" s="376" t="s">
        <v>91</v>
      </c>
      <c r="U57" s="354" t="s">
        <v>47</v>
      </c>
      <c r="V57" s="377">
        <v>2</v>
      </c>
      <c r="W57" s="377">
        <v>0</v>
      </c>
      <c r="X57" s="377">
        <v>0</v>
      </c>
      <c r="Y57" s="377">
        <v>2</v>
      </c>
      <c r="Z57" s="454">
        <v>3</v>
      </c>
      <c r="AA57" s="64"/>
      <c r="AB57" s="3"/>
      <c r="AC57" s="38"/>
      <c r="AD57" s="334"/>
      <c r="AE57" s="334"/>
      <c r="AF57" s="334"/>
      <c r="AG57" s="334"/>
      <c r="AH57" s="228"/>
    </row>
    <row r="58" spans="1:34" ht="15.75" customHeight="1">
      <c r="A58" s="694" t="s">
        <v>16</v>
      </c>
      <c r="B58" s="695"/>
      <c r="C58" s="695"/>
      <c r="D58" s="695"/>
      <c r="E58" s="695"/>
      <c r="F58" s="695"/>
      <c r="G58" s="696"/>
      <c r="H58" s="294"/>
      <c r="I58" s="81"/>
      <c r="J58" s="427"/>
      <c r="K58" s="428"/>
      <c r="L58" s="432"/>
      <c r="M58" s="432"/>
      <c r="N58" s="432"/>
      <c r="O58" s="432"/>
      <c r="P58" s="456"/>
      <c r="Q58" s="294"/>
      <c r="R58" s="81"/>
      <c r="S58" s="608" t="s">
        <v>383</v>
      </c>
      <c r="T58" s="376" t="s">
        <v>89</v>
      </c>
      <c r="U58" s="354" t="s">
        <v>121</v>
      </c>
      <c r="V58" s="377">
        <v>2</v>
      </c>
      <c r="W58" s="377">
        <v>0</v>
      </c>
      <c r="X58" s="377">
        <v>0</v>
      </c>
      <c r="Y58" s="377">
        <v>2</v>
      </c>
      <c r="Z58" s="454">
        <v>3</v>
      </c>
      <c r="AA58" s="64"/>
      <c r="AB58" s="3"/>
      <c r="AC58" s="38"/>
      <c r="AD58" s="334"/>
      <c r="AE58" s="334"/>
      <c r="AF58" s="334"/>
      <c r="AG58" s="334"/>
      <c r="AH58" s="228"/>
    </row>
    <row r="59" spans="1:34">
      <c r="A59" s="255" t="s">
        <v>4</v>
      </c>
      <c r="B59" s="237" t="s">
        <v>5</v>
      </c>
      <c r="C59" s="236" t="s">
        <v>6</v>
      </c>
      <c r="D59" s="236" t="s">
        <v>7</v>
      </c>
      <c r="E59" s="236" t="s">
        <v>8</v>
      </c>
      <c r="F59" s="236" t="s">
        <v>9</v>
      </c>
      <c r="G59" s="256" t="s">
        <v>10</v>
      </c>
      <c r="H59" s="294"/>
      <c r="I59" s="81"/>
      <c r="J59" s="13"/>
      <c r="K59" s="14"/>
      <c r="L59" s="14"/>
      <c r="M59" s="14"/>
      <c r="N59" s="14"/>
      <c r="O59" s="14"/>
      <c r="P59" s="15"/>
      <c r="Q59" s="294"/>
      <c r="R59" s="81"/>
      <c r="S59" s="608"/>
      <c r="T59" s="476"/>
      <c r="U59" s="341" t="s">
        <v>386</v>
      </c>
      <c r="V59" s="51">
        <f>SUM(V57:V58)</f>
        <v>4</v>
      </c>
      <c r="W59" s="51">
        <f t="shared" ref="W59:Z59" si="12">SUM(W57:W58)</f>
        <v>0</v>
      </c>
      <c r="X59" s="51">
        <f t="shared" si="12"/>
        <v>0</v>
      </c>
      <c r="Y59" s="51">
        <f t="shared" si="12"/>
        <v>4</v>
      </c>
      <c r="Z59" s="51">
        <f t="shared" si="12"/>
        <v>6</v>
      </c>
      <c r="AA59" s="64"/>
      <c r="AB59" s="3"/>
      <c r="AC59" s="38"/>
      <c r="AD59" s="334"/>
      <c r="AE59" s="334"/>
      <c r="AF59" s="334"/>
      <c r="AG59" s="334"/>
      <c r="AH59" s="228"/>
    </row>
    <row r="60" spans="1:34">
      <c r="A60" s="253" t="s">
        <v>195</v>
      </c>
      <c r="B60" s="239" t="s">
        <v>194</v>
      </c>
      <c r="C60" s="239">
        <v>3</v>
      </c>
      <c r="D60" s="239">
        <v>0</v>
      </c>
      <c r="E60" s="239">
        <v>0</v>
      </c>
      <c r="F60" s="239">
        <v>3</v>
      </c>
      <c r="G60" s="535">
        <v>4</v>
      </c>
      <c r="H60" s="294"/>
      <c r="I60" s="81"/>
      <c r="J60" s="13"/>
      <c r="K60" s="14"/>
      <c r="L60" s="14"/>
      <c r="M60" s="14"/>
      <c r="N60" s="14"/>
      <c r="O60" s="14"/>
      <c r="P60" s="15"/>
      <c r="Q60" s="294"/>
      <c r="R60" s="81"/>
      <c r="S60" s="608"/>
      <c r="T60" s="345" t="s">
        <v>384</v>
      </c>
      <c r="U60" s="339"/>
      <c r="V60" s="5">
        <f>SUM(V59,V56)</f>
        <v>15</v>
      </c>
      <c r="W60" s="5">
        <f>SUM(W59,W56)</f>
        <v>0</v>
      </c>
      <c r="X60" s="5">
        <f>SUM(X59,X56)</f>
        <v>4</v>
      </c>
      <c r="Y60" s="5">
        <f>SUM(Y59,Y56)</f>
        <v>17</v>
      </c>
      <c r="Z60" s="6">
        <f>SUM(Z59,Z56)</f>
        <v>30</v>
      </c>
      <c r="AA60" s="64"/>
      <c r="AB60" s="345" t="s">
        <v>384</v>
      </c>
      <c r="AC60" s="41"/>
      <c r="AD60" s="5">
        <f>SUM(AD50:AD59)</f>
        <v>3</v>
      </c>
      <c r="AE60" s="5">
        <f t="shared" ref="AE60:AH60" si="13">SUM(AE50:AE59)</f>
        <v>0</v>
      </c>
      <c r="AF60" s="5">
        <f t="shared" si="13"/>
        <v>0</v>
      </c>
      <c r="AG60" s="5">
        <f t="shared" si="13"/>
        <v>3</v>
      </c>
      <c r="AH60" s="6">
        <f t="shared" si="13"/>
        <v>5</v>
      </c>
    </row>
    <row r="61" spans="1:34">
      <c r="A61" s="253" t="s">
        <v>193</v>
      </c>
      <c r="B61" s="239" t="s">
        <v>192</v>
      </c>
      <c r="C61" s="239">
        <v>3</v>
      </c>
      <c r="D61" s="239">
        <v>0</v>
      </c>
      <c r="E61" s="239">
        <v>0</v>
      </c>
      <c r="F61" s="239">
        <v>3</v>
      </c>
      <c r="G61" s="535">
        <v>4</v>
      </c>
      <c r="H61" s="294"/>
      <c r="I61" s="81"/>
      <c r="J61" s="675"/>
      <c r="K61" s="676"/>
      <c r="L61" s="16"/>
      <c r="M61" s="16"/>
      <c r="N61" s="16"/>
      <c r="O61" s="16"/>
      <c r="P61" s="17"/>
      <c r="Q61" s="294"/>
      <c r="R61" s="81"/>
      <c r="S61" s="608"/>
      <c r="T61" s="128"/>
      <c r="U61" s="104"/>
      <c r="V61" s="104"/>
      <c r="W61" s="104"/>
      <c r="X61" s="104"/>
      <c r="Y61" s="104"/>
      <c r="Z61" s="80"/>
      <c r="AA61" s="64"/>
      <c r="AB61" s="335"/>
      <c r="AC61" s="53"/>
      <c r="AD61" s="342"/>
      <c r="AE61" s="342"/>
      <c r="AF61" s="342"/>
      <c r="AG61" s="342"/>
      <c r="AH61" s="54"/>
    </row>
    <row r="62" spans="1:34" ht="15.75" thickBot="1">
      <c r="A62" s="253" t="s">
        <v>191</v>
      </c>
      <c r="B62" s="239" t="s">
        <v>190</v>
      </c>
      <c r="C62" s="239">
        <v>3</v>
      </c>
      <c r="D62" s="239">
        <v>0</v>
      </c>
      <c r="E62" s="239">
        <v>2</v>
      </c>
      <c r="F62" s="239">
        <v>4</v>
      </c>
      <c r="G62" s="535">
        <v>6</v>
      </c>
      <c r="H62" s="294"/>
      <c r="I62" s="81"/>
      <c r="J62" s="694" t="s">
        <v>373</v>
      </c>
      <c r="K62" s="695"/>
      <c r="L62" s="695"/>
      <c r="M62" s="695"/>
      <c r="N62" s="695"/>
      <c r="O62" s="695"/>
      <c r="P62" s="696"/>
      <c r="Q62" s="294"/>
      <c r="R62" s="81"/>
      <c r="S62" s="492"/>
      <c r="T62" s="694" t="s">
        <v>373</v>
      </c>
      <c r="U62" s="695"/>
      <c r="V62" s="695"/>
      <c r="W62" s="695"/>
      <c r="X62" s="695"/>
      <c r="Y62" s="695"/>
      <c r="Z62" s="696"/>
      <c r="AA62" s="64"/>
      <c r="AB62" s="694" t="s">
        <v>373</v>
      </c>
      <c r="AC62" s="695"/>
      <c r="AD62" s="695"/>
      <c r="AE62" s="695"/>
      <c r="AF62" s="695"/>
      <c r="AG62" s="695"/>
      <c r="AH62" s="696"/>
    </row>
    <row r="63" spans="1:34">
      <c r="A63" s="253" t="s">
        <v>185</v>
      </c>
      <c r="B63" s="239" t="s">
        <v>189</v>
      </c>
      <c r="C63" s="239">
        <v>2</v>
      </c>
      <c r="D63" s="239">
        <v>0</v>
      </c>
      <c r="E63" s="239">
        <v>2</v>
      </c>
      <c r="F63" s="239">
        <v>3</v>
      </c>
      <c r="G63" s="535">
        <v>5</v>
      </c>
      <c r="H63" s="294"/>
      <c r="I63" s="81"/>
      <c r="J63" s="249" t="s">
        <v>26</v>
      </c>
      <c r="K63" s="250" t="s">
        <v>27</v>
      </c>
      <c r="L63" s="251" t="s">
        <v>6</v>
      </c>
      <c r="M63" s="251" t="s">
        <v>28</v>
      </c>
      <c r="N63" s="251" t="s">
        <v>8</v>
      </c>
      <c r="O63" s="251" t="s">
        <v>29</v>
      </c>
      <c r="P63" s="252" t="s">
        <v>30</v>
      </c>
      <c r="Q63" s="294"/>
      <c r="R63" s="81"/>
      <c r="S63" s="492"/>
      <c r="T63" s="255" t="s">
        <v>26</v>
      </c>
      <c r="U63" s="237" t="s">
        <v>27</v>
      </c>
      <c r="V63" s="236" t="s">
        <v>6</v>
      </c>
      <c r="W63" s="236" t="s">
        <v>28</v>
      </c>
      <c r="X63" s="236" t="s">
        <v>8</v>
      </c>
      <c r="Y63" s="236" t="s">
        <v>29</v>
      </c>
      <c r="Z63" s="256" t="s">
        <v>30</v>
      </c>
      <c r="AA63" s="64"/>
      <c r="AB63" s="255" t="s">
        <v>26</v>
      </c>
      <c r="AC63" s="237" t="s">
        <v>27</v>
      </c>
      <c r="AD63" s="236" t="s">
        <v>6</v>
      </c>
      <c r="AE63" s="236" t="s">
        <v>28</v>
      </c>
      <c r="AF63" s="236" t="s">
        <v>8</v>
      </c>
      <c r="AG63" s="236" t="s">
        <v>29</v>
      </c>
      <c r="AH63" s="256" t="s">
        <v>30</v>
      </c>
    </row>
    <row r="64" spans="1:34">
      <c r="A64" s="253" t="s">
        <v>185</v>
      </c>
      <c r="B64" s="239" t="s">
        <v>174</v>
      </c>
      <c r="C64" s="239">
        <v>2</v>
      </c>
      <c r="D64" s="239">
        <v>0</v>
      </c>
      <c r="E64" s="239">
        <v>2</v>
      </c>
      <c r="F64" s="239">
        <v>3</v>
      </c>
      <c r="G64" s="535">
        <v>5</v>
      </c>
      <c r="H64" s="294"/>
      <c r="I64" s="81"/>
      <c r="J64" s="379" t="s">
        <v>115</v>
      </c>
      <c r="K64" s="358" t="s">
        <v>50</v>
      </c>
      <c r="L64" s="370">
        <v>3</v>
      </c>
      <c r="M64" s="370">
        <v>0</v>
      </c>
      <c r="N64" s="370">
        <v>0</v>
      </c>
      <c r="O64" s="370">
        <v>3</v>
      </c>
      <c r="P64" s="450">
        <v>5</v>
      </c>
      <c r="Q64" s="294"/>
      <c r="R64" s="81"/>
      <c r="S64" s="642" t="s">
        <v>382</v>
      </c>
      <c r="T64" s="379" t="s">
        <v>115</v>
      </c>
      <c r="U64" s="358" t="s">
        <v>50</v>
      </c>
      <c r="V64" s="370">
        <v>3</v>
      </c>
      <c r="W64" s="370">
        <v>0</v>
      </c>
      <c r="X64" s="370">
        <v>0</v>
      </c>
      <c r="Y64" s="370">
        <v>3</v>
      </c>
      <c r="Z64" s="450">
        <v>5</v>
      </c>
      <c r="AA64" s="64"/>
      <c r="AB64" s="379" t="s">
        <v>115</v>
      </c>
      <c r="AC64" s="358" t="s">
        <v>50</v>
      </c>
      <c r="AD64" s="370">
        <v>3</v>
      </c>
      <c r="AE64" s="370">
        <v>0</v>
      </c>
      <c r="AF64" s="370">
        <v>0</v>
      </c>
      <c r="AG64" s="370">
        <v>3</v>
      </c>
      <c r="AH64" s="450">
        <v>5</v>
      </c>
    </row>
    <row r="65" spans="1:34">
      <c r="A65" s="253" t="s">
        <v>18</v>
      </c>
      <c r="B65" s="239" t="s">
        <v>188</v>
      </c>
      <c r="C65" s="239">
        <v>3</v>
      </c>
      <c r="D65" s="239">
        <v>0</v>
      </c>
      <c r="E65" s="239">
        <v>0</v>
      </c>
      <c r="F65" s="239">
        <v>3</v>
      </c>
      <c r="G65" s="535">
        <v>5</v>
      </c>
      <c r="H65" s="294"/>
      <c r="I65" s="81"/>
      <c r="J65" s="346" t="s">
        <v>104</v>
      </c>
      <c r="K65" s="347" t="s">
        <v>359</v>
      </c>
      <c r="L65" s="349">
        <v>3</v>
      </c>
      <c r="M65" s="349">
        <v>0</v>
      </c>
      <c r="N65" s="349">
        <v>0</v>
      </c>
      <c r="O65" s="349">
        <v>3</v>
      </c>
      <c r="P65" s="444">
        <v>5</v>
      </c>
      <c r="Q65" s="294"/>
      <c r="R65" s="81"/>
      <c r="S65" s="642" t="s">
        <v>382</v>
      </c>
      <c r="T65" s="362" t="s">
        <v>206</v>
      </c>
      <c r="U65" s="363" t="s">
        <v>116</v>
      </c>
      <c r="V65" s="364">
        <v>2</v>
      </c>
      <c r="W65" s="364">
        <v>0</v>
      </c>
      <c r="X65" s="364">
        <v>0</v>
      </c>
      <c r="Y65" s="364">
        <v>2</v>
      </c>
      <c r="Z65" s="449">
        <v>3</v>
      </c>
      <c r="AA65" s="64"/>
      <c r="AB65" s="76"/>
      <c r="AC65" s="77"/>
      <c r="AD65" s="74"/>
      <c r="AE65" s="74"/>
      <c r="AF65" s="74"/>
      <c r="AG65" s="74"/>
      <c r="AH65" s="75"/>
    </row>
    <row r="66" spans="1:34">
      <c r="A66" s="774" t="s">
        <v>179</v>
      </c>
      <c r="B66" s="775"/>
      <c r="C66" s="239">
        <f>SUM(C60:C65)</f>
        <v>16</v>
      </c>
      <c r="D66" s="239">
        <f t="shared" ref="D66:G66" si="14">SUM(D60:D65)</f>
        <v>0</v>
      </c>
      <c r="E66" s="239">
        <f t="shared" si="14"/>
        <v>6</v>
      </c>
      <c r="F66" s="239">
        <f t="shared" si="14"/>
        <v>19</v>
      </c>
      <c r="G66" s="535">
        <f t="shared" si="14"/>
        <v>29</v>
      </c>
      <c r="H66" s="294"/>
      <c r="I66" s="81"/>
      <c r="J66" s="362" t="s">
        <v>206</v>
      </c>
      <c r="K66" s="363" t="s">
        <v>116</v>
      </c>
      <c r="L66" s="364">
        <v>2</v>
      </c>
      <c r="M66" s="364">
        <v>0</v>
      </c>
      <c r="N66" s="364">
        <v>0</v>
      </c>
      <c r="O66" s="364">
        <v>2</v>
      </c>
      <c r="P66" s="449">
        <v>3</v>
      </c>
      <c r="Q66" s="294"/>
      <c r="R66" s="81"/>
      <c r="S66" s="642" t="s">
        <v>382</v>
      </c>
      <c r="T66" s="362" t="s">
        <v>205</v>
      </c>
      <c r="U66" s="363" t="s">
        <v>360</v>
      </c>
      <c r="V66" s="364">
        <v>2</v>
      </c>
      <c r="W66" s="364">
        <v>0</v>
      </c>
      <c r="X66" s="364">
        <v>2</v>
      </c>
      <c r="Y66" s="364">
        <v>3</v>
      </c>
      <c r="Z66" s="449">
        <v>5</v>
      </c>
      <c r="AA66" s="64"/>
      <c r="AB66" s="76"/>
      <c r="AC66" s="77"/>
      <c r="AD66" s="74"/>
      <c r="AE66" s="74"/>
      <c r="AF66" s="74"/>
      <c r="AG66" s="74"/>
      <c r="AH66" s="75"/>
    </row>
    <row r="67" spans="1:34">
      <c r="A67" s="335"/>
      <c r="B67" s="336"/>
      <c r="C67" s="342"/>
      <c r="D67" s="342"/>
      <c r="E67" s="342"/>
      <c r="F67" s="342"/>
      <c r="G67" s="343"/>
      <c r="H67" s="294"/>
      <c r="I67" s="81"/>
      <c r="J67" s="362" t="s">
        <v>205</v>
      </c>
      <c r="K67" s="363" t="s">
        <v>360</v>
      </c>
      <c r="L67" s="364">
        <v>2</v>
      </c>
      <c r="M67" s="364">
        <v>0</v>
      </c>
      <c r="N67" s="364">
        <v>2</v>
      </c>
      <c r="O67" s="364">
        <v>3</v>
      </c>
      <c r="P67" s="449">
        <v>5</v>
      </c>
      <c r="Q67" s="294"/>
      <c r="R67" s="81"/>
      <c r="S67" s="642" t="s">
        <v>382</v>
      </c>
      <c r="T67" s="346" t="s">
        <v>104</v>
      </c>
      <c r="U67" s="347" t="s">
        <v>359</v>
      </c>
      <c r="V67" s="349">
        <v>3</v>
      </c>
      <c r="W67" s="349">
        <v>0</v>
      </c>
      <c r="X67" s="349">
        <v>0</v>
      </c>
      <c r="Y67" s="349">
        <v>3</v>
      </c>
      <c r="Z67" s="444">
        <v>5</v>
      </c>
      <c r="AA67" s="35"/>
      <c r="AB67" s="3"/>
      <c r="AC67" s="38"/>
      <c r="AD67" s="334"/>
      <c r="AE67" s="334"/>
      <c r="AF67" s="334"/>
      <c r="AG67" s="334"/>
      <c r="AH67" s="228"/>
    </row>
    <row r="68" spans="1:34">
      <c r="A68" s="335"/>
      <c r="B68" s="336"/>
      <c r="C68" s="342"/>
      <c r="D68" s="342"/>
      <c r="E68" s="342"/>
      <c r="F68" s="342"/>
      <c r="G68" s="343"/>
      <c r="H68" s="294"/>
      <c r="I68" s="81"/>
      <c r="J68" s="362" t="s">
        <v>83</v>
      </c>
      <c r="K68" s="366" t="s">
        <v>130</v>
      </c>
      <c r="L68" s="380">
        <v>3</v>
      </c>
      <c r="M68" s="380">
        <v>0</v>
      </c>
      <c r="N68" s="380">
        <v>0</v>
      </c>
      <c r="O68" s="380">
        <v>3</v>
      </c>
      <c r="P68" s="457">
        <v>5</v>
      </c>
      <c r="Q68" s="294"/>
      <c r="R68" s="81"/>
      <c r="S68" s="642" t="s">
        <v>382</v>
      </c>
      <c r="T68" s="362" t="s">
        <v>83</v>
      </c>
      <c r="U68" s="366" t="s">
        <v>130</v>
      </c>
      <c r="V68" s="380">
        <v>3</v>
      </c>
      <c r="W68" s="380">
        <v>0</v>
      </c>
      <c r="X68" s="380">
        <v>0</v>
      </c>
      <c r="Y68" s="380">
        <v>3</v>
      </c>
      <c r="Z68" s="457">
        <v>5</v>
      </c>
      <c r="AA68" s="64"/>
      <c r="AB68" s="3"/>
      <c r="AC68" s="38"/>
      <c r="AD68" s="334"/>
      <c r="AE68" s="334"/>
      <c r="AF68" s="334"/>
      <c r="AG68" s="334"/>
      <c r="AH68" s="228"/>
    </row>
    <row r="69" spans="1:34">
      <c r="A69" s="335"/>
      <c r="B69" s="336"/>
      <c r="C69" s="342"/>
      <c r="D69" s="342"/>
      <c r="E69" s="342"/>
      <c r="F69" s="342"/>
      <c r="G69" s="343"/>
      <c r="H69" s="294"/>
      <c r="I69" s="81"/>
      <c r="J69" s="381" t="s">
        <v>18</v>
      </c>
      <c r="K69" s="382" t="s">
        <v>131</v>
      </c>
      <c r="L69" s="380">
        <v>3</v>
      </c>
      <c r="M69" s="380">
        <v>0</v>
      </c>
      <c r="N69" s="380">
        <v>0</v>
      </c>
      <c r="O69" s="380">
        <v>3</v>
      </c>
      <c r="P69" s="457">
        <v>5</v>
      </c>
      <c r="Q69" s="294"/>
      <c r="R69" s="81"/>
      <c r="S69" s="495"/>
      <c r="T69" s="476"/>
      <c r="U69" s="344" t="s">
        <v>385</v>
      </c>
      <c r="V69" s="103">
        <f>SUM(V64:V68)</f>
        <v>13</v>
      </c>
      <c r="W69" s="103">
        <f t="shared" ref="W69:Z69" si="15">SUM(W64:W68)</f>
        <v>0</v>
      </c>
      <c r="X69" s="103">
        <f t="shared" si="15"/>
        <v>2</v>
      </c>
      <c r="Y69" s="103">
        <f t="shared" si="15"/>
        <v>14</v>
      </c>
      <c r="Z69" s="307">
        <f t="shared" si="15"/>
        <v>23</v>
      </c>
      <c r="AA69" s="64"/>
      <c r="AB69" s="3"/>
      <c r="AC69" s="38"/>
      <c r="AD69" s="334"/>
      <c r="AE69" s="334"/>
      <c r="AF69" s="334"/>
      <c r="AG69" s="334"/>
      <c r="AH69" s="228"/>
    </row>
    <row r="70" spans="1:34" ht="17.25" customHeight="1">
      <c r="A70" s="335"/>
      <c r="B70" s="336"/>
      <c r="C70" s="342"/>
      <c r="D70" s="342"/>
      <c r="E70" s="342"/>
      <c r="F70" s="342"/>
      <c r="G70" s="343"/>
      <c r="H70" s="294"/>
      <c r="I70" s="81"/>
      <c r="J70" s="383" t="s">
        <v>18</v>
      </c>
      <c r="K70" s="354" t="s">
        <v>46</v>
      </c>
      <c r="L70" s="384">
        <v>3</v>
      </c>
      <c r="M70" s="384">
        <v>0</v>
      </c>
      <c r="N70" s="384">
        <v>0</v>
      </c>
      <c r="O70" s="384">
        <v>3</v>
      </c>
      <c r="P70" s="458">
        <v>5</v>
      </c>
      <c r="Q70" s="294"/>
      <c r="R70" s="81"/>
      <c r="S70" s="608" t="s">
        <v>383</v>
      </c>
      <c r="T70" s="381" t="s">
        <v>18</v>
      </c>
      <c r="U70" s="382" t="s">
        <v>131</v>
      </c>
      <c r="V70" s="380">
        <v>3</v>
      </c>
      <c r="W70" s="380">
        <v>0</v>
      </c>
      <c r="X70" s="380">
        <v>0</v>
      </c>
      <c r="Y70" s="380">
        <v>3</v>
      </c>
      <c r="Z70" s="457">
        <v>5</v>
      </c>
      <c r="AA70" s="64"/>
      <c r="AB70" s="3"/>
      <c r="AC70" s="38"/>
      <c r="AD70" s="334"/>
      <c r="AE70" s="334"/>
      <c r="AF70" s="334"/>
      <c r="AG70" s="334"/>
      <c r="AH70" s="228"/>
    </row>
    <row r="71" spans="1:34" ht="15.75" customHeight="1">
      <c r="A71" s="694" t="s">
        <v>17</v>
      </c>
      <c r="B71" s="695"/>
      <c r="C71" s="695"/>
      <c r="D71" s="695"/>
      <c r="E71" s="695"/>
      <c r="F71" s="695"/>
      <c r="G71" s="696"/>
      <c r="H71" s="294"/>
      <c r="I71" s="81"/>
      <c r="J71" s="699" t="s">
        <v>33</v>
      </c>
      <c r="K71" s="700"/>
      <c r="L71" s="464">
        <f>SUM(L64:L70)</f>
        <v>19</v>
      </c>
      <c r="M71" s="464">
        <f t="shared" ref="M71:P71" si="16">SUM(M64:M70)</f>
        <v>0</v>
      </c>
      <c r="N71" s="464">
        <f t="shared" si="16"/>
        <v>2</v>
      </c>
      <c r="O71" s="464">
        <f t="shared" si="16"/>
        <v>20</v>
      </c>
      <c r="P71" s="584">
        <f t="shared" si="16"/>
        <v>33</v>
      </c>
      <c r="Q71" s="294"/>
      <c r="R71" s="81"/>
      <c r="S71" s="608" t="s">
        <v>383</v>
      </c>
      <c r="T71" s="383" t="s">
        <v>18</v>
      </c>
      <c r="U71" s="354" t="s">
        <v>46</v>
      </c>
      <c r="V71" s="384">
        <v>3</v>
      </c>
      <c r="W71" s="384">
        <v>0</v>
      </c>
      <c r="X71" s="384">
        <v>0</v>
      </c>
      <c r="Y71" s="384">
        <v>3</v>
      </c>
      <c r="Z71" s="458">
        <v>5</v>
      </c>
      <c r="AA71" s="64"/>
      <c r="AB71" s="3"/>
      <c r="AC71" s="38"/>
      <c r="AD71" s="334"/>
      <c r="AE71" s="334"/>
      <c r="AF71" s="334"/>
      <c r="AG71" s="334"/>
      <c r="AH71" s="228"/>
    </row>
    <row r="72" spans="1:34">
      <c r="A72" s="255" t="s">
        <v>4</v>
      </c>
      <c r="B72" s="237" t="s">
        <v>5</v>
      </c>
      <c r="C72" s="236" t="s">
        <v>6</v>
      </c>
      <c r="D72" s="236" t="s">
        <v>7</v>
      </c>
      <c r="E72" s="236" t="s">
        <v>8</v>
      </c>
      <c r="F72" s="236" t="s">
        <v>9</v>
      </c>
      <c r="G72" s="256" t="s">
        <v>10</v>
      </c>
      <c r="H72" s="294"/>
      <c r="I72" s="81"/>
      <c r="J72" s="701"/>
      <c r="K72" s="702"/>
      <c r="L72" s="462"/>
      <c r="M72" s="462"/>
      <c r="N72" s="462"/>
      <c r="O72" s="462"/>
      <c r="P72" s="463"/>
      <c r="Q72" s="294"/>
      <c r="R72" s="81"/>
      <c r="S72" s="608"/>
      <c r="T72" s="714" t="s">
        <v>386</v>
      </c>
      <c r="U72" s="715"/>
      <c r="V72" s="51">
        <f>SUM(V70:V71)</f>
        <v>6</v>
      </c>
      <c r="W72" s="51">
        <f t="shared" ref="W72:Z72" si="17">SUM(W70:W71)</f>
        <v>0</v>
      </c>
      <c r="X72" s="51">
        <f t="shared" si="17"/>
        <v>0</v>
      </c>
      <c r="Y72" s="51">
        <f t="shared" si="17"/>
        <v>6</v>
      </c>
      <c r="Z72" s="40">
        <f t="shared" si="17"/>
        <v>10</v>
      </c>
      <c r="AA72" s="64"/>
      <c r="AB72" s="3"/>
      <c r="AC72" s="38"/>
      <c r="AD72" s="334"/>
      <c r="AE72" s="334"/>
      <c r="AF72" s="334"/>
      <c r="AG72" s="334"/>
      <c r="AH72" s="228"/>
    </row>
    <row r="73" spans="1:34">
      <c r="A73" s="253" t="s">
        <v>544</v>
      </c>
      <c r="B73" s="239" t="s">
        <v>545</v>
      </c>
      <c r="C73" s="239">
        <v>3</v>
      </c>
      <c r="D73" s="239">
        <v>0</v>
      </c>
      <c r="E73" s="239">
        <v>0</v>
      </c>
      <c r="F73" s="239">
        <v>3</v>
      </c>
      <c r="G73" s="535">
        <v>5</v>
      </c>
      <c r="H73" s="294"/>
      <c r="I73" s="81"/>
      <c r="J73" s="675"/>
      <c r="K73" s="676"/>
      <c r="L73" s="677"/>
      <c r="M73" s="677"/>
      <c r="N73" s="677"/>
      <c r="O73" s="677"/>
      <c r="P73" s="565"/>
      <c r="Q73" s="294"/>
      <c r="R73" s="81"/>
      <c r="S73" s="608"/>
      <c r="T73" s="345" t="s">
        <v>384</v>
      </c>
      <c r="U73" s="339"/>
      <c r="V73" s="5">
        <f>SUM(V72,V69)</f>
        <v>19</v>
      </c>
      <c r="W73" s="5">
        <f t="shared" ref="W73:Z73" si="18">SUM(W72,W69)</f>
        <v>0</v>
      </c>
      <c r="X73" s="5">
        <f t="shared" si="18"/>
        <v>2</v>
      </c>
      <c r="Y73" s="5">
        <f t="shared" si="18"/>
        <v>20</v>
      </c>
      <c r="Z73" s="6">
        <f t="shared" si="18"/>
        <v>33</v>
      </c>
      <c r="AA73" s="64"/>
      <c r="AB73" s="345" t="s">
        <v>384</v>
      </c>
      <c r="AC73" s="41"/>
      <c r="AD73" s="5">
        <f>SUM(AD64:AD72)</f>
        <v>3</v>
      </c>
      <c r="AE73" s="5">
        <f t="shared" ref="AE73:AH73" si="19">SUM(AE64:AE72)</f>
        <v>0</v>
      </c>
      <c r="AF73" s="5">
        <f t="shared" si="19"/>
        <v>0</v>
      </c>
      <c r="AG73" s="5">
        <f t="shared" si="19"/>
        <v>3</v>
      </c>
      <c r="AH73" s="6">
        <f t="shared" si="19"/>
        <v>5</v>
      </c>
    </row>
    <row r="74" spans="1:34">
      <c r="A74" s="253" t="s">
        <v>546</v>
      </c>
      <c r="B74" s="239" t="s">
        <v>547</v>
      </c>
      <c r="C74" s="239">
        <v>2</v>
      </c>
      <c r="D74" s="239">
        <v>2</v>
      </c>
      <c r="E74" s="239">
        <v>0</v>
      </c>
      <c r="F74" s="239">
        <v>3</v>
      </c>
      <c r="G74" s="535">
        <v>5</v>
      </c>
      <c r="H74" s="294"/>
      <c r="I74" s="81"/>
      <c r="J74" s="675"/>
      <c r="K74" s="676"/>
      <c r="L74" s="677"/>
      <c r="M74" s="677"/>
      <c r="N74" s="677"/>
      <c r="O74" s="677"/>
      <c r="P74" s="678"/>
      <c r="Q74" s="294"/>
      <c r="R74" s="81"/>
      <c r="S74" s="608"/>
      <c r="T74" s="293"/>
      <c r="U74" s="81"/>
      <c r="V74" s="81"/>
      <c r="W74" s="81"/>
      <c r="X74" s="81"/>
      <c r="Y74" s="81"/>
      <c r="Z74" s="295"/>
      <c r="AA74" s="64"/>
      <c r="AB74" s="335"/>
      <c r="AC74" s="53"/>
      <c r="AD74" s="342"/>
      <c r="AE74" s="342"/>
      <c r="AF74" s="342"/>
      <c r="AG74" s="342"/>
      <c r="AH74" s="54"/>
    </row>
    <row r="75" spans="1:34" ht="15.75" thickBot="1">
      <c r="A75" s="253" t="s">
        <v>548</v>
      </c>
      <c r="B75" s="239" t="s">
        <v>549</v>
      </c>
      <c r="C75" s="239">
        <v>2</v>
      </c>
      <c r="D75" s="239">
        <v>0</v>
      </c>
      <c r="E75" s="239">
        <v>0</v>
      </c>
      <c r="F75" s="239">
        <v>2</v>
      </c>
      <c r="G75" s="535">
        <v>4</v>
      </c>
      <c r="H75" s="294"/>
      <c r="I75" s="81"/>
      <c r="J75" s="730" t="s">
        <v>374</v>
      </c>
      <c r="K75" s="718"/>
      <c r="L75" s="718"/>
      <c r="M75" s="718"/>
      <c r="N75" s="718"/>
      <c r="O75" s="718"/>
      <c r="P75" s="719"/>
      <c r="Q75" s="294"/>
      <c r="R75" s="81"/>
      <c r="S75" s="608"/>
      <c r="T75" s="730" t="s">
        <v>374</v>
      </c>
      <c r="U75" s="718"/>
      <c r="V75" s="718"/>
      <c r="W75" s="718"/>
      <c r="X75" s="718"/>
      <c r="Y75" s="718"/>
      <c r="Z75" s="719"/>
      <c r="AA75" s="64"/>
      <c r="AB75" s="730" t="s">
        <v>374</v>
      </c>
      <c r="AC75" s="718"/>
      <c r="AD75" s="718"/>
      <c r="AE75" s="718"/>
      <c r="AF75" s="718"/>
      <c r="AG75" s="718"/>
      <c r="AH75" s="719"/>
    </row>
    <row r="76" spans="1:34">
      <c r="A76" s="253" t="s">
        <v>185</v>
      </c>
      <c r="B76" s="239" t="s">
        <v>550</v>
      </c>
      <c r="C76" s="239">
        <v>2</v>
      </c>
      <c r="D76" s="239">
        <v>0</v>
      </c>
      <c r="E76" s="239">
        <v>2</v>
      </c>
      <c r="F76" s="239">
        <v>3</v>
      </c>
      <c r="G76" s="535">
        <v>5</v>
      </c>
      <c r="H76" s="294"/>
      <c r="I76" s="81"/>
      <c r="J76" s="249" t="s">
        <v>26</v>
      </c>
      <c r="K76" s="250" t="s">
        <v>27</v>
      </c>
      <c r="L76" s="251" t="s">
        <v>6</v>
      </c>
      <c r="M76" s="251" t="s">
        <v>28</v>
      </c>
      <c r="N76" s="251" t="s">
        <v>8</v>
      </c>
      <c r="O76" s="251" t="s">
        <v>29</v>
      </c>
      <c r="P76" s="252" t="s">
        <v>30</v>
      </c>
      <c r="Q76" s="294"/>
      <c r="R76" s="81"/>
      <c r="S76" s="608"/>
      <c r="T76" s="255" t="s">
        <v>26</v>
      </c>
      <c r="U76" s="237" t="s">
        <v>27</v>
      </c>
      <c r="V76" s="236" t="s">
        <v>6</v>
      </c>
      <c r="W76" s="236" t="s">
        <v>28</v>
      </c>
      <c r="X76" s="236" t="s">
        <v>8</v>
      </c>
      <c r="Y76" s="236" t="s">
        <v>29</v>
      </c>
      <c r="Z76" s="256" t="s">
        <v>30</v>
      </c>
      <c r="AA76" s="64"/>
      <c r="AB76" s="255" t="s">
        <v>26</v>
      </c>
      <c r="AC76" s="237" t="s">
        <v>27</v>
      </c>
      <c r="AD76" s="236" t="s">
        <v>6</v>
      </c>
      <c r="AE76" s="236" t="s">
        <v>28</v>
      </c>
      <c r="AF76" s="236" t="s">
        <v>8</v>
      </c>
      <c r="AG76" s="236" t="s">
        <v>29</v>
      </c>
      <c r="AH76" s="256" t="s">
        <v>30</v>
      </c>
    </row>
    <row r="77" spans="1:34">
      <c r="A77" s="253" t="s">
        <v>185</v>
      </c>
      <c r="B77" s="239" t="s">
        <v>551</v>
      </c>
      <c r="C77" s="239">
        <v>2</v>
      </c>
      <c r="D77" s="239">
        <v>0</v>
      </c>
      <c r="E77" s="239">
        <v>2</v>
      </c>
      <c r="F77" s="239">
        <v>3</v>
      </c>
      <c r="G77" s="535">
        <v>5</v>
      </c>
      <c r="H77" s="294"/>
      <c r="I77" s="81"/>
      <c r="J77" s="357" t="s">
        <v>92</v>
      </c>
      <c r="K77" s="358" t="s">
        <v>361</v>
      </c>
      <c r="L77" s="370">
        <v>0</v>
      </c>
      <c r="M77" s="370">
        <v>0</v>
      </c>
      <c r="N77" s="370">
        <v>4</v>
      </c>
      <c r="O77" s="370">
        <v>2</v>
      </c>
      <c r="P77" s="450">
        <v>3</v>
      </c>
      <c r="Q77" s="294"/>
      <c r="R77" s="81"/>
      <c r="S77" s="642" t="s">
        <v>382</v>
      </c>
      <c r="T77" s="357" t="s">
        <v>92</v>
      </c>
      <c r="U77" s="358" t="s">
        <v>361</v>
      </c>
      <c r="V77" s="370">
        <v>0</v>
      </c>
      <c r="W77" s="370">
        <v>0</v>
      </c>
      <c r="X77" s="370">
        <v>4</v>
      </c>
      <c r="Y77" s="370">
        <v>2</v>
      </c>
      <c r="Z77" s="450">
        <v>3</v>
      </c>
      <c r="AA77" s="64"/>
      <c r="AB77" s="385" t="s">
        <v>204</v>
      </c>
      <c r="AC77" s="366" t="s">
        <v>117</v>
      </c>
      <c r="AD77" s="348">
        <v>3</v>
      </c>
      <c r="AE77" s="348">
        <v>0</v>
      </c>
      <c r="AF77" s="348">
        <v>0</v>
      </c>
      <c r="AG77" s="348">
        <v>3</v>
      </c>
      <c r="AH77" s="451">
        <v>4</v>
      </c>
    </row>
    <row r="78" spans="1:34">
      <c r="A78" s="253" t="s">
        <v>18</v>
      </c>
      <c r="B78" s="239" t="s">
        <v>552</v>
      </c>
      <c r="C78" s="239">
        <v>3</v>
      </c>
      <c r="D78" s="239">
        <v>0</v>
      </c>
      <c r="E78" s="239">
        <v>0</v>
      </c>
      <c r="F78" s="239">
        <v>3</v>
      </c>
      <c r="G78" s="535">
        <v>5</v>
      </c>
      <c r="H78" s="294"/>
      <c r="I78" s="81"/>
      <c r="J78" s="385" t="s">
        <v>204</v>
      </c>
      <c r="K78" s="366" t="s">
        <v>117</v>
      </c>
      <c r="L78" s="348">
        <v>3</v>
      </c>
      <c r="M78" s="348">
        <v>0</v>
      </c>
      <c r="N78" s="348">
        <v>0</v>
      </c>
      <c r="O78" s="348">
        <v>3</v>
      </c>
      <c r="P78" s="451">
        <v>4</v>
      </c>
      <c r="Q78" s="294"/>
      <c r="R78" s="81"/>
      <c r="S78" s="642" t="s">
        <v>382</v>
      </c>
      <c r="T78" s="385" t="s">
        <v>204</v>
      </c>
      <c r="U78" s="366" t="s">
        <v>117</v>
      </c>
      <c r="V78" s="348">
        <v>3</v>
      </c>
      <c r="W78" s="348">
        <v>0</v>
      </c>
      <c r="X78" s="348">
        <v>0</v>
      </c>
      <c r="Y78" s="348">
        <v>3</v>
      </c>
      <c r="Z78" s="451">
        <v>4</v>
      </c>
      <c r="AA78" s="64"/>
      <c r="AB78" s="89"/>
      <c r="AC78" s="77"/>
      <c r="AD78" s="78"/>
      <c r="AE78" s="78"/>
      <c r="AF78" s="78"/>
      <c r="AG78" s="78"/>
      <c r="AH78" s="79"/>
    </row>
    <row r="79" spans="1:34">
      <c r="A79" s="774" t="s">
        <v>184</v>
      </c>
      <c r="B79" s="775"/>
      <c r="C79" s="239">
        <f>SUM(C73:C78)</f>
        <v>14</v>
      </c>
      <c r="D79" s="239">
        <f>SUM(D73:D78)</f>
        <v>2</v>
      </c>
      <c r="E79" s="239">
        <f>SUM(E73:E78)</f>
        <v>4</v>
      </c>
      <c r="F79" s="239">
        <f>SUM(F73:F78)</f>
        <v>17</v>
      </c>
      <c r="G79" s="535">
        <f>SUM(G73:G78)</f>
        <v>29</v>
      </c>
      <c r="H79" s="294"/>
      <c r="I79" s="81"/>
      <c r="J79" s="385" t="s">
        <v>83</v>
      </c>
      <c r="K79" s="366" t="s">
        <v>135</v>
      </c>
      <c r="L79" s="380">
        <v>3</v>
      </c>
      <c r="M79" s="380">
        <v>0</v>
      </c>
      <c r="N79" s="380">
        <v>0</v>
      </c>
      <c r="O79" s="380">
        <v>3</v>
      </c>
      <c r="P79" s="457">
        <v>5</v>
      </c>
      <c r="Q79" s="294"/>
      <c r="R79" s="81"/>
      <c r="S79" s="642" t="s">
        <v>382</v>
      </c>
      <c r="T79" s="385" t="s">
        <v>83</v>
      </c>
      <c r="U79" s="366" t="s">
        <v>135</v>
      </c>
      <c r="V79" s="348">
        <v>3</v>
      </c>
      <c r="W79" s="348">
        <v>0</v>
      </c>
      <c r="X79" s="348">
        <v>0</v>
      </c>
      <c r="Y79" s="348">
        <v>3</v>
      </c>
      <c r="Z79" s="451">
        <v>5</v>
      </c>
      <c r="AA79" s="64"/>
      <c r="AB79" s="3"/>
      <c r="AC79" s="38"/>
      <c r="AD79" s="334"/>
      <c r="AE79" s="334"/>
      <c r="AF79" s="334"/>
      <c r="AG79" s="334"/>
      <c r="AH79" s="228"/>
    </row>
    <row r="80" spans="1:34">
      <c r="A80" s="101"/>
      <c r="B80" s="247"/>
      <c r="C80" s="247"/>
      <c r="D80" s="247"/>
      <c r="E80" s="247"/>
      <c r="F80" s="247"/>
      <c r="G80" s="102"/>
      <c r="H80" s="294"/>
      <c r="I80" s="81"/>
      <c r="J80" s="362" t="s">
        <v>118</v>
      </c>
      <c r="K80" s="363" t="s">
        <v>41</v>
      </c>
      <c r="L80" s="380">
        <v>3</v>
      </c>
      <c r="M80" s="380">
        <v>0</v>
      </c>
      <c r="N80" s="380">
        <v>0</v>
      </c>
      <c r="O80" s="380">
        <v>3</v>
      </c>
      <c r="P80" s="457">
        <v>5</v>
      </c>
      <c r="Q80" s="294"/>
      <c r="R80" s="81"/>
      <c r="S80" s="642" t="s">
        <v>382</v>
      </c>
      <c r="T80" s="385" t="s">
        <v>83</v>
      </c>
      <c r="U80" s="366" t="s">
        <v>138</v>
      </c>
      <c r="V80" s="380">
        <v>3</v>
      </c>
      <c r="W80" s="380">
        <v>0</v>
      </c>
      <c r="X80" s="380">
        <v>0</v>
      </c>
      <c r="Y80" s="380">
        <v>3</v>
      </c>
      <c r="Z80" s="457">
        <v>5</v>
      </c>
      <c r="AA80" s="64"/>
      <c r="AB80" s="3"/>
      <c r="AC80" s="38"/>
      <c r="AD80" s="334"/>
      <c r="AE80" s="334"/>
      <c r="AF80" s="334"/>
      <c r="AG80" s="334"/>
      <c r="AH80" s="228"/>
    </row>
    <row r="81" spans="1:34">
      <c r="A81" s="101"/>
      <c r="B81" s="247"/>
      <c r="C81" s="247"/>
      <c r="D81" s="247"/>
      <c r="E81" s="247"/>
      <c r="F81" s="247"/>
      <c r="G81" s="102"/>
      <c r="H81" s="294"/>
      <c r="I81" s="81"/>
      <c r="J81" s="362" t="s">
        <v>241</v>
      </c>
      <c r="K81" s="363" t="s">
        <v>362</v>
      </c>
      <c r="L81" s="380">
        <v>3</v>
      </c>
      <c r="M81" s="380">
        <v>0</v>
      </c>
      <c r="N81" s="380">
        <v>2</v>
      </c>
      <c r="O81" s="380">
        <v>4</v>
      </c>
      <c r="P81" s="457">
        <v>5</v>
      </c>
      <c r="Q81" s="294"/>
      <c r="R81" s="81"/>
      <c r="S81" s="642" t="s">
        <v>382</v>
      </c>
      <c r="T81" s="362" t="s">
        <v>118</v>
      </c>
      <c r="U81" s="363" t="s">
        <v>41</v>
      </c>
      <c r="V81" s="380">
        <v>3</v>
      </c>
      <c r="W81" s="380">
        <v>0</v>
      </c>
      <c r="X81" s="380">
        <v>0</v>
      </c>
      <c r="Y81" s="380">
        <v>3</v>
      </c>
      <c r="Z81" s="457">
        <v>5</v>
      </c>
      <c r="AA81" s="64"/>
      <c r="AB81" s="3"/>
      <c r="AC81" s="38"/>
      <c r="AD81" s="334"/>
      <c r="AE81" s="334"/>
      <c r="AF81" s="334"/>
      <c r="AG81" s="334"/>
      <c r="AH81" s="228"/>
    </row>
    <row r="82" spans="1:34">
      <c r="A82" s="101"/>
      <c r="B82" s="247"/>
      <c r="C82" s="247"/>
      <c r="D82" s="247"/>
      <c r="E82" s="247"/>
      <c r="F82" s="247"/>
      <c r="G82" s="102"/>
      <c r="H82" s="294"/>
      <c r="I82" s="81"/>
      <c r="J82" s="386" t="s">
        <v>363</v>
      </c>
      <c r="K82" s="347" t="s">
        <v>347</v>
      </c>
      <c r="L82" s="349">
        <v>0</v>
      </c>
      <c r="M82" s="349">
        <v>0</v>
      </c>
      <c r="N82" s="349">
        <v>0</v>
      </c>
      <c r="O82" s="349">
        <v>0</v>
      </c>
      <c r="P82" s="444">
        <v>5</v>
      </c>
      <c r="Q82" s="294"/>
      <c r="R82" s="81"/>
      <c r="S82" s="642" t="s">
        <v>382</v>
      </c>
      <c r="T82" s="362" t="s">
        <v>241</v>
      </c>
      <c r="U82" s="363" t="s">
        <v>362</v>
      </c>
      <c r="V82" s="380">
        <v>3</v>
      </c>
      <c r="W82" s="380">
        <v>0</v>
      </c>
      <c r="X82" s="380">
        <v>2</v>
      </c>
      <c r="Y82" s="380">
        <v>4</v>
      </c>
      <c r="Z82" s="457">
        <v>5</v>
      </c>
      <c r="AA82" s="35"/>
      <c r="AB82" s="3"/>
      <c r="AC82" s="38"/>
      <c r="AD82" s="334"/>
      <c r="AE82" s="334"/>
      <c r="AF82" s="334"/>
      <c r="AG82" s="334"/>
      <c r="AH82" s="228"/>
    </row>
    <row r="83" spans="1:34">
      <c r="A83" s="694" t="s">
        <v>19</v>
      </c>
      <c r="B83" s="695"/>
      <c r="C83" s="695"/>
      <c r="D83" s="695"/>
      <c r="E83" s="695"/>
      <c r="F83" s="695"/>
      <c r="G83" s="696"/>
      <c r="H83" s="294"/>
      <c r="I83" s="81"/>
      <c r="J83" s="397" t="s">
        <v>83</v>
      </c>
      <c r="K83" s="389" t="s">
        <v>138</v>
      </c>
      <c r="L83" s="390">
        <v>3</v>
      </c>
      <c r="M83" s="390">
        <v>0</v>
      </c>
      <c r="N83" s="390">
        <v>0</v>
      </c>
      <c r="O83" s="390">
        <v>3</v>
      </c>
      <c r="P83" s="452">
        <v>5</v>
      </c>
      <c r="Q83" s="294"/>
      <c r="R83" s="81"/>
      <c r="S83" s="642" t="s">
        <v>382</v>
      </c>
      <c r="T83" s="386" t="s">
        <v>93</v>
      </c>
      <c r="U83" s="347" t="s">
        <v>347</v>
      </c>
      <c r="V83" s="349">
        <v>0</v>
      </c>
      <c r="W83" s="349">
        <v>0</v>
      </c>
      <c r="X83" s="349">
        <v>0</v>
      </c>
      <c r="Y83" s="349">
        <v>0</v>
      </c>
      <c r="Z83" s="444">
        <v>4</v>
      </c>
      <c r="AA83" s="35"/>
      <c r="AB83" s="3"/>
      <c r="AC83" s="38"/>
      <c r="AD83" s="334"/>
      <c r="AE83" s="334"/>
      <c r="AF83" s="334"/>
      <c r="AG83" s="334"/>
      <c r="AH83" s="228"/>
    </row>
    <row r="84" spans="1:34" ht="15.75" customHeight="1">
      <c r="A84" s="255" t="s">
        <v>4</v>
      </c>
      <c r="B84" s="237" t="s">
        <v>5</v>
      </c>
      <c r="C84" s="236" t="s">
        <v>6</v>
      </c>
      <c r="D84" s="236" t="s">
        <v>7</v>
      </c>
      <c r="E84" s="236" t="s">
        <v>8</v>
      </c>
      <c r="F84" s="236" t="s">
        <v>9</v>
      </c>
      <c r="G84" s="256" t="s">
        <v>10</v>
      </c>
      <c r="H84" s="294"/>
      <c r="I84" s="81"/>
      <c r="J84" s="699" t="s">
        <v>33</v>
      </c>
      <c r="K84" s="700"/>
      <c r="L84" s="464">
        <f>SUM(L77:L83)</f>
        <v>15</v>
      </c>
      <c r="M84" s="464">
        <f t="shared" ref="M84:P84" si="20">SUM(M77:M83)</f>
        <v>0</v>
      </c>
      <c r="N84" s="464">
        <f t="shared" si="20"/>
        <v>6</v>
      </c>
      <c r="O84" s="464">
        <f t="shared" si="20"/>
        <v>18</v>
      </c>
      <c r="P84" s="584">
        <f t="shared" si="20"/>
        <v>32</v>
      </c>
      <c r="Q84" s="294"/>
      <c r="R84" s="81"/>
      <c r="S84" s="608"/>
      <c r="T84" s="340"/>
      <c r="U84" s="341" t="s">
        <v>385</v>
      </c>
      <c r="V84" s="51">
        <f>SUM(V77:V83)</f>
        <v>15</v>
      </c>
      <c r="W84" s="51">
        <f>SUM(W77:W83)</f>
        <v>0</v>
      </c>
      <c r="X84" s="51">
        <f>SUM(X77:X83)</f>
        <v>6</v>
      </c>
      <c r="Y84" s="51">
        <f>SUM(Y77:Y83)</f>
        <v>18</v>
      </c>
      <c r="Z84" s="40">
        <f>SUM(Z77:Z83)</f>
        <v>31</v>
      </c>
      <c r="AA84" s="64"/>
      <c r="AB84" s="3"/>
      <c r="AC84" s="38"/>
      <c r="AD84" s="334"/>
      <c r="AE84" s="334"/>
      <c r="AF84" s="334"/>
      <c r="AG84" s="334"/>
      <c r="AH84" s="228"/>
    </row>
    <row r="85" spans="1:34">
      <c r="A85" s="253" t="s">
        <v>553</v>
      </c>
      <c r="B85" s="239" t="s">
        <v>554</v>
      </c>
      <c r="C85" s="239">
        <v>0</v>
      </c>
      <c r="D85" s="239">
        <v>4</v>
      </c>
      <c r="E85" s="239">
        <v>0</v>
      </c>
      <c r="F85" s="239">
        <v>2</v>
      </c>
      <c r="G85" s="535">
        <v>8</v>
      </c>
      <c r="H85" s="294"/>
      <c r="I85" s="81"/>
      <c r="J85" s="675"/>
      <c r="K85" s="676"/>
      <c r="L85" s="16"/>
      <c r="M85" s="16"/>
      <c r="N85" s="16"/>
      <c r="O85" s="16"/>
      <c r="P85" s="17"/>
      <c r="Q85" s="294"/>
      <c r="R85" s="81"/>
      <c r="S85" s="608"/>
      <c r="T85" s="346"/>
      <c r="U85" s="347"/>
      <c r="V85" s="349">
        <v>0</v>
      </c>
      <c r="W85" s="349">
        <v>0</v>
      </c>
      <c r="X85" s="349">
        <v>0</v>
      </c>
      <c r="Y85" s="349">
        <v>0</v>
      </c>
      <c r="Z85" s="228">
        <v>0</v>
      </c>
      <c r="AA85" s="64"/>
      <c r="AB85" s="345" t="s">
        <v>384</v>
      </c>
      <c r="AC85" s="41"/>
      <c r="AD85" s="334">
        <f>SUM(AD77:AD84)</f>
        <v>3</v>
      </c>
      <c r="AE85" s="334">
        <f t="shared" ref="AE85:AH85" si="21">SUM(AE77:AE84)</f>
        <v>0</v>
      </c>
      <c r="AF85" s="334">
        <f t="shared" si="21"/>
        <v>0</v>
      </c>
      <c r="AG85" s="334">
        <f t="shared" si="21"/>
        <v>3</v>
      </c>
      <c r="AH85" s="2">
        <f t="shared" si="21"/>
        <v>4</v>
      </c>
    </row>
    <row r="86" spans="1:34">
      <c r="A86" s="253" t="s">
        <v>196</v>
      </c>
      <c r="B86" s="239" t="s">
        <v>555</v>
      </c>
      <c r="C86" s="239">
        <v>0</v>
      </c>
      <c r="D86" s="239">
        <v>4</v>
      </c>
      <c r="E86" s="239">
        <v>0</v>
      </c>
      <c r="F86" s="239">
        <v>2</v>
      </c>
      <c r="G86" s="535">
        <v>4</v>
      </c>
      <c r="H86" s="294"/>
      <c r="I86" s="81"/>
      <c r="J86" s="675"/>
      <c r="K86" s="676"/>
      <c r="L86" s="16"/>
      <c r="M86" s="16"/>
      <c r="N86" s="16"/>
      <c r="O86" s="16"/>
      <c r="P86" s="17"/>
      <c r="Q86" s="294"/>
      <c r="R86" s="81"/>
      <c r="S86" s="492"/>
      <c r="T86" s="714" t="s">
        <v>386</v>
      </c>
      <c r="U86" s="715"/>
      <c r="V86" s="51">
        <f>SUM(V85)</f>
        <v>0</v>
      </c>
      <c r="W86" s="51">
        <f t="shared" ref="W86:Z86" si="22">SUM(W85)</f>
        <v>0</v>
      </c>
      <c r="X86" s="51">
        <f t="shared" si="22"/>
        <v>0</v>
      </c>
      <c r="Y86" s="51">
        <f t="shared" si="22"/>
        <v>0</v>
      </c>
      <c r="Z86" s="40">
        <f t="shared" si="22"/>
        <v>0</v>
      </c>
      <c r="AA86" s="64"/>
      <c r="AB86" s="335"/>
      <c r="AC86" s="53"/>
      <c r="AD86" s="342"/>
      <c r="AE86" s="342"/>
      <c r="AF86" s="342"/>
      <c r="AG86" s="342"/>
      <c r="AH86" s="54"/>
    </row>
    <row r="87" spans="1:34">
      <c r="A87" s="253" t="s">
        <v>556</v>
      </c>
      <c r="B87" s="239" t="s">
        <v>557</v>
      </c>
      <c r="C87" s="239">
        <v>0</v>
      </c>
      <c r="D87" s="239">
        <v>6</v>
      </c>
      <c r="E87" s="239">
        <v>0</v>
      </c>
      <c r="F87" s="239">
        <v>3</v>
      </c>
      <c r="G87" s="535">
        <v>9</v>
      </c>
      <c r="H87" s="294"/>
      <c r="I87" s="81"/>
      <c r="J87" s="13"/>
      <c r="K87" s="14"/>
      <c r="L87" s="14"/>
      <c r="M87" s="14"/>
      <c r="N87" s="14"/>
      <c r="O87" s="14"/>
      <c r="P87" s="15"/>
      <c r="Q87" s="294"/>
      <c r="R87" s="81"/>
      <c r="S87" s="492"/>
      <c r="T87" s="345" t="s">
        <v>384</v>
      </c>
      <c r="U87" s="339"/>
      <c r="V87" s="5">
        <f>SUM(V86,V84)</f>
        <v>15</v>
      </c>
      <c r="W87" s="5">
        <f t="shared" ref="W87:Z87" si="23">SUM(W86,W84)</f>
        <v>0</v>
      </c>
      <c r="X87" s="5">
        <f t="shared" si="23"/>
        <v>6</v>
      </c>
      <c r="Y87" s="5">
        <f t="shared" si="23"/>
        <v>18</v>
      </c>
      <c r="Z87" s="6">
        <f t="shared" si="23"/>
        <v>31</v>
      </c>
      <c r="AA87" s="64"/>
      <c r="AB87" s="13"/>
      <c r="AC87" s="14"/>
      <c r="AD87" s="14"/>
      <c r="AE87" s="14"/>
      <c r="AF87" s="14"/>
      <c r="AG87" s="14"/>
      <c r="AH87" s="15"/>
    </row>
    <row r="88" spans="1:34" ht="15.75" thickBot="1">
      <c r="A88" s="253" t="s">
        <v>185</v>
      </c>
      <c r="B88" s="239" t="s">
        <v>558</v>
      </c>
      <c r="C88" s="239">
        <v>2</v>
      </c>
      <c r="D88" s="239">
        <v>0</v>
      </c>
      <c r="E88" s="239">
        <v>2</v>
      </c>
      <c r="F88" s="239">
        <v>3</v>
      </c>
      <c r="G88" s="535">
        <v>5</v>
      </c>
      <c r="H88" s="294"/>
      <c r="I88" s="81"/>
      <c r="J88" s="694" t="s">
        <v>375</v>
      </c>
      <c r="K88" s="695"/>
      <c r="L88" s="695"/>
      <c r="M88" s="695"/>
      <c r="N88" s="695"/>
      <c r="O88" s="695"/>
      <c r="P88" s="696"/>
      <c r="Q88" s="294"/>
      <c r="R88" s="81"/>
      <c r="S88" s="492"/>
      <c r="T88" s="335"/>
      <c r="U88" s="336"/>
      <c r="V88" s="342"/>
      <c r="W88" s="342"/>
      <c r="X88" s="342"/>
      <c r="Y88" s="342"/>
      <c r="Z88" s="343"/>
      <c r="AA88" s="64"/>
      <c r="AB88" s="694" t="s">
        <v>375</v>
      </c>
      <c r="AC88" s="695"/>
      <c r="AD88" s="695"/>
      <c r="AE88" s="695"/>
      <c r="AF88" s="695"/>
      <c r="AG88" s="695"/>
      <c r="AH88" s="696"/>
    </row>
    <row r="89" spans="1:34" ht="15.75" thickBot="1">
      <c r="A89" s="253" t="s">
        <v>559</v>
      </c>
      <c r="B89" s="239" t="s">
        <v>560</v>
      </c>
      <c r="C89" s="239">
        <v>3</v>
      </c>
      <c r="D89" s="239">
        <v>0</v>
      </c>
      <c r="E89" s="239">
        <v>0</v>
      </c>
      <c r="F89" s="239">
        <v>3</v>
      </c>
      <c r="G89" s="535">
        <v>5</v>
      </c>
      <c r="H89" s="294"/>
      <c r="I89" s="81"/>
      <c r="J89" s="249" t="s">
        <v>26</v>
      </c>
      <c r="K89" s="250" t="s">
        <v>27</v>
      </c>
      <c r="L89" s="251" t="s">
        <v>6</v>
      </c>
      <c r="M89" s="251" t="s">
        <v>28</v>
      </c>
      <c r="N89" s="251" t="s">
        <v>8</v>
      </c>
      <c r="O89" s="251" t="s">
        <v>29</v>
      </c>
      <c r="P89" s="252" t="s">
        <v>30</v>
      </c>
      <c r="Q89" s="294"/>
      <c r="R89" s="81"/>
      <c r="S89" s="492"/>
      <c r="T89" s="694" t="s">
        <v>375</v>
      </c>
      <c r="U89" s="695"/>
      <c r="V89" s="695"/>
      <c r="W89" s="695"/>
      <c r="X89" s="695"/>
      <c r="Y89" s="695"/>
      <c r="Z89" s="696"/>
      <c r="AA89" s="64"/>
      <c r="AB89" s="249" t="s">
        <v>26</v>
      </c>
      <c r="AC89" s="250" t="s">
        <v>27</v>
      </c>
      <c r="AD89" s="251" t="s">
        <v>6</v>
      </c>
      <c r="AE89" s="251" t="s">
        <v>28</v>
      </c>
      <c r="AF89" s="251" t="s">
        <v>8</v>
      </c>
      <c r="AG89" s="251" t="s">
        <v>29</v>
      </c>
      <c r="AH89" s="252" t="s">
        <v>30</v>
      </c>
    </row>
    <row r="90" spans="1:34">
      <c r="A90" s="774" t="s">
        <v>184</v>
      </c>
      <c r="B90" s="775"/>
      <c r="C90" s="239">
        <f>SUM(C85:C89)</f>
        <v>5</v>
      </c>
      <c r="D90" s="239">
        <f t="shared" ref="D90:G90" si="24">SUM(D85:D89)</f>
        <v>14</v>
      </c>
      <c r="E90" s="239">
        <f t="shared" si="24"/>
        <v>2</v>
      </c>
      <c r="F90" s="239">
        <f t="shared" si="24"/>
        <v>13</v>
      </c>
      <c r="G90" s="535">
        <f t="shared" si="24"/>
        <v>31</v>
      </c>
      <c r="H90" s="294"/>
      <c r="I90" s="81"/>
      <c r="J90" s="381" t="s">
        <v>201</v>
      </c>
      <c r="K90" s="366" t="s">
        <v>364</v>
      </c>
      <c r="L90" s="380">
        <v>2</v>
      </c>
      <c r="M90" s="380">
        <v>2</v>
      </c>
      <c r="N90" s="380">
        <v>0</v>
      </c>
      <c r="O90" s="380">
        <v>3</v>
      </c>
      <c r="P90" s="457">
        <v>5</v>
      </c>
      <c r="Q90" s="294"/>
      <c r="R90" s="81"/>
      <c r="S90" s="492"/>
      <c r="T90" s="249" t="s">
        <v>26</v>
      </c>
      <c r="U90" s="250" t="s">
        <v>27</v>
      </c>
      <c r="V90" s="251" t="s">
        <v>6</v>
      </c>
      <c r="W90" s="251" t="s">
        <v>28</v>
      </c>
      <c r="X90" s="251" t="s">
        <v>8</v>
      </c>
      <c r="Y90" s="251" t="s">
        <v>29</v>
      </c>
      <c r="Z90" s="252" t="s">
        <v>30</v>
      </c>
      <c r="AA90" s="64"/>
      <c r="AB90" s="362" t="s">
        <v>202</v>
      </c>
      <c r="AC90" s="363" t="s">
        <v>53</v>
      </c>
      <c r="AD90" s="380">
        <v>3</v>
      </c>
      <c r="AE90" s="380">
        <v>0</v>
      </c>
      <c r="AF90" s="380">
        <v>0</v>
      </c>
      <c r="AG90" s="380">
        <v>3</v>
      </c>
      <c r="AH90" s="457">
        <v>5</v>
      </c>
    </row>
    <row r="91" spans="1:34">
      <c r="A91" s="335"/>
      <c r="B91" s="336"/>
      <c r="C91" s="342"/>
      <c r="D91" s="342"/>
      <c r="E91" s="342"/>
      <c r="F91" s="342"/>
      <c r="G91" s="343"/>
      <c r="H91" s="294"/>
      <c r="I91" s="81"/>
      <c r="J91" s="362" t="s">
        <v>202</v>
      </c>
      <c r="K91" s="363" t="s">
        <v>53</v>
      </c>
      <c r="L91" s="380">
        <v>3</v>
      </c>
      <c r="M91" s="380">
        <v>0</v>
      </c>
      <c r="N91" s="380">
        <v>0</v>
      </c>
      <c r="O91" s="380">
        <v>3</v>
      </c>
      <c r="P91" s="457">
        <v>5</v>
      </c>
      <c r="Q91" s="294"/>
      <c r="R91" s="81"/>
      <c r="S91" s="642" t="s">
        <v>382</v>
      </c>
      <c r="T91" s="381" t="s">
        <v>201</v>
      </c>
      <c r="U91" s="366" t="s">
        <v>364</v>
      </c>
      <c r="V91" s="380">
        <v>2</v>
      </c>
      <c r="W91" s="380">
        <v>2</v>
      </c>
      <c r="X91" s="380">
        <v>0</v>
      </c>
      <c r="Y91" s="380">
        <v>3</v>
      </c>
      <c r="Z91" s="457">
        <v>5</v>
      </c>
      <c r="AA91" s="64"/>
      <c r="AB91" s="362"/>
      <c r="AC91" s="363"/>
      <c r="AD91" s="380"/>
      <c r="AE91" s="380"/>
      <c r="AF91" s="380"/>
      <c r="AG91" s="380"/>
      <c r="AH91" s="457"/>
    </row>
    <row r="92" spans="1:34">
      <c r="A92" s="335"/>
      <c r="B92" s="336"/>
      <c r="C92" s="342"/>
      <c r="D92" s="342"/>
      <c r="E92" s="342"/>
      <c r="F92" s="342"/>
      <c r="G92" s="343"/>
      <c r="H92" s="294"/>
      <c r="I92" s="81"/>
      <c r="J92" s="381" t="s">
        <v>87</v>
      </c>
      <c r="K92" s="382" t="s">
        <v>40</v>
      </c>
      <c r="L92" s="364">
        <v>2</v>
      </c>
      <c r="M92" s="364">
        <v>0</v>
      </c>
      <c r="N92" s="364">
        <v>0</v>
      </c>
      <c r="O92" s="364">
        <v>2</v>
      </c>
      <c r="P92" s="449">
        <v>3</v>
      </c>
      <c r="Q92" s="294"/>
      <c r="R92" s="81"/>
      <c r="S92" s="642" t="s">
        <v>382</v>
      </c>
      <c r="T92" s="362" t="s">
        <v>202</v>
      </c>
      <c r="U92" s="363" t="s">
        <v>53</v>
      </c>
      <c r="V92" s="380">
        <v>3</v>
      </c>
      <c r="W92" s="380">
        <v>0</v>
      </c>
      <c r="X92" s="380">
        <v>0</v>
      </c>
      <c r="Y92" s="380">
        <v>3</v>
      </c>
      <c r="Z92" s="457">
        <v>5</v>
      </c>
      <c r="AA92" s="35"/>
      <c r="AB92" s="3"/>
      <c r="AC92" s="38"/>
      <c r="AD92" s="334"/>
      <c r="AE92" s="334"/>
      <c r="AF92" s="334"/>
      <c r="AG92" s="334"/>
      <c r="AH92" s="228"/>
    </row>
    <row r="93" spans="1:34">
      <c r="A93" s="335"/>
      <c r="B93" s="336"/>
      <c r="C93" s="342"/>
      <c r="D93" s="342"/>
      <c r="E93" s="342"/>
      <c r="F93" s="342"/>
      <c r="G93" s="343"/>
      <c r="H93" s="294"/>
      <c r="I93" s="81"/>
      <c r="J93" s="381" t="s">
        <v>18</v>
      </c>
      <c r="K93" s="382" t="s">
        <v>136</v>
      </c>
      <c r="L93" s="380">
        <v>3</v>
      </c>
      <c r="M93" s="380">
        <v>0</v>
      </c>
      <c r="N93" s="380">
        <v>0</v>
      </c>
      <c r="O93" s="380">
        <v>3</v>
      </c>
      <c r="P93" s="457">
        <v>5</v>
      </c>
      <c r="Q93" s="294"/>
      <c r="R93" s="81"/>
      <c r="S93" s="642" t="s">
        <v>382</v>
      </c>
      <c r="T93" s="381" t="s">
        <v>87</v>
      </c>
      <c r="U93" s="382" t="s">
        <v>40</v>
      </c>
      <c r="V93" s="364">
        <v>2</v>
      </c>
      <c r="W93" s="364">
        <v>0</v>
      </c>
      <c r="X93" s="364">
        <v>0</v>
      </c>
      <c r="Y93" s="364">
        <v>2</v>
      </c>
      <c r="Z93" s="449">
        <v>3</v>
      </c>
      <c r="AA93" s="64"/>
      <c r="AB93" s="3"/>
      <c r="AC93" s="38"/>
      <c r="AD93" s="334"/>
      <c r="AE93" s="334"/>
      <c r="AF93" s="334"/>
      <c r="AG93" s="334"/>
      <c r="AH93" s="228"/>
    </row>
    <row r="94" spans="1:34">
      <c r="A94" s="335"/>
      <c r="B94" s="336"/>
      <c r="C94" s="342"/>
      <c r="D94" s="342"/>
      <c r="E94" s="342"/>
      <c r="F94" s="342"/>
      <c r="G94" s="343"/>
      <c r="H94" s="294"/>
      <c r="I94" s="81"/>
      <c r="J94" s="387" t="s">
        <v>18</v>
      </c>
      <c r="K94" s="363" t="s">
        <v>137</v>
      </c>
      <c r="L94" s="380">
        <v>3</v>
      </c>
      <c r="M94" s="380">
        <v>0</v>
      </c>
      <c r="N94" s="380">
        <v>0</v>
      </c>
      <c r="O94" s="380">
        <v>3</v>
      </c>
      <c r="P94" s="457">
        <v>5</v>
      </c>
      <c r="Q94" s="294"/>
      <c r="R94" s="81"/>
      <c r="S94" s="642" t="s">
        <v>382</v>
      </c>
      <c r="T94" s="381" t="s">
        <v>83</v>
      </c>
      <c r="U94" s="366" t="s">
        <v>139</v>
      </c>
      <c r="V94" s="380">
        <v>3</v>
      </c>
      <c r="W94" s="380">
        <v>0</v>
      </c>
      <c r="X94" s="380">
        <v>0</v>
      </c>
      <c r="Y94" s="380">
        <v>3</v>
      </c>
      <c r="Z94" s="457">
        <v>5</v>
      </c>
      <c r="AA94" s="64"/>
      <c r="AB94" s="3"/>
      <c r="AC94" s="38"/>
      <c r="AD94" s="334"/>
      <c r="AE94" s="334"/>
      <c r="AF94" s="334"/>
      <c r="AG94" s="334"/>
      <c r="AH94" s="228"/>
    </row>
    <row r="95" spans="1:34" ht="17.25" customHeight="1">
      <c r="A95" s="335"/>
      <c r="B95" s="336"/>
      <c r="C95" s="342"/>
      <c r="D95" s="342"/>
      <c r="E95" s="342"/>
      <c r="F95" s="342"/>
      <c r="G95" s="343"/>
      <c r="H95" s="294"/>
      <c r="I95" s="81"/>
      <c r="J95" s="381" t="s">
        <v>83</v>
      </c>
      <c r="K95" s="366" t="s">
        <v>139</v>
      </c>
      <c r="L95" s="380">
        <v>3</v>
      </c>
      <c r="M95" s="380">
        <v>0</v>
      </c>
      <c r="N95" s="380">
        <v>0</v>
      </c>
      <c r="O95" s="380">
        <v>3</v>
      </c>
      <c r="P95" s="457">
        <v>5</v>
      </c>
      <c r="Q95" s="294"/>
      <c r="R95" s="81"/>
      <c r="S95" s="642" t="s">
        <v>382</v>
      </c>
      <c r="T95" s="262" t="s">
        <v>94</v>
      </c>
      <c r="U95" s="239" t="s">
        <v>97</v>
      </c>
      <c r="V95" s="242">
        <v>2</v>
      </c>
      <c r="W95" s="242">
        <v>0</v>
      </c>
      <c r="X95" s="242">
        <v>0</v>
      </c>
      <c r="Y95" s="242">
        <v>2</v>
      </c>
      <c r="Z95" s="261">
        <v>2</v>
      </c>
      <c r="AA95" s="64"/>
      <c r="AB95" s="3"/>
      <c r="AC95" s="38"/>
      <c r="AD95" s="334"/>
      <c r="AE95" s="334"/>
      <c r="AF95" s="334"/>
      <c r="AG95" s="334"/>
      <c r="AH95" s="228"/>
    </row>
    <row r="96" spans="1:34">
      <c r="A96" s="694" t="s">
        <v>20</v>
      </c>
      <c r="B96" s="695"/>
      <c r="C96" s="695"/>
      <c r="D96" s="695"/>
      <c r="E96" s="695"/>
      <c r="F96" s="695"/>
      <c r="G96" s="696"/>
      <c r="H96" s="294"/>
      <c r="I96" s="81"/>
      <c r="J96" s="388" t="s">
        <v>94</v>
      </c>
      <c r="K96" s="389" t="s">
        <v>97</v>
      </c>
      <c r="L96" s="390">
        <v>2</v>
      </c>
      <c r="M96" s="390">
        <v>0</v>
      </c>
      <c r="N96" s="390">
        <v>0</v>
      </c>
      <c r="O96" s="390">
        <v>2</v>
      </c>
      <c r="P96" s="459">
        <v>2</v>
      </c>
      <c r="Q96" s="294"/>
      <c r="R96" s="81"/>
      <c r="S96" s="495"/>
      <c r="T96" s="340"/>
      <c r="U96" s="341" t="s">
        <v>385</v>
      </c>
      <c r="V96" s="51">
        <f>SUM(V91:V95)</f>
        <v>12</v>
      </c>
      <c r="W96" s="51">
        <f t="shared" ref="W96:Z96" si="25">SUM(W91:W95)</f>
        <v>2</v>
      </c>
      <c r="X96" s="51">
        <f t="shared" si="25"/>
        <v>0</v>
      </c>
      <c r="Y96" s="51">
        <f t="shared" si="25"/>
        <v>13</v>
      </c>
      <c r="Z96" s="40">
        <f t="shared" si="25"/>
        <v>20</v>
      </c>
      <c r="AA96" s="64"/>
      <c r="AB96" s="3"/>
      <c r="AC96" s="38"/>
      <c r="AD96" s="334"/>
      <c r="AE96" s="334"/>
      <c r="AF96" s="334"/>
      <c r="AG96" s="334"/>
      <c r="AH96" s="228"/>
    </row>
    <row r="97" spans="1:34" ht="15.75" customHeight="1">
      <c r="A97" s="255" t="s">
        <v>4</v>
      </c>
      <c r="B97" s="237" t="s">
        <v>5</v>
      </c>
      <c r="C97" s="236" t="s">
        <v>6</v>
      </c>
      <c r="D97" s="236" t="s">
        <v>7</v>
      </c>
      <c r="E97" s="236" t="s">
        <v>8</v>
      </c>
      <c r="F97" s="236" t="s">
        <v>9</v>
      </c>
      <c r="G97" s="256" t="s">
        <v>10</v>
      </c>
      <c r="H97" s="294"/>
      <c r="I97" s="81"/>
      <c r="J97" s="699" t="s">
        <v>33</v>
      </c>
      <c r="K97" s="700"/>
      <c r="L97" s="464">
        <f>SUM(L90:L96)</f>
        <v>18</v>
      </c>
      <c r="M97" s="464">
        <f t="shared" ref="M97:P97" si="26">SUM(M90:M96)</f>
        <v>2</v>
      </c>
      <c r="N97" s="464">
        <f t="shared" si="26"/>
        <v>0</v>
      </c>
      <c r="O97" s="464">
        <f t="shared" si="26"/>
        <v>19</v>
      </c>
      <c r="P97" s="584">
        <f t="shared" si="26"/>
        <v>30</v>
      </c>
      <c r="Q97" s="294"/>
      <c r="R97" s="81"/>
      <c r="S97" s="608" t="s">
        <v>383</v>
      </c>
      <c r="T97" s="381" t="s">
        <v>18</v>
      </c>
      <c r="U97" s="382" t="s">
        <v>136</v>
      </c>
      <c r="V97" s="380">
        <v>3</v>
      </c>
      <c r="W97" s="380">
        <v>0</v>
      </c>
      <c r="X97" s="380">
        <v>0</v>
      </c>
      <c r="Y97" s="380">
        <v>3</v>
      </c>
      <c r="Z97" s="457">
        <v>5</v>
      </c>
      <c r="AA97" s="64"/>
      <c r="AB97" s="3"/>
      <c r="AC97" s="38"/>
      <c r="AD97" s="334"/>
      <c r="AE97" s="334"/>
      <c r="AF97" s="334"/>
      <c r="AG97" s="334"/>
      <c r="AH97" s="228"/>
    </row>
    <row r="98" spans="1:34">
      <c r="A98" s="253" t="s">
        <v>561</v>
      </c>
      <c r="B98" s="239" t="s">
        <v>562</v>
      </c>
      <c r="C98" s="239">
        <v>0</v>
      </c>
      <c r="D98" s="239">
        <v>4</v>
      </c>
      <c r="E98" s="239">
        <v>0</v>
      </c>
      <c r="F98" s="239">
        <v>2</v>
      </c>
      <c r="G98" s="535">
        <v>8</v>
      </c>
      <c r="H98" s="294"/>
      <c r="I98" s="81"/>
      <c r="J98" s="675"/>
      <c r="K98" s="676"/>
      <c r="L98" s="677"/>
      <c r="M98" s="677"/>
      <c r="N98" s="677"/>
      <c r="O98" s="677"/>
      <c r="P98" s="678"/>
      <c r="Q98" s="294"/>
      <c r="R98" s="81"/>
      <c r="S98" s="608" t="s">
        <v>383</v>
      </c>
      <c r="T98" s="387" t="s">
        <v>18</v>
      </c>
      <c r="U98" s="363" t="s">
        <v>137</v>
      </c>
      <c r="V98" s="380">
        <v>3</v>
      </c>
      <c r="W98" s="380">
        <v>0</v>
      </c>
      <c r="X98" s="380">
        <v>0</v>
      </c>
      <c r="Y98" s="380">
        <v>3</v>
      </c>
      <c r="Z98" s="457">
        <v>5</v>
      </c>
      <c r="AA98" s="64"/>
      <c r="AB98" s="3"/>
      <c r="AC98" s="38"/>
      <c r="AD98" s="334"/>
      <c r="AE98" s="334"/>
      <c r="AF98" s="334"/>
      <c r="AG98" s="334"/>
      <c r="AH98" s="228"/>
    </row>
    <row r="99" spans="1:34">
      <c r="A99" s="253" t="s">
        <v>185</v>
      </c>
      <c r="B99" s="239" t="s">
        <v>563</v>
      </c>
      <c r="C99" s="239">
        <v>2</v>
      </c>
      <c r="D99" s="239">
        <v>0</v>
      </c>
      <c r="E99" s="239">
        <v>2</v>
      </c>
      <c r="F99" s="239">
        <v>3</v>
      </c>
      <c r="G99" s="535">
        <v>5</v>
      </c>
      <c r="H99" s="294"/>
      <c r="I99" s="81"/>
      <c r="J99" s="675"/>
      <c r="K99" s="676"/>
      <c r="L99" s="677"/>
      <c r="M99" s="677"/>
      <c r="N99" s="677"/>
      <c r="O99" s="677"/>
      <c r="P99" s="678"/>
      <c r="Q99" s="294"/>
      <c r="R99" s="81"/>
      <c r="S99" s="536"/>
      <c r="T99" s="714" t="s">
        <v>386</v>
      </c>
      <c r="U99" s="715"/>
      <c r="V99" s="51">
        <f>SUM(V97:V98)</f>
        <v>6</v>
      </c>
      <c r="W99" s="51">
        <f t="shared" ref="W99:Z99" si="27">SUM(W97:W98)</f>
        <v>0</v>
      </c>
      <c r="X99" s="51">
        <f t="shared" si="27"/>
        <v>0</v>
      </c>
      <c r="Y99" s="51">
        <f t="shared" si="27"/>
        <v>6</v>
      </c>
      <c r="Z99" s="40">
        <f t="shared" si="27"/>
        <v>10</v>
      </c>
      <c r="AA99" s="64"/>
      <c r="AB99" s="345" t="s">
        <v>384</v>
      </c>
      <c r="AC99" s="41"/>
      <c r="AD99" s="74">
        <f>SUM(AD90:AD98)</f>
        <v>3</v>
      </c>
      <c r="AE99" s="74">
        <f t="shared" ref="AE99:AH99" si="28">SUM(AE90:AE98)</f>
        <v>0</v>
      </c>
      <c r="AF99" s="74">
        <f t="shared" si="28"/>
        <v>0</v>
      </c>
      <c r="AG99" s="74">
        <f t="shared" si="28"/>
        <v>3</v>
      </c>
      <c r="AH99" s="75">
        <f t="shared" si="28"/>
        <v>5</v>
      </c>
    </row>
    <row r="100" spans="1:34">
      <c r="A100" s="253" t="s">
        <v>564</v>
      </c>
      <c r="B100" s="239" t="s">
        <v>565</v>
      </c>
      <c r="C100" s="239">
        <v>0</v>
      </c>
      <c r="D100" s="239">
        <v>6</v>
      </c>
      <c r="E100" s="239">
        <v>0</v>
      </c>
      <c r="F100" s="239">
        <v>3</v>
      </c>
      <c r="G100" s="535">
        <v>9</v>
      </c>
      <c r="H100" s="294"/>
      <c r="I100" s="81"/>
      <c r="J100" s="675"/>
      <c r="K100" s="676"/>
      <c r="L100" s="677"/>
      <c r="M100" s="677"/>
      <c r="N100" s="677"/>
      <c r="O100" s="677"/>
      <c r="P100" s="678"/>
      <c r="Q100" s="294"/>
      <c r="R100" s="81"/>
      <c r="S100" s="536"/>
      <c r="T100" s="345" t="s">
        <v>384</v>
      </c>
      <c r="U100" s="339"/>
      <c r="V100" s="5">
        <f>SUM(V99,V96)</f>
        <v>18</v>
      </c>
      <c r="W100" s="5">
        <f t="shared" ref="W100:Z100" si="29">SUM(W99,W96)</f>
        <v>2</v>
      </c>
      <c r="X100" s="5">
        <f t="shared" si="29"/>
        <v>0</v>
      </c>
      <c r="Y100" s="5">
        <f t="shared" si="29"/>
        <v>19</v>
      </c>
      <c r="Z100" s="6">
        <f t="shared" si="29"/>
        <v>30</v>
      </c>
      <c r="AA100" s="64"/>
      <c r="AB100" s="335"/>
      <c r="AC100" s="53"/>
      <c r="AD100" s="342"/>
      <c r="AE100" s="342"/>
      <c r="AF100" s="342"/>
      <c r="AG100" s="342"/>
      <c r="AH100" s="54"/>
    </row>
    <row r="101" spans="1:34" ht="15.75" thickBot="1">
      <c r="A101" s="253" t="s">
        <v>185</v>
      </c>
      <c r="B101" s="239" t="s">
        <v>472</v>
      </c>
      <c r="C101" s="239">
        <v>3</v>
      </c>
      <c r="D101" s="239">
        <v>0</v>
      </c>
      <c r="E101" s="239">
        <v>0</v>
      </c>
      <c r="F101" s="239">
        <v>3</v>
      </c>
      <c r="G101" s="535">
        <v>5</v>
      </c>
      <c r="H101" s="294"/>
      <c r="I101" s="81"/>
      <c r="J101" s="694" t="s">
        <v>376</v>
      </c>
      <c r="K101" s="695"/>
      <c r="L101" s="695"/>
      <c r="M101" s="695"/>
      <c r="N101" s="695"/>
      <c r="O101" s="695"/>
      <c r="P101" s="696"/>
      <c r="Q101" s="294"/>
      <c r="R101" s="81"/>
      <c r="S101" s="536"/>
      <c r="T101" s="293"/>
      <c r="U101" s="81"/>
      <c r="V101" s="81"/>
      <c r="W101" s="81"/>
      <c r="X101" s="81"/>
      <c r="Y101" s="81"/>
      <c r="Z101" s="295"/>
      <c r="AA101" s="64"/>
      <c r="AB101" s="694" t="s">
        <v>376</v>
      </c>
      <c r="AC101" s="695"/>
      <c r="AD101" s="695"/>
      <c r="AE101" s="695"/>
      <c r="AF101" s="695"/>
      <c r="AG101" s="695"/>
      <c r="AH101" s="696"/>
    </row>
    <row r="102" spans="1:34" ht="15.75" thickBot="1">
      <c r="A102" s="253" t="s">
        <v>197</v>
      </c>
      <c r="B102" s="239" t="s">
        <v>198</v>
      </c>
      <c r="C102" s="239">
        <v>3</v>
      </c>
      <c r="D102" s="239">
        <v>0</v>
      </c>
      <c r="E102" s="239">
        <v>0</v>
      </c>
      <c r="F102" s="239">
        <v>3</v>
      </c>
      <c r="G102" s="535">
        <v>7</v>
      </c>
      <c r="H102" s="294"/>
      <c r="I102" s="81"/>
      <c r="J102" s="249" t="s">
        <v>26</v>
      </c>
      <c r="K102" s="250" t="s">
        <v>27</v>
      </c>
      <c r="L102" s="251" t="s">
        <v>6</v>
      </c>
      <c r="M102" s="251" t="s">
        <v>28</v>
      </c>
      <c r="N102" s="251" t="s">
        <v>8</v>
      </c>
      <c r="O102" s="251" t="s">
        <v>29</v>
      </c>
      <c r="P102" s="252" t="s">
        <v>30</v>
      </c>
      <c r="Q102" s="294"/>
      <c r="R102" s="81"/>
      <c r="S102" s="536"/>
      <c r="T102" s="694" t="s">
        <v>376</v>
      </c>
      <c r="U102" s="695"/>
      <c r="V102" s="695"/>
      <c r="W102" s="695"/>
      <c r="X102" s="695"/>
      <c r="Y102" s="695"/>
      <c r="Z102" s="696"/>
      <c r="AA102" s="64"/>
      <c r="AB102" s="249" t="s">
        <v>26</v>
      </c>
      <c r="AC102" s="250" t="s">
        <v>27</v>
      </c>
      <c r="AD102" s="251" t="s">
        <v>6</v>
      </c>
      <c r="AE102" s="251" t="s">
        <v>28</v>
      </c>
      <c r="AF102" s="251" t="s">
        <v>8</v>
      </c>
      <c r="AG102" s="251" t="s">
        <v>29</v>
      </c>
      <c r="AH102" s="252" t="s">
        <v>30</v>
      </c>
    </row>
    <row r="103" spans="1:34">
      <c r="A103" s="774" t="s">
        <v>184</v>
      </c>
      <c r="B103" s="775"/>
      <c r="C103" s="239">
        <f>SUM(C98:C102)</f>
        <v>8</v>
      </c>
      <c r="D103" s="239">
        <f t="shared" ref="D103:G103" si="30">SUM(D98:D102)</f>
        <v>10</v>
      </c>
      <c r="E103" s="239">
        <f t="shared" si="30"/>
        <v>2</v>
      </c>
      <c r="F103" s="239">
        <f t="shared" si="30"/>
        <v>14</v>
      </c>
      <c r="G103" s="535">
        <f t="shared" si="30"/>
        <v>34</v>
      </c>
      <c r="H103" s="294"/>
      <c r="I103" s="81"/>
      <c r="J103" s="381" t="s">
        <v>95</v>
      </c>
      <c r="K103" s="363" t="s">
        <v>349</v>
      </c>
      <c r="L103" s="380">
        <v>1</v>
      </c>
      <c r="M103" s="380">
        <v>8</v>
      </c>
      <c r="N103" s="380">
        <v>0</v>
      </c>
      <c r="O103" s="380">
        <v>5</v>
      </c>
      <c r="P103" s="457">
        <v>8</v>
      </c>
      <c r="Q103" s="294"/>
      <c r="R103" s="81"/>
      <c r="S103" s="608"/>
      <c r="T103" s="249" t="s">
        <v>26</v>
      </c>
      <c r="U103" s="250" t="s">
        <v>27</v>
      </c>
      <c r="V103" s="251" t="s">
        <v>6</v>
      </c>
      <c r="W103" s="251" t="s">
        <v>28</v>
      </c>
      <c r="X103" s="251" t="s">
        <v>8</v>
      </c>
      <c r="Y103" s="251" t="s">
        <v>29</v>
      </c>
      <c r="Z103" s="252" t="s">
        <v>30</v>
      </c>
      <c r="AA103" s="64"/>
      <c r="AB103" s="3"/>
      <c r="AC103" s="38"/>
      <c r="AD103" s="334"/>
      <c r="AE103" s="334"/>
      <c r="AF103" s="334"/>
      <c r="AG103" s="334"/>
      <c r="AH103" s="228"/>
    </row>
    <row r="104" spans="1:34">
      <c r="A104" s="18"/>
      <c r="B104" s="14"/>
      <c r="C104" s="14"/>
      <c r="D104" s="14"/>
      <c r="E104" s="14"/>
      <c r="F104" s="14"/>
      <c r="G104" s="15"/>
      <c r="H104" s="294"/>
      <c r="I104" s="81"/>
      <c r="J104" s="386" t="s">
        <v>83</v>
      </c>
      <c r="K104" s="366" t="s">
        <v>143</v>
      </c>
      <c r="L104" s="380">
        <v>3</v>
      </c>
      <c r="M104" s="380">
        <v>0</v>
      </c>
      <c r="N104" s="380">
        <v>0</v>
      </c>
      <c r="O104" s="380">
        <v>3</v>
      </c>
      <c r="P104" s="457">
        <v>5</v>
      </c>
      <c r="Q104" s="294"/>
      <c r="R104" s="81"/>
      <c r="S104" s="642" t="s">
        <v>382</v>
      </c>
      <c r="T104" s="381" t="s">
        <v>95</v>
      </c>
      <c r="U104" s="363" t="s">
        <v>425</v>
      </c>
      <c r="V104" s="380">
        <v>1</v>
      </c>
      <c r="W104" s="380">
        <v>8</v>
      </c>
      <c r="X104" s="380">
        <v>0</v>
      </c>
      <c r="Y104" s="380">
        <v>5</v>
      </c>
      <c r="Z104" s="457">
        <v>8</v>
      </c>
      <c r="AA104" s="37"/>
      <c r="AB104" s="3"/>
      <c r="AC104" s="38"/>
      <c r="AD104" s="334"/>
      <c r="AE104" s="334"/>
      <c r="AF104" s="334"/>
      <c r="AG104" s="334"/>
      <c r="AH104" s="228"/>
    </row>
    <row r="105" spans="1:34">
      <c r="A105" s="18"/>
      <c r="B105" s="14"/>
      <c r="C105" s="14"/>
      <c r="D105" s="14"/>
      <c r="E105" s="14"/>
      <c r="F105" s="14"/>
      <c r="G105" s="15"/>
      <c r="H105" s="294"/>
      <c r="I105" s="81"/>
      <c r="J105" s="386" t="s">
        <v>83</v>
      </c>
      <c r="K105" s="366" t="s">
        <v>144</v>
      </c>
      <c r="L105" s="380">
        <v>3</v>
      </c>
      <c r="M105" s="380">
        <v>0</v>
      </c>
      <c r="N105" s="380">
        <v>0</v>
      </c>
      <c r="O105" s="380">
        <v>3</v>
      </c>
      <c r="P105" s="457">
        <v>5</v>
      </c>
      <c r="Q105" s="294"/>
      <c r="R105" s="81"/>
      <c r="S105" s="642" t="s">
        <v>382</v>
      </c>
      <c r="T105" s="386" t="s">
        <v>83</v>
      </c>
      <c r="U105" s="366" t="s">
        <v>143</v>
      </c>
      <c r="V105" s="380">
        <v>3</v>
      </c>
      <c r="W105" s="380">
        <v>0</v>
      </c>
      <c r="X105" s="380">
        <v>0</v>
      </c>
      <c r="Y105" s="380">
        <v>3</v>
      </c>
      <c r="Z105" s="457">
        <v>5</v>
      </c>
      <c r="AA105" s="37"/>
      <c r="AB105" s="3"/>
      <c r="AC105" s="38"/>
      <c r="AD105" s="334"/>
      <c r="AE105" s="334"/>
      <c r="AF105" s="334"/>
      <c r="AG105" s="334"/>
      <c r="AH105" s="228"/>
    </row>
    <row r="106" spans="1:34">
      <c r="A106" s="13"/>
      <c r="B106" s="19" t="s">
        <v>21</v>
      </c>
      <c r="C106" s="783">
        <v>154</v>
      </c>
      <c r="D106" s="784"/>
      <c r="E106" s="784"/>
      <c r="F106" s="785"/>
      <c r="G106" s="20"/>
      <c r="H106" s="294"/>
      <c r="I106" s="81"/>
      <c r="J106" s="386" t="s">
        <v>18</v>
      </c>
      <c r="K106" s="382" t="s">
        <v>348</v>
      </c>
      <c r="L106" s="380">
        <v>3</v>
      </c>
      <c r="M106" s="380">
        <v>0</v>
      </c>
      <c r="N106" s="380">
        <v>0</v>
      </c>
      <c r="O106" s="380">
        <v>3</v>
      </c>
      <c r="P106" s="457">
        <v>5</v>
      </c>
      <c r="Q106" s="294"/>
      <c r="R106" s="81"/>
      <c r="S106" s="642" t="s">
        <v>382</v>
      </c>
      <c r="T106" s="386" t="s">
        <v>83</v>
      </c>
      <c r="U106" s="366" t="s">
        <v>144</v>
      </c>
      <c r="V106" s="380">
        <v>3</v>
      </c>
      <c r="W106" s="380">
        <v>0</v>
      </c>
      <c r="X106" s="380">
        <v>0</v>
      </c>
      <c r="Y106" s="380">
        <v>3</v>
      </c>
      <c r="Z106" s="457">
        <v>5</v>
      </c>
      <c r="AA106" s="15"/>
      <c r="AB106" s="3"/>
      <c r="AC106" s="38"/>
      <c r="AD106" s="334"/>
      <c r="AE106" s="334"/>
      <c r="AF106" s="334"/>
      <c r="AG106" s="334"/>
      <c r="AH106" s="228"/>
    </row>
    <row r="107" spans="1:34">
      <c r="A107" s="21"/>
      <c r="B107" s="22" t="s">
        <v>10</v>
      </c>
      <c r="C107" s="780">
        <v>240</v>
      </c>
      <c r="D107" s="781"/>
      <c r="E107" s="781"/>
      <c r="F107" s="782"/>
      <c r="G107" s="23"/>
      <c r="H107" s="294"/>
      <c r="I107" s="81"/>
      <c r="J107" s="386" t="s">
        <v>18</v>
      </c>
      <c r="K107" s="382" t="s">
        <v>350</v>
      </c>
      <c r="L107" s="380">
        <v>3</v>
      </c>
      <c r="M107" s="380">
        <v>0</v>
      </c>
      <c r="N107" s="380">
        <v>0</v>
      </c>
      <c r="O107" s="380">
        <v>3</v>
      </c>
      <c r="P107" s="457">
        <v>5</v>
      </c>
      <c r="Q107" s="294"/>
      <c r="R107" s="81"/>
      <c r="S107" s="642" t="s">
        <v>382</v>
      </c>
      <c r="T107" s="388" t="s">
        <v>96</v>
      </c>
      <c r="U107" s="389" t="s">
        <v>145</v>
      </c>
      <c r="V107" s="390">
        <v>2</v>
      </c>
      <c r="W107" s="390">
        <v>0</v>
      </c>
      <c r="X107" s="390">
        <v>0</v>
      </c>
      <c r="Y107" s="390">
        <v>2</v>
      </c>
      <c r="Z107" s="459">
        <v>2</v>
      </c>
      <c r="AA107" s="37"/>
      <c r="AB107" s="3"/>
      <c r="AC107" s="38"/>
      <c r="AD107" s="334"/>
      <c r="AE107" s="334"/>
      <c r="AF107" s="334"/>
      <c r="AG107" s="334"/>
      <c r="AH107" s="228"/>
    </row>
    <row r="108" spans="1:34" ht="17.25" customHeight="1">
      <c r="A108" s="13"/>
      <c r="B108" s="14"/>
      <c r="C108" s="14"/>
      <c r="D108" s="14"/>
      <c r="E108" s="14"/>
      <c r="F108" s="14"/>
      <c r="G108" s="15"/>
      <c r="H108" s="294"/>
      <c r="I108" s="81"/>
      <c r="J108" s="388" t="s">
        <v>96</v>
      </c>
      <c r="K108" s="389" t="s">
        <v>145</v>
      </c>
      <c r="L108" s="390">
        <v>2</v>
      </c>
      <c r="M108" s="390">
        <v>0</v>
      </c>
      <c r="N108" s="390">
        <v>0</v>
      </c>
      <c r="O108" s="390">
        <v>2</v>
      </c>
      <c r="P108" s="459">
        <v>2</v>
      </c>
      <c r="Q108" s="294"/>
      <c r="R108" s="81"/>
      <c r="S108" s="608"/>
      <c r="T108" s="340"/>
      <c r="U108" s="341" t="s">
        <v>385</v>
      </c>
      <c r="V108" s="51">
        <f>SUM(V104:V107)</f>
        <v>9</v>
      </c>
      <c r="W108" s="51">
        <f t="shared" ref="W108:Z108" si="31">SUM(W104:W107)</f>
        <v>8</v>
      </c>
      <c r="X108" s="51">
        <f t="shared" si="31"/>
        <v>0</v>
      </c>
      <c r="Y108" s="51">
        <f t="shared" si="31"/>
        <v>13</v>
      </c>
      <c r="Z108" s="40">
        <f t="shared" si="31"/>
        <v>20</v>
      </c>
      <c r="AA108" s="37"/>
      <c r="AB108" s="3"/>
      <c r="AC108" s="38"/>
      <c r="AD108" s="334"/>
      <c r="AE108" s="334"/>
      <c r="AF108" s="334"/>
      <c r="AG108" s="334"/>
      <c r="AH108" s="228"/>
    </row>
    <row r="109" spans="1:34" ht="15.75" customHeight="1" thickBot="1">
      <c r="A109" s="48"/>
      <c r="B109" s="49"/>
      <c r="C109" s="49"/>
      <c r="D109" s="49"/>
      <c r="E109" s="49"/>
      <c r="F109" s="49"/>
      <c r="G109" s="50"/>
      <c r="H109" s="294"/>
      <c r="I109" s="81"/>
      <c r="J109" s="699" t="s">
        <v>33</v>
      </c>
      <c r="K109" s="700"/>
      <c r="L109" s="465">
        <f>SUM(L103:L108)</f>
        <v>15</v>
      </c>
      <c r="M109" s="465">
        <f>SUM(M103:M108)</f>
        <v>8</v>
      </c>
      <c r="N109" s="465">
        <f>SUM(N103:N108)</f>
        <v>0</v>
      </c>
      <c r="O109" s="465">
        <f>SUM(O103:O108)</f>
        <v>19</v>
      </c>
      <c r="P109" s="585">
        <f>SUM(P103:P108)</f>
        <v>30</v>
      </c>
      <c r="Q109" s="294"/>
      <c r="R109" s="81"/>
      <c r="S109" s="608" t="s">
        <v>383</v>
      </c>
      <c r="T109" s="386" t="s">
        <v>18</v>
      </c>
      <c r="U109" s="382" t="s">
        <v>348</v>
      </c>
      <c r="V109" s="380">
        <v>3</v>
      </c>
      <c r="W109" s="380">
        <v>0</v>
      </c>
      <c r="X109" s="380">
        <v>0</v>
      </c>
      <c r="Y109" s="380">
        <v>3</v>
      </c>
      <c r="Z109" s="457">
        <v>5</v>
      </c>
      <c r="AA109" s="37"/>
      <c r="AB109" s="3"/>
      <c r="AC109" s="38"/>
      <c r="AD109" s="334"/>
      <c r="AE109" s="334"/>
      <c r="AF109" s="334"/>
      <c r="AG109" s="334"/>
      <c r="AH109" s="228"/>
    </row>
    <row r="110" spans="1:34">
      <c r="H110" s="294"/>
      <c r="I110" s="81"/>
      <c r="J110" s="13"/>
      <c r="K110" s="14"/>
      <c r="L110" s="14"/>
      <c r="M110" s="14"/>
      <c r="N110" s="14"/>
      <c r="O110" s="14"/>
      <c r="P110" s="15"/>
      <c r="Q110" s="294"/>
      <c r="R110" s="81"/>
      <c r="S110" s="608" t="s">
        <v>383</v>
      </c>
      <c r="T110" s="386" t="s">
        <v>18</v>
      </c>
      <c r="U110" s="382" t="s">
        <v>350</v>
      </c>
      <c r="V110" s="380">
        <v>3</v>
      </c>
      <c r="W110" s="380">
        <v>0</v>
      </c>
      <c r="X110" s="380">
        <v>0</v>
      </c>
      <c r="Y110" s="380">
        <v>3</v>
      </c>
      <c r="Z110" s="457">
        <v>5</v>
      </c>
      <c r="AA110" s="37"/>
      <c r="AB110" s="3"/>
      <c r="AC110" s="38"/>
      <c r="AD110" s="334"/>
      <c r="AE110" s="334"/>
      <c r="AF110" s="334"/>
      <c r="AG110" s="334"/>
      <c r="AH110" s="228"/>
    </row>
    <row r="111" spans="1:34">
      <c r="H111" s="294"/>
      <c r="I111" s="81"/>
      <c r="J111" s="18"/>
      <c r="K111" s="14"/>
      <c r="L111" s="14"/>
      <c r="M111" s="14"/>
      <c r="N111" s="14"/>
      <c r="O111" s="14"/>
      <c r="P111" s="15"/>
      <c r="Q111" s="294"/>
      <c r="R111" s="81"/>
      <c r="S111" s="58"/>
      <c r="T111" s="714" t="s">
        <v>386</v>
      </c>
      <c r="U111" s="715"/>
      <c r="V111" s="51">
        <f>SUM(V109:V110)</f>
        <v>6</v>
      </c>
      <c r="W111" s="51">
        <f t="shared" ref="W111:Z111" si="32">SUM(W109:W110)</f>
        <v>0</v>
      </c>
      <c r="X111" s="51">
        <f t="shared" si="32"/>
        <v>0</v>
      </c>
      <c r="Y111" s="51">
        <f t="shared" si="32"/>
        <v>6</v>
      </c>
      <c r="Z111" s="40">
        <f t="shared" si="32"/>
        <v>10</v>
      </c>
      <c r="AA111" s="37"/>
      <c r="AB111" s="345" t="s">
        <v>384</v>
      </c>
      <c r="AC111" s="41"/>
      <c r="AD111" s="5"/>
      <c r="AE111" s="5"/>
      <c r="AF111" s="5"/>
      <c r="AG111" s="5"/>
      <c r="AH111" s="42"/>
    </row>
    <row r="112" spans="1:34" ht="15.75" thickBot="1">
      <c r="H112" s="294"/>
      <c r="I112" s="81"/>
      <c r="J112" s="18"/>
      <c r="K112" s="14"/>
      <c r="L112" s="14"/>
      <c r="M112" s="14"/>
      <c r="N112" s="14"/>
      <c r="O112" s="14"/>
      <c r="P112" s="15"/>
      <c r="Q112" s="294"/>
      <c r="R112" s="81"/>
      <c r="S112" s="58"/>
      <c r="T112" s="298" t="s">
        <v>384</v>
      </c>
      <c r="U112" s="299"/>
      <c r="V112" s="300">
        <f>SUM(V108,V111)</f>
        <v>15</v>
      </c>
      <c r="W112" s="300">
        <f t="shared" ref="W112:Z112" si="33">SUM(W108,W111)</f>
        <v>8</v>
      </c>
      <c r="X112" s="300">
        <f t="shared" si="33"/>
        <v>0</v>
      </c>
      <c r="Y112" s="300">
        <f t="shared" si="33"/>
        <v>19</v>
      </c>
      <c r="Z112" s="301">
        <f t="shared" si="33"/>
        <v>30</v>
      </c>
      <c r="AA112" s="37"/>
      <c r="AB112" s="18"/>
      <c r="AC112" s="296"/>
      <c r="AD112" s="25"/>
      <c r="AE112" s="297"/>
      <c r="AF112" s="297"/>
      <c r="AG112" s="297"/>
      <c r="AH112" s="20"/>
    </row>
    <row r="113" spans="8:34">
      <c r="H113" s="294"/>
      <c r="I113" s="81"/>
      <c r="J113" s="13"/>
      <c r="K113" s="19" t="s">
        <v>377</v>
      </c>
      <c r="L113" s="688">
        <f>SUM(O109,O97,O84,O71,O57,O44,O31,O17)</f>
        <v>157</v>
      </c>
      <c r="M113" s="688"/>
      <c r="N113" s="688"/>
      <c r="O113" s="688"/>
      <c r="P113" s="20"/>
      <c r="Q113" s="294"/>
      <c r="R113" s="81"/>
      <c r="S113" s="533"/>
      <c r="T113" s="336"/>
      <c r="U113" s="336"/>
      <c r="V113" s="342"/>
      <c r="W113" s="108"/>
      <c r="X113" s="342"/>
      <c r="Y113" s="342"/>
      <c r="Z113" s="343"/>
      <c r="AA113" s="37"/>
      <c r="AB113" s="21"/>
      <c r="AC113" s="19" t="s">
        <v>379</v>
      </c>
      <c r="AD113" s="726">
        <f>SUM(AG99,AG85,AG73,AG60,AG46,AG33,AG19)</f>
        <v>27</v>
      </c>
      <c r="AE113" s="688"/>
      <c r="AF113" s="688"/>
      <c r="AG113" s="688"/>
      <c r="AH113" s="23"/>
    </row>
    <row r="114" spans="8:34" ht="15.75" thickBot="1">
      <c r="H114" s="294"/>
      <c r="I114" s="81"/>
      <c r="J114" s="21"/>
      <c r="K114" s="581" t="s">
        <v>378</v>
      </c>
      <c r="L114" s="689">
        <f>SUM(P109,P97,P84,P71,P57,P44,P31,P17)</f>
        <v>247</v>
      </c>
      <c r="M114" s="689"/>
      <c r="N114" s="689"/>
      <c r="O114" s="689"/>
      <c r="P114" s="23"/>
      <c r="Q114" s="294"/>
      <c r="R114" s="81"/>
      <c r="S114" s="536"/>
      <c r="T114" s="336"/>
      <c r="U114" s="336"/>
      <c r="V114" s="342"/>
      <c r="W114" s="108"/>
      <c r="X114" s="342"/>
      <c r="Y114" s="342"/>
      <c r="Z114" s="343"/>
      <c r="AA114" s="35"/>
      <c r="AB114" s="21"/>
      <c r="AC114" s="19" t="s">
        <v>389</v>
      </c>
      <c r="AD114" s="755">
        <f>SUM(AH99,AH85,AH73,AH60,AH46,AH33,AH19)</f>
        <v>40</v>
      </c>
      <c r="AE114" s="688"/>
      <c r="AF114" s="688"/>
      <c r="AG114" s="688"/>
      <c r="AH114" s="23"/>
    </row>
    <row r="115" spans="8:34" ht="15.75" thickBot="1">
      <c r="H115" s="294"/>
      <c r="I115" s="81"/>
      <c r="J115" s="13"/>
      <c r="K115" s="14"/>
      <c r="L115" s="14"/>
      <c r="M115" s="14"/>
      <c r="N115" s="14"/>
      <c r="O115" s="14"/>
      <c r="P115" s="15"/>
      <c r="Q115" s="294"/>
      <c r="R115" s="81"/>
      <c r="S115" s="536"/>
      <c r="T115" s="81"/>
      <c r="U115" s="81"/>
      <c r="V115" s="81"/>
      <c r="W115" s="81"/>
      <c r="X115" s="81"/>
      <c r="Y115" s="81"/>
      <c r="Z115" s="295"/>
      <c r="AA115" s="15"/>
      <c r="AB115" s="13"/>
      <c r="AC115" s="14"/>
      <c r="AD115" s="546"/>
      <c r="AE115" s="14"/>
      <c r="AF115" s="14"/>
      <c r="AG115" s="14"/>
      <c r="AH115" s="15"/>
    </row>
    <row r="116" spans="8:34" ht="15.75" thickBot="1">
      <c r="H116" s="294"/>
      <c r="I116" s="81"/>
      <c r="J116" s="48"/>
      <c r="K116" s="49"/>
      <c r="L116" s="49"/>
      <c r="M116" s="49"/>
      <c r="N116" s="49"/>
      <c r="O116" s="49"/>
      <c r="P116" s="50"/>
      <c r="Q116" s="294"/>
      <c r="R116" s="81"/>
      <c r="S116" s="536"/>
      <c r="T116" s="336"/>
      <c r="U116" s="544" t="s">
        <v>379</v>
      </c>
      <c r="V116" s="776">
        <f>SUM(Y108,Y96,Y84,Y69,Y56,Y42,Y28,Y13)</f>
        <v>115</v>
      </c>
      <c r="W116" s="776"/>
      <c r="X116" s="776"/>
      <c r="Y116" s="776"/>
      <c r="Z116" s="309"/>
      <c r="AA116" s="15"/>
      <c r="AB116" s="48"/>
      <c r="AC116" s="49"/>
      <c r="AD116" s="49"/>
      <c r="AE116" s="49"/>
      <c r="AF116" s="49"/>
      <c r="AG116" s="49"/>
      <c r="AH116" s="50"/>
    </row>
    <row r="117" spans="8:34">
      <c r="H117" s="294"/>
      <c r="I117" s="81"/>
      <c r="Q117" s="294"/>
      <c r="R117" s="81"/>
      <c r="S117" s="58"/>
      <c r="T117" s="336"/>
      <c r="U117" s="545" t="s">
        <v>377</v>
      </c>
      <c r="V117" s="688">
        <f>Y112+Y100+Y87+Y73+Y60+Y46+Y33+Y19</f>
        <v>157</v>
      </c>
      <c r="W117" s="688"/>
      <c r="X117" s="688"/>
      <c r="Y117" s="688"/>
      <c r="Z117" s="15"/>
      <c r="AA117" s="37"/>
      <c r="AB117" s="294"/>
      <c r="AC117" s="294"/>
      <c r="AD117" s="294"/>
      <c r="AE117" s="294"/>
      <c r="AF117" s="294"/>
      <c r="AG117" s="294"/>
      <c r="AH117" s="294"/>
    </row>
    <row r="118" spans="8:34" ht="15.75" thickBot="1">
      <c r="H118" s="294"/>
      <c r="I118" s="81"/>
      <c r="Q118" s="294"/>
      <c r="R118" s="81"/>
      <c r="S118" s="556"/>
      <c r="T118" s="49"/>
      <c r="U118" s="686" t="s">
        <v>378</v>
      </c>
      <c r="V118" s="760">
        <v>245</v>
      </c>
      <c r="W118" s="760"/>
      <c r="X118" s="760"/>
      <c r="Y118" s="760"/>
      <c r="Z118" s="310"/>
      <c r="AA118" s="37"/>
      <c r="AB118" s="294"/>
      <c r="AC118" s="294"/>
      <c r="AD118" s="294"/>
      <c r="AE118" s="294"/>
      <c r="AF118" s="294"/>
      <c r="AG118" s="294"/>
      <c r="AH118" s="294"/>
    </row>
    <row r="119" spans="8:34">
      <c r="H119" s="294"/>
      <c r="I119" s="81"/>
      <c r="J119" s="14"/>
      <c r="Q119" s="294"/>
      <c r="R119" s="81"/>
      <c r="S119" s="94"/>
      <c r="T119" s="14"/>
      <c r="U119" s="14"/>
      <c r="V119" s="14"/>
      <c r="W119" s="14"/>
      <c r="X119" s="14"/>
      <c r="Y119" s="14"/>
      <c r="Z119" s="81"/>
      <c r="AA119" s="37"/>
      <c r="AB119" s="294"/>
      <c r="AC119" s="294"/>
      <c r="AD119" s="294"/>
      <c r="AE119" s="294"/>
      <c r="AF119" s="294"/>
      <c r="AG119" s="294"/>
      <c r="AH119" s="294"/>
    </row>
    <row r="120" spans="8:34">
      <c r="H120" s="294"/>
      <c r="I120" s="81"/>
      <c r="J120" s="14"/>
      <c r="K120" s="14"/>
      <c r="Q120" s="294"/>
      <c r="R120" s="81"/>
      <c r="S120" s="94"/>
      <c r="T120" s="81"/>
      <c r="U120" s="81"/>
      <c r="V120" s="81"/>
      <c r="W120" s="81"/>
      <c r="X120" s="81"/>
      <c r="Y120" s="81"/>
      <c r="Z120" s="81"/>
      <c r="AA120" s="37"/>
    </row>
    <row r="121" spans="8:34">
      <c r="H121" s="294"/>
      <c r="I121" s="81"/>
      <c r="J121" s="14"/>
      <c r="K121" s="14"/>
      <c r="Q121" s="294"/>
      <c r="R121" s="81"/>
      <c r="S121" s="94"/>
      <c r="T121" s="81"/>
      <c r="U121" s="81"/>
      <c r="V121" s="81"/>
      <c r="W121" s="81"/>
      <c r="X121" s="81"/>
      <c r="Y121" s="81"/>
      <c r="Z121" s="104"/>
      <c r="AA121" s="37"/>
    </row>
    <row r="122" spans="8:34">
      <c r="H122" s="294"/>
      <c r="I122" s="81"/>
      <c r="J122" s="14"/>
      <c r="K122" s="14"/>
      <c r="Q122" s="294"/>
      <c r="R122" s="81"/>
      <c r="S122" s="94"/>
      <c r="T122" s="104"/>
      <c r="U122" s="104"/>
      <c r="V122" s="104"/>
      <c r="W122" s="104"/>
      <c r="X122" s="104"/>
      <c r="Y122" s="104"/>
      <c r="Z122" s="104"/>
      <c r="AA122" s="37"/>
      <c r="AC122" s="104"/>
    </row>
    <row r="123" spans="8:34">
      <c r="H123" s="294"/>
      <c r="I123" s="81"/>
      <c r="J123" s="14"/>
      <c r="K123" s="14"/>
      <c r="Q123" s="294"/>
      <c r="R123" s="81"/>
      <c r="S123" s="94"/>
      <c r="T123" s="104"/>
      <c r="U123" s="104"/>
      <c r="V123" s="104"/>
      <c r="W123" s="104"/>
      <c r="X123" s="104"/>
      <c r="Y123" s="104"/>
      <c r="Z123" s="104"/>
      <c r="AA123" s="37"/>
    </row>
    <row r="124" spans="8:34">
      <c r="H124" s="294"/>
      <c r="I124" s="81"/>
      <c r="J124" s="14"/>
      <c r="K124" s="14"/>
      <c r="Q124" s="294"/>
      <c r="R124" s="81"/>
      <c r="S124" s="500"/>
      <c r="T124" s="104"/>
      <c r="U124" s="104"/>
      <c r="V124" s="104"/>
      <c r="W124" s="104"/>
      <c r="X124" s="104"/>
      <c r="Y124" s="104"/>
      <c r="Z124" s="104"/>
      <c r="AA124" s="294"/>
    </row>
    <row r="125" spans="8:34">
      <c r="H125" s="294"/>
      <c r="I125" s="81"/>
      <c r="J125" s="14"/>
      <c r="K125" s="14"/>
      <c r="Q125" s="294"/>
      <c r="R125" s="81"/>
      <c r="S125" s="500"/>
      <c r="T125" s="104"/>
      <c r="AA125" s="294"/>
    </row>
    <row r="126" spans="8:34">
      <c r="H126" s="294"/>
      <c r="I126" s="81"/>
      <c r="J126" s="14"/>
      <c r="K126" s="14"/>
      <c r="Q126" s="294"/>
      <c r="R126" s="81"/>
      <c r="S126" s="500"/>
      <c r="T126" s="104"/>
      <c r="AA126" s="294"/>
    </row>
    <row r="127" spans="8:34">
      <c r="H127" s="294"/>
      <c r="I127" s="81"/>
      <c r="J127" s="14"/>
      <c r="K127" s="14"/>
      <c r="Q127" s="294"/>
      <c r="R127" s="81"/>
      <c r="S127" s="500"/>
      <c r="T127" s="104"/>
      <c r="AA127" s="294"/>
    </row>
    <row r="128" spans="8:34">
      <c r="H128" s="294"/>
      <c r="I128" s="81"/>
      <c r="J128" s="14"/>
      <c r="K128" s="14"/>
      <c r="Q128" s="294"/>
      <c r="R128" s="81"/>
      <c r="S128" s="500"/>
      <c r="T128" s="104"/>
      <c r="AA128" s="294"/>
    </row>
    <row r="129" spans="8:27">
      <c r="H129" s="294"/>
      <c r="I129" s="81"/>
      <c r="J129" s="14"/>
      <c r="K129" s="14"/>
      <c r="Q129" s="294"/>
      <c r="R129" s="81"/>
      <c r="S129" s="498"/>
      <c r="T129" s="104"/>
      <c r="AA129" s="294"/>
    </row>
    <row r="130" spans="8:27">
      <c r="H130" s="294"/>
      <c r="I130" s="81"/>
      <c r="J130" s="14"/>
      <c r="K130" s="14"/>
      <c r="Q130" s="294"/>
      <c r="R130" s="81"/>
      <c r="S130" s="498"/>
      <c r="T130" s="104"/>
      <c r="AA130" s="294"/>
    </row>
    <row r="131" spans="8:27">
      <c r="H131" s="294"/>
      <c r="I131" s="81"/>
      <c r="J131" s="14"/>
      <c r="K131" s="14"/>
      <c r="Q131" s="294"/>
      <c r="R131" s="81"/>
      <c r="S131" s="498"/>
      <c r="T131" s="104"/>
      <c r="AA131" s="294"/>
    </row>
    <row r="132" spans="8:27">
      <c r="H132" s="294"/>
      <c r="I132" s="81"/>
      <c r="J132" s="14"/>
      <c r="K132" s="14"/>
      <c r="Q132" s="294"/>
      <c r="R132" s="81"/>
      <c r="S132" s="498"/>
      <c r="T132" s="104"/>
      <c r="AA132" s="294"/>
    </row>
    <row r="133" spans="8:27">
      <c r="H133" s="294"/>
      <c r="I133" s="81"/>
      <c r="Q133" s="294"/>
      <c r="R133" s="81"/>
      <c r="S133" s="498"/>
      <c r="AA133" s="294"/>
    </row>
    <row r="134" spans="8:27">
      <c r="H134" s="294"/>
      <c r="I134" s="294"/>
      <c r="Q134" s="294"/>
      <c r="R134" s="81"/>
      <c r="S134" s="497"/>
      <c r="AA134" s="294"/>
    </row>
    <row r="135" spans="8:27">
      <c r="H135" s="294"/>
      <c r="I135" s="294"/>
      <c r="Q135" s="294"/>
      <c r="R135" s="294"/>
      <c r="S135" s="497"/>
      <c r="AA135" s="81"/>
    </row>
    <row r="136" spans="8:27">
      <c r="H136" s="294"/>
      <c r="I136" s="294"/>
      <c r="Q136" s="294"/>
      <c r="R136" s="294"/>
      <c r="S136" s="497"/>
      <c r="AA136" s="81"/>
    </row>
    <row r="137" spans="8:27">
      <c r="S137" s="497"/>
      <c r="AA137" s="104"/>
    </row>
    <row r="138" spans="8:27">
      <c r="AA138" s="104"/>
    </row>
    <row r="139" spans="8:27">
      <c r="AA139" s="104"/>
    </row>
  </sheetData>
  <mergeCells count="77">
    <mergeCell ref="V118:Y118"/>
    <mergeCell ref="J109:K109"/>
    <mergeCell ref="L113:O113"/>
    <mergeCell ref="L114:O114"/>
    <mergeCell ref="AD114:AG114"/>
    <mergeCell ref="V116:Y116"/>
    <mergeCell ref="T111:U111"/>
    <mergeCell ref="V117:Y117"/>
    <mergeCell ref="AD113:AG113"/>
    <mergeCell ref="C107:F107"/>
    <mergeCell ref="AB88:AH88"/>
    <mergeCell ref="J75:P75"/>
    <mergeCell ref="A71:G71"/>
    <mergeCell ref="AB75:AH75"/>
    <mergeCell ref="T99:U99"/>
    <mergeCell ref="J84:K84"/>
    <mergeCell ref="A90:B90"/>
    <mergeCell ref="A103:B103"/>
    <mergeCell ref="A96:G96"/>
    <mergeCell ref="J101:P101"/>
    <mergeCell ref="AB101:AH101"/>
    <mergeCell ref="J88:P88"/>
    <mergeCell ref="C106:F106"/>
    <mergeCell ref="J97:K97"/>
    <mergeCell ref="T89:Z89"/>
    <mergeCell ref="AB62:AH62"/>
    <mergeCell ref="A53:B53"/>
    <mergeCell ref="J57:K57"/>
    <mergeCell ref="T72:U72"/>
    <mergeCell ref="J62:P62"/>
    <mergeCell ref="J71:K71"/>
    <mergeCell ref="A66:B66"/>
    <mergeCell ref="J72:K72"/>
    <mergeCell ref="T13:U13"/>
    <mergeCell ref="J17:K17"/>
    <mergeCell ref="T18:U18"/>
    <mergeCell ref="J21:P21"/>
    <mergeCell ref="AB48:AH48"/>
    <mergeCell ref="AB21:AH21"/>
    <mergeCell ref="T32:U32"/>
    <mergeCell ref="J35:P35"/>
    <mergeCell ref="S35:Z35"/>
    <mergeCell ref="AB35:AH35"/>
    <mergeCell ref="T21:Z21"/>
    <mergeCell ref="J44:K44"/>
    <mergeCell ref="J47:P47"/>
    <mergeCell ref="J31:K31"/>
    <mergeCell ref="T5:Z6"/>
    <mergeCell ref="AB5:AH6"/>
    <mergeCell ref="A6:G6"/>
    <mergeCell ref="J6:P6"/>
    <mergeCell ref="A8:G8"/>
    <mergeCell ref="J8:P8"/>
    <mergeCell ref="T8:Z8"/>
    <mergeCell ref="AB8:AH8"/>
    <mergeCell ref="A3:G3"/>
    <mergeCell ref="J3:P3"/>
    <mergeCell ref="A4:G4"/>
    <mergeCell ref="J4:P4"/>
    <mergeCell ref="A5:G5"/>
    <mergeCell ref="J5:P5"/>
    <mergeCell ref="T102:Z102"/>
    <mergeCell ref="T48:Z48"/>
    <mergeCell ref="T62:Z62"/>
    <mergeCell ref="T75:Z75"/>
    <mergeCell ref="A17:B17"/>
    <mergeCell ref="A29:B29"/>
    <mergeCell ref="T28:U28"/>
    <mergeCell ref="A41:B41"/>
    <mergeCell ref="A33:G33"/>
    <mergeCell ref="A20:G20"/>
    <mergeCell ref="J18:K18"/>
    <mergeCell ref="A45:G45"/>
    <mergeCell ref="A58:G58"/>
    <mergeCell ref="T86:U86"/>
    <mergeCell ref="A83:G83"/>
    <mergeCell ref="A79:B79"/>
  </mergeCells>
  <hyperlinks>
    <hyperlink ref="U38" r:id="rId1" display="http://tureng.com/tr/turkce-ingilizce/physicochemistry"/>
    <hyperlink ref="AC38" r:id="rId2" display="http://tureng.com/tr/turkce-ingilizce/physicochemistry"/>
    <hyperlink ref="K38" r:id="rId3" display="http://tureng.com/tr/turkce-ingilizce/physicochemistr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4</vt:i4>
      </vt:variant>
    </vt:vector>
  </HeadingPairs>
  <TitlesOfParts>
    <vt:vector size="12" baseType="lpstr">
      <vt:lpstr>Biyomüh.-Bil.Müh.</vt:lpstr>
      <vt:lpstr>Biyomüh.-Endüstri Müh.</vt:lpstr>
      <vt:lpstr>Biyomüh.-MBG Eng</vt:lpstr>
      <vt:lpstr>Biyomüh.-MBG TR</vt:lpstr>
      <vt:lpstr>Biyomüh.-Kimya Müh.</vt:lpstr>
      <vt:lpstr>Biyomüh.-Yazılım Müh.</vt:lpstr>
      <vt:lpstr>Biyomüh.-EE Müh.</vt:lpstr>
      <vt:lpstr>Biyomüh.-Adli Bilimler</vt:lpstr>
      <vt:lpstr>'Biyomüh.-Bil.Müh.'!Yazdırma_Alanı</vt:lpstr>
      <vt:lpstr>'Biyomüh.-Endüstri Müh.'!Yazdırma_Alanı</vt:lpstr>
      <vt:lpstr>'Biyomüh.-MBG Eng'!Yazdırma_Alanı</vt:lpstr>
      <vt:lpstr>'Biyomüh.-Yazılım Müh.'!Yazdırma_Alanı</vt:lpstr>
    </vt:vector>
  </TitlesOfParts>
  <Company>2011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vildan enisoglu atalay</dc:creator>
  <cp:lastModifiedBy>Yeşim Ayık</cp:lastModifiedBy>
  <cp:lastPrinted>2016-10-26T09:29:24Z</cp:lastPrinted>
  <dcterms:created xsi:type="dcterms:W3CDTF">2013-10-09T12:27:02Z</dcterms:created>
  <dcterms:modified xsi:type="dcterms:W3CDTF">2021-10-01T13:06:25Z</dcterms:modified>
</cp:coreProperties>
</file>