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60" tabRatio="702" activeTab="0"/>
  </bookViews>
  <sheets>
    <sheet name="Uskudar_BIO_ENG" sheetId="1" r:id="rId1"/>
    <sheet name="Sayfa1" sheetId="2" r:id="rId2"/>
  </sheets>
  <definedNames>
    <definedName name="_xlnm.Print_Area" localSheetId="0">'Uskudar_BIO_ENG'!$A$1:$Q$70</definedName>
  </definedNames>
  <calcPr fullCalcOnLoad="1"/>
</workbook>
</file>

<file path=xl/sharedStrings.xml><?xml version="1.0" encoding="utf-8"?>
<sst xmlns="http://schemas.openxmlformats.org/spreadsheetml/2006/main" count="676" uniqueCount="227">
  <si>
    <t>T</t>
  </si>
  <si>
    <t>English - I</t>
  </si>
  <si>
    <t>General Biology</t>
  </si>
  <si>
    <t>Fluid Mechanics</t>
  </si>
  <si>
    <t>Mathematical Modeling</t>
  </si>
  <si>
    <t>Heat and Mass Transfer</t>
  </si>
  <si>
    <t>Stoichiometry</t>
  </si>
  <si>
    <t>Immunology</t>
  </si>
  <si>
    <t>Process Dynamics and Control</t>
  </si>
  <si>
    <t>Business English</t>
  </si>
  <si>
    <t>Physiology</t>
  </si>
  <si>
    <t>Linear Algebra and Differential Equations</t>
  </si>
  <si>
    <t>English - II</t>
  </si>
  <si>
    <t>XXXXXX</t>
  </si>
  <si>
    <t>L</t>
  </si>
  <si>
    <t>Introduction to Programming for Engineers</t>
  </si>
  <si>
    <t>MBG 206</t>
  </si>
  <si>
    <t>MBG 201</t>
  </si>
  <si>
    <t>COME 211</t>
  </si>
  <si>
    <t>ATA 102</t>
  </si>
  <si>
    <t>CHEM 101</t>
  </si>
  <si>
    <t>TURK 101</t>
  </si>
  <si>
    <t>TURK 102</t>
  </si>
  <si>
    <t>ATA 101</t>
  </si>
  <si>
    <t>BEN 305</t>
  </si>
  <si>
    <t>MBG 151</t>
  </si>
  <si>
    <t>BEN 311</t>
  </si>
  <si>
    <t xml:space="preserve">Graduation Thesis </t>
  </si>
  <si>
    <t>Molecular Cell Biology</t>
  </si>
  <si>
    <t>Field Elective-II</t>
  </si>
  <si>
    <t>Field Elective-I</t>
  </si>
  <si>
    <t>MATH 202</t>
  </si>
  <si>
    <t xml:space="preserve">General Chemistry-I </t>
  </si>
  <si>
    <t>Field Elective-III</t>
  </si>
  <si>
    <t>Social Elective-II</t>
  </si>
  <si>
    <t>YEAR ONE</t>
  </si>
  <si>
    <t>1st Term</t>
  </si>
  <si>
    <t>2nd Term</t>
  </si>
  <si>
    <t>Code</t>
  </si>
  <si>
    <t>Course Name</t>
  </si>
  <si>
    <t>P</t>
  </si>
  <si>
    <t>C</t>
  </si>
  <si>
    <t>ECTS</t>
  </si>
  <si>
    <t>Prerequisite</t>
  </si>
  <si>
    <t>PHYS 101</t>
  </si>
  <si>
    <t>Physics-I</t>
  </si>
  <si>
    <t>MATH 101</t>
  </si>
  <si>
    <t>Calculus-I</t>
  </si>
  <si>
    <t>Introduction to Bioengineering</t>
  </si>
  <si>
    <t>Turkish Language-I</t>
  </si>
  <si>
    <t>Principles of Atatürk and History of Revolutions-I</t>
  </si>
  <si>
    <t>University Culture</t>
  </si>
  <si>
    <t>PHYS 102</t>
  </si>
  <si>
    <t>Physics-II</t>
  </si>
  <si>
    <t>MATH 102</t>
  </si>
  <si>
    <t>Calculus-II</t>
  </si>
  <si>
    <t>Organic Chemistry</t>
  </si>
  <si>
    <t>Turkish Language-II</t>
  </si>
  <si>
    <t>Principles of Atatürk and History of Revolutions-II</t>
  </si>
  <si>
    <t>YEAR TWO</t>
  </si>
  <si>
    <t>3rd Term</t>
  </si>
  <si>
    <t>4th Term</t>
  </si>
  <si>
    <t>Biochemistry</t>
  </si>
  <si>
    <t>Departmental Elective - I</t>
  </si>
  <si>
    <t>BEN 101</t>
  </si>
  <si>
    <t>CHEM 104</t>
  </si>
  <si>
    <t>BEN XXX</t>
  </si>
  <si>
    <t>Biomaterials</t>
  </si>
  <si>
    <t>BEN 202</t>
  </si>
  <si>
    <t>Bioethics</t>
  </si>
  <si>
    <t>BEN 206</t>
  </si>
  <si>
    <t>Summer Practice-I</t>
  </si>
  <si>
    <t>BEN 282</t>
  </si>
  <si>
    <t>YEAR THREE</t>
  </si>
  <si>
    <t>5th Term</t>
  </si>
  <si>
    <t>6th Term</t>
  </si>
  <si>
    <t>BEN 303</t>
  </si>
  <si>
    <t>Bioengineering Laboratory - I</t>
  </si>
  <si>
    <t>Engineering Laboratory</t>
  </si>
  <si>
    <t>Social Elective-I</t>
  </si>
  <si>
    <t>Departmental Elective - II</t>
  </si>
  <si>
    <t>Entrepreneurship and Project Culture</t>
  </si>
  <si>
    <t>Summer Practice-II</t>
  </si>
  <si>
    <t>Departmental Elective - III</t>
  </si>
  <si>
    <t>Bioengineering Laboratory - II</t>
  </si>
  <si>
    <t>BEN 304</t>
  </si>
  <si>
    <t>BEN 382</t>
  </si>
  <si>
    <t>YEAR FOUR</t>
  </si>
  <si>
    <t>7th Term</t>
  </si>
  <si>
    <t>8th Term</t>
  </si>
  <si>
    <t>Graduation Project</t>
  </si>
  <si>
    <t>Departmental Elective - IV</t>
  </si>
  <si>
    <t>Departmental Elective - V</t>
  </si>
  <si>
    <t>Total Credits</t>
  </si>
  <si>
    <t>ECTS Credits</t>
  </si>
  <si>
    <t>2nd Foreign Language Elective Courses</t>
  </si>
  <si>
    <t xml:space="preserve">Departmental Electives </t>
  </si>
  <si>
    <t>MBG 208</t>
  </si>
  <si>
    <t>BEN 308 Biomedical device</t>
  </si>
  <si>
    <t>BEN 310 Bioreactors</t>
  </si>
  <si>
    <t>BEN 312 Separation Process</t>
  </si>
  <si>
    <t xml:space="preserve">BEN 313 Biothermodynamics </t>
  </si>
  <si>
    <t>BEN 315 Bioprocess</t>
  </si>
  <si>
    <t>BEN 319 Biosensors</t>
  </si>
  <si>
    <t>BEN 403 Biogels</t>
  </si>
  <si>
    <t>BEN 404 Computational Organic Chemistry</t>
  </si>
  <si>
    <t>BEN 405 Protein Engineering and Synthetic Vaccines</t>
  </si>
  <si>
    <t>BEN 406 Tissue Engineering</t>
  </si>
  <si>
    <t>BEN 407 Molecular Modelling</t>
  </si>
  <si>
    <t>BEN 408 Quantum chemistry</t>
  </si>
  <si>
    <t>BEN 409 Computational Drug Design</t>
  </si>
  <si>
    <t>BEN 410 Basic Principles of Animal Experiments</t>
  </si>
  <si>
    <t>Physicalchemistry</t>
  </si>
  <si>
    <t>Total Local Credits</t>
  </si>
  <si>
    <t>For Field Elective courses, any course having appropriate credits from other departments of Faculty of Engineering and Natural Sciences can be elected.</t>
  </si>
  <si>
    <t>For Social Elective courses, any course having appropriate credits from other faculties can be elected.</t>
  </si>
  <si>
    <t>Elective Course- Pool</t>
  </si>
  <si>
    <t>Elective Courses ECTS Credits</t>
  </si>
  <si>
    <t>Elective Course Ratio</t>
  </si>
  <si>
    <t>Recombinant DNA Technology</t>
  </si>
  <si>
    <t>MBG 304</t>
  </si>
  <si>
    <t>BEN 203</t>
  </si>
  <si>
    <t>ENG 403</t>
  </si>
  <si>
    <t>ENG 101</t>
  </si>
  <si>
    <t>ENG 102</t>
  </si>
  <si>
    <t>BEN 207 Biophysics</t>
  </si>
  <si>
    <t>BEN 307</t>
  </si>
  <si>
    <t>BEN 302 Biotransport Processes</t>
  </si>
  <si>
    <t>RCUL 101</t>
  </si>
  <si>
    <t>RCUL 102</t>
  </si>
  <si>
    <t>Positive Phychology and Communication Skills</t>
  </si>
  <si>
    <t>CHEM 203</t>
  </si>
  <si>
    <t>BEN 210</t>
  </si>
  <si>
    <t>BEN 318</t>
  </si>
  <si>
    <t>BEN 401</t>
  </si>
  <si>
    <t>RPRE 104</t>
  </si>
  <si>
    <t>RPSC 109</t>
  </si>
  <si>
    <t>BEN 412 Data Mining in Bioengineering</t>
  </si>
  <si>
    <t>BEN 411 Biopolymers</t>
  </si>
  <si>
    <t>BEN 316 Kinetics and Reactor Design</t>
  </si>
  <si>
    <t>Departmental Elective - VI</t>
  </si>
  <si>
    <t>Field Elective-IV</t>
  </si>
  <si>
    <t>Advanced Molecular Techniques in Bioengineering</t>
  </si>
  <si>
    <t>ENG 211</t>
  </si>
  <si>
    <t>Professional English-I</t>
  </si>
  <si>
    <t>ENG 212</t>
  </si>
  <si>
    <t>Professional English-II</t>
  </si>
  <si>
    <t>Elective (2nd Foreign Language)</t>
  </si>
  <si>
    <t>BEN 316</t>
  </si>
  <si>
    <t>Kinetics and Reactor Design</t>
  </si>
  <si>
    <t>PHYS102</t>
  </si>
  <si>
    <t>University Culture-I</t>
  </si>
  <si>
    <t>University Culture-II</t>
  </si>
  <si>
    <t>PHYS101</t>
  </si>
  <si>
    <t>MATH101</t>
  </si>
  <si>
    <t>CHEM101</t>
  </si>
  <si>
    <t>TURK101</t>
  </si>
  <si>
    <t>RPSC109</t>
  </si>
  <si>
    <t>RCUL101</t>
  </si>
  <si>
    <t>ENG101</t>
  </si>
  <si>
    <t>MATH102</t>
  </si>
  <si>
    <t>CHEM104</t>
  </si>
  <si>
    <t>MBG151</t>
  </si>
  <si>
    <t>TURK102</t>
  </si>
  <si>
    <t>RCUL102</t>
  </si>
  <si>
    <t>ENG102</t>
  </si>
  <si>
    <t>BEN282</t>
  </si>
  <si>
    <t>ATA102</t>
  </si>
  <si>
    <t>BEN210</t>
  </si>
  <si>
    <t>MATH202</t>
  </si>
  <si>
    <t>MBG206</t>
  </si>
  <si>
    <t>BEN212</t>
  </si>
  <si>
    <t>BEN203</t>
  </si>
  <si>
    <t>BENXXX</t>
  </si>
  <si>
    <t>CHEM203</t>
  </si>
  <si>
    <t>MBG201</t>
  </si>
  <si>
    <t>COME211</t>
  </si>
  <si>
    <t>ATA101</t>
  </si>
  <si>
    <t>BEN303</t>
  </si>
  <si>
    <t>BEN307</t>
  </si>
  <si>
    <t>RPRE104</t>
  </si>
  <si>
    <t>BEN304</t>
  </si>
  <si>
    <t>BEN318</t>
  </si>
  <si>
    <t>MBG304</t>
  </si>
  <si>
    <t>BEN382</t>
  </si>
  <si>
    <t>BEN102</t>
  </si>
  <si>
    <t>Üsküdar University
Faculty of Engineering and Natural Sciences
Department of Bioengineering
2017-2018 Academic Year
(100% English)</t>
  </si>
  <si>
    <t>BEN205</t>
  </si>
  <si>
    <t>MBG408</t>
  </si>
  <si>
    <t>BEN306</t>
  </si>
  <si>
    <t>BEN314</t>
  </si>
  <si>
    <t>BEN491</t>
  </si>
  <si>
    <t>BEN401</t>
  </si>
  <si>
    <t>BEN 492</t>
  </si>
  <si>
    <t>OHS401</t>
  </si>
  <si>
    <t>Occupational Health and Safety -I</t>
  </si>
  <si>
    <t>OHS402</t>
  </si>
  <si>
    <t>→</t>
  </si>
  <si>
    <t xml:space="preserve">T.C. ÜSKÜDAR ÜNİVERSİTESİ MÜHENDİSLİK VE DOĞA BİLİMLERİ FAKÜLTESİ                                                                                                                                                BİYOMÜHENDİSLİK BÖLÜMÜ 2016-2017 GÜZ DÖNEMİ İNTİBAK TABLOSU                                                                                                                                   </t>
  </si>
  <si>
    <t>2016-2017  ESKİ MÜFREDAT</t>
  </si>
  <si>
    <t>2017-2018  YENİ MÜFREDAT</t>
  </si>
  <si>
    <t>Occupational Health and Safety -II</t>
  </si>
  <si>
    <t>Açıklama</t>
  </si>
  <si>
    <t>dersin dönemi kaydırıldı, kodu değişti.</t>
  </si>
  <si>
    <t>1. dönemden 2. döneme alındı.</t>
  </si>
  <si>
    <t>5. dönemden 3. döneme alındı. kodu değişti</t>
  </si>
  <si>
    <t>ders kaldırıldı</t>
  </si>
  <si>
    <t>yeni ders</t>
  </si>
  <si>
    <t>BEN 491</t>
  </si>
  <si>
    <t>MBG405</t>
  </si>
  <si>
    <t>BEN492</t>
  </si>
  <si>
    <t>Summer practice in a hospital or university</t>
  </si>
  <si>
    <t>Summer practice in Industry or university</t>
  </si>
  <si>
    <t>CIN121 - Chinese-I</t>
  </si>
  <si>
    <t>ARA121 - Arabic-I</t>
  </si>
  <si>
    <t>RUS121 - Russian-I</t>
  </si>
  <si>
    <t>ISP121 - Spanish-I</t>
  </si>
  <si>
    <t>Ders kaldırıldı.</t>
  </si>
  <si>
    <t xml:space="preserve"> 4. dönemdem 6. dönem alındı.kodu değişti.</t>
  </si>
  <si>
    <t>kodu değişti</t>
  </si>
  <si>
    <t>4. dönemden 6. döneme alındı, kodu değişti.</t>
  </si>
  <si>
    <t>6. dönemden 5. döneme alındı.</t>
  </si>
  <si>
    <t xml:space="preserve"> 4. dönemdem 6. dönem alındı, kodu değişti.</t>
  </si>
  <si>
    <t>akts değişti, kodu aynı.</t>
  </si>
  <si>
    <t>5. dönemden 7. döneme alındı.</t>
  </si>
  <si>
    <t>8. dönemden 7. döneme alındı.</t>
  </si>
  <si>
    <t>kaldırıldı.</t>
  </si>
</sst>
</file>

<file path=xl/styles.xml><?xml version="1.0" encoding="utf-8"?>
<styleSheet xmlns="http://schemas.openxmlformats.org/spreadsheetml/2006/main">
  <numFmts count="4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&quot;Evet&quot;;&quot;Evet&quot;;&quot;Hayır&quot;"/>
    <numFmt numFmtId="197" formatCode="&quot;Doğru&quot;;&quot;Doğru&quot;;&quot;Yanlış&quot;"/>
    <numFmt numFmtId="198" formatCode="&quot;Açık&quot;;&quot;Açık&quot;;&quot;Kapalı&quot;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¥€-2]\ #,##0.00_);[Red]\([$€-2]\ #,##0.00\)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Tur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6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19" borderId="5" applyNumberFormat="0" applyAlignment="0" applyProtection="0"/>
    <xf numFmtId="0" fontId="42" fillId="20" borderId="6" applyNumberFormat="0" applyAlignment="0" applyProtection="0"/>
    <xf numFmtId="0" fontId="43" fillId="19" borderId="6" applyNumberFormat="0" applyAlignment="0" applyProtection="0"/>
    <xf numFmtId="0" fontId="44" fillId="21" borderId="7" applyNumberFormat="0" applyAlignment="0" applyProtection="0"/>
    <xf numFmtId="0" fontId="45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4" borderId="8" applyNumberFormat="0" applyFont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28" fillId="0" borderId="0" xfId="0" applyFont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9" fillId="32" borderId="10" xfId="0" applyFont="1" applyFill="1" applyBorder="1" applyAlignment="1">
      <alignment vertical="center" wrapText="1"/>
    </xf>
    <xf numFmtId="0" fontId="29" fillId="32" borderId="10" xfId="0" applyFont="1" applyFill="1" applyBorder="1" applyAlignment="1">
      <alignment horizontal="center" vertical="center" wrapText="1"/>
    </xf>
    <xf numFmtId="0" fontId="29" fillId="32" borderId="10" xfId="51" applyFont="1" applyFill="1" applyBorder="1" applyAlignment="1">
      <alignment horizontal="center" vertical="center"/>
      <protection/>
    </xf>
    <xf numFmtId="0" fontId="28" fillId="0" borderId="10" xfId="0" applyFont="1" applyFill="1" applyBorder="1" applyAlignment="1">
      <alignment horizontal="left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0" xfId="52" applyFont="1" applyFill="1" applyBorder="1" applyAlignment="1">
      <alignment horizontal="center" vertical="center"/>
      <protection/>
    </xf>
    <xf numFmtId="0" fontId="28" fillId="33" borderId="0" xfId="0" applyFont="1" applyFill="1" applyBorder="1" applyAlignment="1">
      <alignment horizontal="left" vertical="center" wrapText="1"/>
    </xf>
    <xf numFmtId="0" fontId="28" fillId="0" borderId="11" xfId="52" applyFont="1" applyFill="1" applyBorder="1" applyAlignment="1">
      <alignment horizontal="center" vertical="center"/>
      <protection/>
    </xf>
    <xf numFmtId="0" fontId="28" fillId="33" borderId="11" xfId="52" applyFont="1" applyFill="1" applyBorder="1" applyAlignment="1">
      <alignment horizontal="center" vertical="center"/>
      <protection/>
    </xf>
    <xf numFmtId="0" fontId="28" fillId="33" borderId="0" xfId="0" applyFont="1" applyFill="1" applyAlignment="1">
      <alignment vertical="center" wrapText="1"/>
    </xf>
    <xf numFmtId="2" fontId="28" fillId="33" borderId="0" xfId="0" applyNumberFormat="1" applyFont="1" applyFill="1" applyAlignment="1">
      <alignment vertical="center" wrapText="1"/>
    </xf>
    <xf numFmtId="0" fontId="28" fillId="0" borderId="10" xfId="52" applyFont="1" applyFill="1" applyBorder="1" applyAlignment="1">
      <alignment horizontal="center" vertical="center"/>
      <protection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52" applyFont="1" applyFill="1" applyBorder="1" applyAlignment="1">
      <alignment horizontal="center" vertical="center"/>
      <protection/>
    </xf>
    <xf numFmtId="0" fontId="50" fillId="33" borderId="10" xfId="0" applyFont="1" applyFill="1" applyBorder="1" applyAlignment="1">
      <alignment vertical="center"/>
    </xf>
    <xf numFmtId="0" fontId="50" fillId="33" borderId="10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left" vertical="center" wrapText="1"/>
    </xf>
    <xf numFmtId="0" fontId="28" fillId="33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justify" vertical="center" wrapText="1"/>
    </xf>
    <xf numFmtId="0" fontId="50" fillId="0" borderId="12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50" fillId="0" borderId="12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0" fontId="29" fillId="0" borderId="0" xfId="0" applyFont="1" applyFill="1" applyBorder="1" applyAlignment="1">
      <alignment vertical="center" wrapText="1"/>
    </xf>
    <xf numFmtId="0" fontId="50" fillId="33" borderId="12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 wrapText="1"/>
    </xf>
    <xf numFmtId="0" fontId="50" fillId="33" borderId="13" xfId="0" applyFont="1" applyFill="1" applyBorder="1" applyAlignment="1">
      <alignment horizontal="left" vertical="center"/>
    </xf>
    <xf numFmtId="0" fontId="50" fillId="33" borderId="14" xfId="0" applyFont="1" applyFill="1" applyBorder="1" applyAlignment="1">
      <alignment vertical="center"/>
    </xf>
    <xf numFmtId="0" fontId="28" fillId="33" borderId="14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vertical="center"/>
    </xf>
    <xf numFmtId="0" fontId="28" fillId="33" borderId="12" xfId="0" applyFont="1" applyFill="1" applyBorder="1" applyAlignment="1">
      <alignment horizontal="left" vertical="center"/>
    </xf>
    <xf numFmtId="0" fontId="28" fillId="33" borderId="12" xfId="0" applyFont="1" applyFill="1" applyBorder="1" applyAlignment="1">
      <alignment vertical="center"/>
    </xf>
    <xf numFmtId="0" fontId="51" fillId="0" borderId="0" xfId="0" applyFont="1" applyBorder="1" applyAlignment="1">
      <alignment horizontal="justify" vertical="center" wrapText="1"/>
    </xf>
    <xf numFmtId="0" fontId="28" fillId="0" borderId="12" xfId="0" applyFont="1" applyBorder="1" applyAlignment="1">
      <alignment horizontal="left" vertical="center" wrapText="1"/>
    </xf>
    <xf numFmtId="0" fontId="29" fillId="33" borderId="10" xfId="51" applyFont="1" applyFill="1" applyBorder="1" applyAlignment="1">
      <alignment horizontal="center" vertical="center"/>
      <protection/>
    </xf>
    <xf numFmtId="0" fontId="28" fillId="0" borderId="0" xfId="52" applyFont="1" applyFill="1" applyBorder="1">
      <alignment/>
      <protection/>
    </xf>
    <xf numFmtId="0" fontId="28" fillId="0" borderId="0" xfId="52" applyFont="1" applyFill="1">
      <alignment/>
      <protection/>
    </xf>
    <xf numFmtId="0" fontId="28" fillId="0" borderId="0" xfId="51" applyFont="1" applyFill="1" applyBorder="1" applyAlignment="1">
      <alignment vertical="center"/>
      <protection/>
    </xf>
    <xf numFmtId="0" fontId="28" fillId="0" borderId="0" xfId="51" applyFont="1" applyFill="1" applyAlignment="1">
      <alignment vertical="center"/>
      <protection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vertical="center" wrapText="1"/>
    </xf>
    <xf numFmtId="0" fontId="50" fillId="33" borderId="0" xfId="0" applyFont="1" applyFill="1" applyBorder="1" applyAlignment="1">
      <alignment vertical="center"/>
    </xf>
    <xf numFmtId="0" fontId="28" fillId="33" borderId="0" xfId="0" applyFont="1" applyFill="1" applyBorder="1" applyAlignment="1">
      <alignment horizontal="center" vertical="center"/>
    </xf>
    <xf numFmtId="0" fontId="28" fillId="0" borderId="0" xfId="51" applyFont="1" applyFill="1" applyBorder="1" applyAlignment="1">
      <alignment horizontal="center" vertical="center"/>
      <protection/>
    </xf>
    <xf numFmtId="0" fontId="29" fillId="0" borderId="15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52" applyFont="1" applyFill="1" applyBorder="1" applyAlignment="1">
      <alignment horizontal="center" vertical="center"/>
      <protection/>
    </xf>
    <xf numFmtId="0" fontId="28" fillId="0" borderId="0" xfId="52" applyFont="1" applyFill="1" applyAlignment="1">
      <alignment horizontal="center" vertical="center"/>
      <protection/>
    </xf>
    <xf numFmtId="0" fontId="29" fillId="34" borderId="16" xfId="51" applyFont="1" applyFill="1" applyBorder="1" applyAlignment="1">
      <alignment horizontal="center" vertical="center"/>
      <protection/>
    </xf>
    <xf numFmtId="0" fontId="29" fillId="34" borderId="17" xfId="51" applyFont="1" applyFill="1" applyBorder="1" applyAlignment="1">
      <alignment horizontal="center" vertical="center"/>
      <protection/>
    </xf>
    <xf numFmtId="0" fontId="29" fillId="34" borderId="18" xfId="51" applyFont="1" applyFill="1" applyBorder="1" applyAlignment="1">
      <alignment horizontal="center" vertical="center"/>
      <protection/>
    </xf>
    <xf numFmtId="0" fontId="28" fillId="33" borderId="10" xfId="0" applyFont="1" applyFill="1" applyBorder="1" applyAlignment="1">
      <alignment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 wrapText="1"/>
    </xf>
    <xf numFmtId="0" fontId="28" fillId="0" borderId="11" xfId="0" applyFont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left" vertical="center" wrapText="1"/>
    </xf>
    <xf numFmtId="0" fontId="28" fillId="33" borderId="0" xfId="52" applyFont="1" applyFill="1" applyBorder="1" applyAlignment="1">
      <alignment horizontal="center" vertical="center"/>
      <protection/>
    </xf>
    <xf numFmtId="0" fontId="52" fillId="34" borderId="20" xfId="0" applyFont="1" applyFill="1" applyBorder="1" applyAlignment="1">
      <alignment horizontal="center" vertical="center" wrapText="1"/>
    </xf>
    <xf numFmtId="0" fontId="52" fillId="34" borderId="21" xfId="0" applyFont="1" applyFill="1" applyBorder="1" applyAlignment="1">
      <alignment horizontal="center" vertical="center" wrapText="1"/>
    </xf>
    <xf numFmtId="0" fontId="52" fillId="34" borderId="22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0" xfId="51" applyFont="1" applyFill="1" applyBorder="1" applyAlignment="1">
      <alignment horizontal="center" vertical="center"/>
      <protection/>
    </xf>
    <xf numFmtId="0" fontId="28" fillId="0" borderId="0" xfId="0" applyFont="1" applyBorder="1" applyAlignment="1">
      <alignment horizontal="center" vertical="center" wrapText="1"/>
    </xf>
    <xf numFmtId="0" fontId="28" fillId="0" borderId="0" xfId="52" applyFont="1" applyFill="1" applyBorder="1" applyAlignment="1">
      <alignment horizontal="center" vertical="center"/>
      <protection/>
    </xf>
    <xf numFmtId="0" fontId="28" fillId="0" borderId="0" xfId="0" applyFont="1" applyBorder="1" applyAlignment="1">
      <alignment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50" fillId="33" borderId="0" xfId="0" applyFont="1" applyFill="1" applyBorder="1" applyAlignment="1">
      <alignment horizontal="left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50" fillId="33" borderId="0" xfId="52" applyFont="1" applyFill="1" applyBorder="1" applyAlignment="1">
      <alignment horizontal="center" vertical="center"/>
      <protection/>
    </xf>
    <xf numFmtId="0" fontId="50" fillId="33" borderId="0" xfId="0" applyFont="1" applyFill="1" applyBorder="1" applyAlignment="1">
      <alignment horizontal="left" vertical="center"/>
    </xf>
    <xf numFmtId="0" fontId="28" fillId="33" borderId="0" xfId="0" applyFont="1" applyFill="1" applyBorder="1" applyAlignment="1">
      <alignment vertical="center"/>
    </xf>
    <xf numFmtId="0" fontId="28" fillId="0" borderId="0" xfId="0" applyNumberFormat="1" applyFont="1" applyBorder="1" applyAlignment="1">
      <alignment horizontal="center" vertical="center" wrapText="1"/>
    </xf>
    <xf numFmtId="9" fontId="28" fillId="0" borderId="0" xfId="52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8" fillId="33" borderId="0" xfId="49" applyFont="1" applyFill="1" applyBorder="1" applyAlignment="1">
      <alignment horizontal="left" vertical="center" wrapText="1"/>
      <protection/>
    </xf>
    <xf numFmtId="0" fontId="9" fillId="33" borderId="0" xfId="49" applyFont="1" applyFill="1" applyBorder="1" applyAlignment="1">
      <alignment horizontal="left" vertical="center" wrapText="1"/>
      <protection/>
    </xf>
    <xf numFmtId="0" fontId="7" fillId="33" borderId="0" xfId="49" applyFont="1" applyFill="1" applyBorder="1" applyAlignment="1">
      <alignment horizontal="center" vertical="center" wrapText="1"/>
      <protection/>
    </xf>
    <xf numFmtId="0" fontId="7" fillId="33" borderId="0" xfId="49" applyFont="1" applyFill="1" applyBorder="1" applyAlignment="1">
      <alignment horizontal="left" vertical="center" wrapText="1"/>
      <protection/>
    </xf>
    <xf numFmtId="0" fontId="29" fillId="32" borderId="23" xfId="0" applyFont="1" applyFill="1" applyBorder="1" applyAlignment="1">
      <alignment vertical="center" wrapText="1"/>
    </xf>
    <xf numFmtId="0" fontId="29" fillId="32" borderId="24" xfId="0" applyFont="1" applyFill="1" applyBorder="1" applyAlignment="1">
      <alignment vertical="center" wrapText="1"/>
    </xf>
    <xf numFmtId="0" fontId="29" fillId="32" borderId="24" xfId="0" applyFont="1" applyFill="1" applyBorder="1" applyAlignment="1">
      <alignment horizontal="center" vertical="center" wrapText="1"/>
    </xf>
    <xf numFmtId="0" fontId="29" fillId="32" borderId="24" xfId="51" applyFont="1" applyFill="1" applyBorder="1" applyAlignment="1">
      <alignment horizontal="center" vertical="center"/>
      <protection/>
    </xf>
    <xf numFmtId="0" fontId="29" fillId="32" borderId="25" xfId="51" applyFont="1" applyFill="1" applyBorder="1" applyAlignment="1">
      <alignment horizontal="center" vertical="center"/>
      <protection/>
    </xf>
    <xf numFmtId="0" fontId="28" fillId="0" borderId="12" xfId="0" applyFont="1" applyFill="1" applyBorder="1" applyAlignment="1">
      <alignment horizontal="left" vertical="center" wrapText="1"/>
    </xf>
    <xf numFmtId="0" fontId="28" fillId="0" borderId="12" xfId="0" applyFont="1" applyBorder="1" applyAlignment="1">
      <alignment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7" fillId="33" borderId="0" xfId="49" applyFont="1" applyFill="1" applyBorder="1" applyAlignment="1">
      <alignment horizontal="center" vertical="center" wrapText="1"/>
      <protection/>
    </xf>
    <xf numFmtId="0" fontId="7" fillId="33" borderId="0" xfId="49" applyNumberFormat="1" applyFont="1" applyFill="1" applyBorder="1" applyAlignment="1">
      <alignment horizontal="center" vertical="center" wrapText="1"/>
      <protection/>
    </xf>
    <xf numFmtId="0" fontId="29" fillId="32" borderId="12" xfId="0" applyFont="1" applyFill="1" applyBorder="1" applyAlignment="1">
      <alignment vertical="center" wrapText="1"/>
    </xf>
    <xf numFmtId="0" fontId="29" fillId="32" borderId="11" xfId="51" applyFont="1" applyFill="1" applyBorder="1" applyAlignment="1">
      <alignment horizontal="center" vertical="center"/>
      <protection/>
    </xf>
    <xf numFmtId="0" fontId="28" fillId="33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50" fillId="33" borderId="12" xfId="0" applyFont="1" applyFill="1" applyBorder="1" applyAlignment="1">
      <alignment horizontal="left" vertical="center"/>
    </xf>
    <xf numFmtId="0" fontId="29" fillId="0" borderId="26" xfId="0" applyFont="1" applyFill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10" fillId="0" borderId="0" xfId="49" applyFont="1" applyBorder="1" applyAlignment="1">
      <alignment horizontal="left"/>
      <protection/>
    </xf>
    <xf numFmtId="0" fontId="28" fillId="33" borderId="27" xfId="52" applyFont="1" applyFill="1" applyBorder="1" applyAlignment="1">
      <alignment horizontal="center" vertical="center"/>
      <protection/>
    </xf>
    <xf numFmtId="0" fontId="28" fillId="33" borderId="29" xfId="52" applyFont="1" applyFill="1" applyBorder="1" applyAlignment="1">
      <alignment horizontal="center" vertical="center"/>
      <protection/>
    </xf>
    <xf numFmtId="0" fontId="28" fillId="0" borderId="27" xfId="52" applyFont="1" applyFill="1" applyBorder="1" applyAlignment="1">
      <alignment horizontal="center" vertical="center"/>
      <protection/>
    </xf>
    <xf numFmtId="0" fontId="29" fillId="33" borderId="11" xfId="51" applyFont="1" applyFill="1" applyBorder="1" applyAlignment="1">
      <alignment horizontal="center" vertical="center"/>
      <protection/>
    </xf>
    <xf numFmtId="0" fontId="28" fillId="33" borderId="11" xfId="51" applyFont="1" applyFill="1" applyBorder="1" applyAlignment="1">
      <alignment horizontal="center" vertical="center"/>
      <protection/>
    </xf>
    <xf numFmtId="0" fontId="29" fillId="33" borderId="0" xfId="51" applyFont="1" applyFill="1" applyBorder="1" applyAlignment="1">
      <alignment horizontal="center" vertical="center"/>
      <protection/>
    </xf>
    <xf numFmtId="0" fontId="29" fillId="32" borderId="14" xfId="0" applyFont="1" applyFill="1" applyBorder="1" applyAlignment="1">
      <alignment vertical="center" wrapText="1"/>
    </xf>
    <xf numFmtId="0" fontId="29" fillId="32" borderId="14" xfId="0" applyFont="1" applyFill="1" applyBorder="1" applyAlignment="1">
      <alignment horizontal="center" vertical="center" wrapText="1"/>
    </xf>
    <xf numFmtId="0" fontId="29" fillId="32" borderId="14" xfId="51" applyFont="1" applyFill="1" applyBorder="1" applyAlignment="1">
      <alignment horizontal="center" vertical="center"/>
      <protection/>
    </xf>
    <xf numFmtId="0" fontId="29" fillId="32" borderId="13" xfId="0" applyFont="1" applyFill="1" applyBorder="1" applyAlignment="1">
      <alignment vertical="center" wrapText="1"/>
    </xf>
    <xf numFmtId="0" fontId="29" fillId="32" borderId="30" xfId="51" applyFont="1" applyFill="1" applyBorder="1" applyAlignment="1">
      <alignment horizontal="center" vertical="center"/>
      <protection/>
    </xf>
    <xf numFmtId="0" fontId="28" fillId="0" borderId="11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29" fillId="33" borderId="0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vertical="center" wrapText="1"/>
    </xf>
    <xf numFmtId="0" fontId="29" fillId="33" borderId="12" xfId="0" applyFont="1" applyFill="1" applyBorder="1" applyAlignment="1">
      <alignment vertical="center" wrapText="1"/>
    </xf>
    <xf numFmtId="0" fontId="29" fillId="33" borderId="10" xfId="0" applyFont="1" applyFill="1" applyBorder="1" applyAlignment="1">
      <alignment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29" fillId="0" borderId="0" xfId="51" applyFont="1" applyFill="1" applyBorder="1" applyAlignment="1">
      <alignment horizontal="center" vertical="center"/>
      <protection/>
    </xf>
    <xf numFmtId="0" fontId="28" fillId="0" borderId="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0" xfId="52" applyFont="1" applyFill="1" applyBorder="1" applyAlignment="1">
      <alignment horizontal="center" vertical="center"/>
      <protection/>
    </xf>
    <xf numFmtId="0" fontId="29" fillId="0" borderId="31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29" fillId="0" borderId="32" xfId="0" applyFont="1" applyBorder="1" applyAlignment="1">
      <alignment horizontal="left" vertical="center" wrapText="1"/>
    </xf>
    <xf numFmtId="0" fontId="29" fillId="0" borderId="26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33" xfId="0" applyFont="1" applyBorder="1" applyAlignment="1">
      <alignment horizontal="left" vertical="center" wrapText="1"/>
    </xf>
    <xf numFmtId="0" fontId="29" fillId="0" borderId="34" xfId="0" applyFont="1" applyBorder="1" applyAlignment="1">
      <alignment horizontal="left" vertical="center" wrapText="1"/>
    </xf>
    <xf numFmtId="0" fontId="28" fillId="33" borderId="13" xfId="0" applyFont="1" applyFill="1" applyBorder="1" applyAlignment="1">
      <alignment horizontal="left" vertical="center"/>
    </xf>
    <xf numFmtId="0" fontId="29" fillId="0" borderId="15" xfId="0" applyFont="1" applyFill="1" applyBorder="1" applyAlignment="1">
      <alignment horizontal="center" vertical="center" wrapText="1"/>
    </xf>
    <xf numFmtId="0" fontId="28" fillId="0" borderId="15" xfId="52" applyFont="1" applyFill="1" applyBorder="1" applyAlignment="1">
      <alignment horizontal="center" vertical="center"/>
      <protection/>
    </xf>
    <xf numFmtId="0" fontId="28" fillId="0" borderId="27" xfId="0" applyFont="1" applyFill="1" applyBorder="1" applyAlignment="1">
      <alignment vertical="center" wrapText="1"/>
    </xf>
    <xf numFmtId="0" fontId="28" fillId="0" borderId="23" xfId="0" applyFont="1" applyBorder="1" applyAlignment="1">
      <alignment horizontal="left" vertical="center" wrapText="1"/>
    </xf>
    <xf numFmtId="0" fontId="28" fillId="0" borderId="24" xfId="0" applyFont="1" applyBorder="1" applyAlignment="1">
      <alignment horizontal="left" vertical="center" wrapText="1"/>
    </xf>
    <xf numFmtId="0" fontId="28" fillId="0" borderId="32" xfId="0" applyFont="1" applyBorder="1" applyAlignment="1">
      <alignment horizontal="left" vertical="center" wrapText="1"/>
    </xf>
    <xf numFmtId="0" fontId="28" fillId="0" borderId="26" xfId="0" applyFont="1" applyBorder="1" applyAlignment="1">
      <alignment horizontal="left" vertical="center" wrapText="1"/>
    </xf>
    <xf numFmtId="0" fontId="28" fillId="0" borderId="23" xfId="0" applyFont="1" applyBorder="1" applyAlignment="1">
      <alignment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33" borderId="32" xfId="0" applyFont="1" applyFill="1" applyBorder="1" applyAlignment="1">
      <alignment vertical="center"/>
    </xf>
    <xf numFmtId="0" fontId="28" fillId="0" borderId="35" xfId="0" applyFont="1" applyFill="1" applyBorder="1" applyAlignment="1">
      <alignment horizontal="left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9" xfId="52" applyFont="1" applyFill="1" applyBorder="1" applyAlignment="1">
      <alignment horizontal="center" vertical="center"/>
      <protection/>
    </xf>
    <xf numFmtId="0" fontId="28" fillId="0" borderId="36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8" fillId="0" borderId="37" xfId="0" applyFont="1" applyBorder="1" applyAlignment="1">
      <alignment vertical="center" wrapText="1"/>
    </xf>
    <xf numFmtId="0" fontId="28" fillId="33" borderId="36" xfId="52" applyFont="1" applyFill="1" applyBorder="1" applyAlignment="1">
      <alignment horizontal="center" vertical="center"/>
      <protection/>
    </xf>
    <xf numFmtId="0" fontId="28" fillId="0" borderId="36" xfId="52" applyFont="1" applyFill="1" applyBorder="1" applyAlignment="1">
      <alignment horizontal="center" vertical="center"/>
      <protection/>
    </xf>
    <xf numFmtId="0" fontId="28" fillId="33" borderId="38" xfId="0" applyFont="1" applyFill="1" applyBorder="1" applyAlignment="1">
      <alignment vertical="center"/>
    </xf>
    <xf numFmtId="0" fontId="28" fillId="33" borderId="39" xfId="0" applyFont="1" applyFill="1" applyBorder="1" applyAlignment="1">
      <alignment vertical="center"/>
    </xf>
    <xf numFmtId="0" fontId="28" fillId="33" borderId="1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8" fillId="33" borderId="0" xfId="0" applyFont="1" applyFill="1" applyBorder="1" applyAlignment="1">
      <alignment horizontal="center" vertical="center" wrapText="1"/>
    </xf>
    <xf numFmtId="0" fontId="29" fillId="0" borderId="40" xfId="0" applyFont="1" applyBorder="1" applyAlignment="1">
      <alignment horizontal="left" vertical="center" wrapText="1"/>
    </xf>
    <xf numFmtId="0" fontId="29" fillId="0" borderId="40" xfId="0" applyFont="1" applyBorder="1" applyAlignment="1">
      <alignment horizontal="center" vertical="center" wrapText="1"/>
    </xf>
    <xf numFmtId="0" fontId="28" fillId="0" borderId="26" xfId="51" applyFont="1" applyFill="1" applyBorder="1" applyAlignment="1">
      <alignment horizontal="left" vertical="center"/>
      <protection/>
    </xf>
    <xf numFmtId="0" fontId="28" fillId="0" borderId="27" xfId="0" applyFont="1" applyBorder="1" applyAlignment="1">
      <alignment horizontal="left" vertical="center" wrapText="1"/>
    </xf>
    <xf numFmtId="0" fontId="28" fillId="33" borderId="0" xfId="0" applyFont="1" applyFill="1" applyBorder="1" applyAlignment="1">
      <alignment horizontal="left" vertical="center"/>
    </xf>
    <xf numFmtId="0" fontId="28" fillId="33" borderId="0" xfId="0" applyFont="1" applyFill="1" applyBorder="1" applyAlignment="1">
      <alignment vertical="center" wrapText="1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0" fillId="35" borderId="12" xfId="0" applyFont="1" applyFill="1" applyBorder="1" applyAlignment="1">
      <alignment vertical="center"/>
    </xf>
    <xf numFmtId="0" fontId="50" fillId="35" borderId="10" xfId="0" applyFont="1" applyFill="1" applyBorder="1" applyAlignment="1">
      <alignment vertical="center"/>
    </xf>
    <xf numFmtId="0" fontId="50" fillId="35" borderId="10" xfId="0" applyFont="1" applyFill="1" applyBorder="1" applyAlignment="1">
      <alignment horizontal="center" vertical="center"/>
    </xf>
    <xf numFmtId="0" fontId="28" fillId="35" borderId="11" xfId="52" applyFont="1" applyFill="1" applyBorder="1" applyAlignment="1">
      <alignment horizontal="center" vertical="center"/>
      <protection/>
    </xf>
    <xf numFmtId="0" fontId="8" fillId="35" borderId="0" xfId="49" applyFont="1" applyFill="1" applyBorder="1" applyAlignment="1">
      <alignment horizontal="left" vertical="center" wrapText="1"/>
      <protection/>
    </xf>
    <xf numFmtId="0" fontId="50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29" fillId="0" borderId="41" xfId="0" applyFont="1" applyBorder="1" applyAlignment="1">
      <alignment horizontal="left" vertical="center" wrapText="1"/>
    </xf>
    <xf numFmtId="0" fontId="29" fillId="0" borderId="42" xfId="0" applyFont="1" applyBorder="1" applyAlignment="1">
      <alignment horizontal="left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28" fillId="0" borderId="12" xfId="52" applyFont="1" applyFill="1" applyBorder="1" applyAlignment="1">
      <alignment horizontal="left" vertical="center"/>
      <protection/>
    </xf>
    <xf numFmtId="0" fontId="28" fillId="0" borderId="10" xfId="52" applyFont="1" applyFill="1" applyBorder="1" applyAlignment="1">
      <alignment horizontal="left" vertical="center"/>
      <protection/>
    </xf>
    <xf numFmtId="0" fontId="29" fillId="0" borderId="23" xfId="0" applyFont="1" applyFill="1" applyBorder="1" applyAlignment="1">
      <alignment horizontal="left" vertical="center"/>
    </xf>
    <xf numFmtId="0" fontId="29" fillId="0" borderId="24" xfId="0" applyFont="1" applyFill="1" applyBorder="1" applyAlignment="1">
      <alignment horizontal="left" vertical="center"/>
    </xf>
    <xf numFmtId="0" fontId="29" fillId="0" borderId="29" xfId="0" applyFont="1" applyBorder="1" applyAlignment="1">
      <alignment horizontal="center" vertical="center" wrapText="1"/>
    </xf>
    <xf numFmtId="0" fontId="28" fillId="36" borderId="10" xfId="0" applyFont="1" applyFill="1" applyBorder="1" applyAlignment="1">
      <alignment horizontal="center" vertical="center" wrapText="1"/>
    </xf>
    <xf numFmtId="0" fontId="29" fillId="36" borderId="19" xfId="0" applyFont="1" applyFill="1" applyBorder="1" applyAlignment="1">
      <alignment horizontal="center" vertical="center" wrapText="1"/>
    </xf>
    <xf numFmtId="0" fontId="29" fillId="36" borderId="10" xfId="0" applyFont="1" applyFill="1" applyBorder="1" applyAlignment="1">
      <alignment horizontal="center" vertical="center" wrapText="1"/>
    </xf>
    <xf numFmtId="0" fontId="29" fillId="0" borderId="32" xfId="0" applyFont="1" applyBorder="1" applyAlignment="1">
      <alignment horizontal="left" vertical="center" wrapText="1"/>
    </xf>
    <xf numFmtId="0" fontId="29" fillId="0" borderId="26" xfId="0" applyFont="1" applyBorder="1" applyAlignment="1">
      <alignment horizontal="left" vertical="center" wrapText="1"/>
    </xf>
    <xf numFmtId="0" fontId="28" fillId="0" borderId="44" xfId="0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52" fillId="34" borderId="17" xfId="0" applyFont="1" applyFill="1" applyBorder="1" applyAlignment="1">
      <alignment horizontal="center" vertical="center" wrapText="1"/>
    </xf>
    <xf numFmtId="0" fontId="52" fillId="34" borderId="18" xfId="0" applyFont="1" applyFill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29" fillId="0" borderId="51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left" vertical="center" wrapText="1"/>
    </xf>
    <xf numFmtId="0" fontId="29" fillId="0" borderId="34" xfId="0" applyFont="1" applyBorder="1" applyAlignment="1">
      <alignment horizontal="left" vertical="center" wrapText="1"/>
    </xf>
    <xf numFmtId="0" fontId="28" fillId="0" borderId="32" xfId="52" applyFont="1" applyFill="1" applyBorder="1" applyAlignment="1">
      <alignment horizontal="left" vertical="center"/>
      <protection/>
    </xf>
    <xf numFmtId="0" fontId="28" fillId="0" borderId="26" xfId="52" applyFont="1" applyFill="1" applyBorder="1" applyAlignment="1">
      <alignment horizontal="left" vertical="center"/>
      <protection/>
    </xf>
    <xf numFmtId="0" fontId="28" fillId="0" borderId="10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0" fontId="28" fillId="0" borderId="26" xfId="0" applyFont="1" applyBorder="1" applyAlignment="1">
      <alignment horizontal="left" vertical="center" wrapText="1"/>
    </xf>
    <xf numFmtId="0" fontId="28" fillId="0" borderId="27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28" fillId="0" borderId="21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43" xfId="0" applyFont="1" applyBorder="1" applyAlignment="1">
      <alignment vertical="center" wrapText="1"/>
    </xf>
    <xf numFmtId="0" fontId="28" fillId="0" borderId="10" xfId="52" applyFont="1" applyFill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9" fontId="28" fillId="0" borderId="26" xfId="52" applyNumberFormat="1" applyFont="1" applyFill="1" applyBorder="1" applyAlignment="1">
      <alignment horizontal="center" vertical="center"/>
      <protection/>
    </xf>
    <xf numFmtId="9" fontId="28" fillId="0" borderId="27" xfId="52" applyNumberFormat="1" applyFont="1" applyFill="1" applyBorder="1" applyAlignment="1">
      <alignment horizontal="center" vertical="center"/>
      <protection/>
    </xf>
    <xf numFmtId="0" fontId="29" fillId="0" borderId="43" xfId="51" applyFont="1" applyFill="1" applyBorder="1" applyAlignment="1">
      <alignment horizontal="center" vertical="center"/>
      <protection/>
    </xf>
    <xf numFmtId="0" fontId="29" fillId="0" borderId="0" xfId="51" applyFont="1" applyFill="1" applyBorder="1" applyAlignment="1">
      <alignment horizontal="center" vertical="center"/>
      <protection/>
    </xf>
    <xf numFmtId="0" fontId="28" fillId="0" borderId="42" xfId="0" applyFont="1" applyBorder="1" applyAlignment="1">
      <alignment vertical="center" wrapText="1"/>
    </xf>
    <xf numFmtId="0" fontId="28" fillId="0" borderId="51" xfId="0" applyFont="1" applyBorder="1" applyAlignment="1">
      <alignment vertical="center" wrapText="1"/>
    </xf>
    <xf numFmtId="0" fontId="29" fillId="36" borderId="44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28" fillId="0" borderId="24" xfId="0" applyFont="1" applyBorder="1" applyAlignment="1">
      <alignment horizontal="left" vertical="center" wrapText="1"/>
    </xf>
    <xf numFmtId="0" fontId="28" fillId="0" borderId="25" xfId="0" applyFont="1" applyBorder="1" applyAlignment="1">
      <alignment horizontal="left" vertical="center" wrapText="1"/>
    </xf>
    <xf numFmtId="0" fontId="28" fillId="0" borderId="0" xfId="52" applyFont="1" applyFill="1" applyBorder="1" applyAlignment="1">
      <alignment horizontal="left" vertical="center"/>
      <protection/>
    </xf>
    <xf numFmtId="0" fontId="28" fillId="0" borderId="0" xfId="52" applyFont="1" applyFill="1" applyBorder="1" applyAlignment="1">
      <alignment horizontal="center" vertical="center" wrapText="1"/>
      <protection/>
    </xf>
    <xf numFmtId="9" fontId="28" fillId="0" borderId="0" xfId="52" applyNumberFormat="1" applyFont="1" applyFill="1" applyBorder="1" applyAlignment="1">
      <alignment horizontal="center" vertical="center"/>
      <protection/>
    </xf>
    <xf numFmtId="0" fontId="29" fillId="0" borderId="0" xfId="0" applyFont="1" applyFill="1" applyBorder="1" applyAlignment="1">
      <alignment horizontal="left" vertical="center"/>
    </xf>
    <xf numFmtId="0" fontId="28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0" fontId="6" fillId="0" borderId="0" xfId="49" applyFont="1" applyBorder="1" applyAlignment="1">
      <alignment horizontal="left" vertical="center" wrapText="1"/>
      <protection/>
    </xf>
    <xf numFmtId="0" fontId="5" fillId="0" borderId="40" xfId="49" applyFont="1" applyBorder="1" applyAlignment="1">
      <alignment horizontal="center" vertical="center" wrapText="1"/>
      <protection/>
    </xf>
    <xf numFmtId="0" fontId="5" fillId="0" borderId="0" xfId="49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7" fillId="33" borderId="0" xfId="49" applyFont="1" applyFill="1" applyBorder="1" applyAlignment="1">
      <alignment horizontal="center" vertical="center" wrapText="1"/>
      <protection/>
    </xf>
    <xf numFmtId="0" fontId="4" fillId="0" borderId="20" xfId="49" applyFont="1" applyBorder="1" applyAlignment="1">
      <alignment horizontal="center" vertical="top" wrapText="1"/>
      <protection/>
    </xf>
    <xf numFmtId="0" fontId="4" fillId="0" borderId="21" xfId="49" applyFont="1" applyBorder="1" applyAlignment="1">
      <alignment horizontal="center" vertical="top" wrapText="1"/>
      <protection/>
    </xf>
    <xf numFmtId="0" fontId="0" fillId="0" borderId="22" xfId="0" applyBorder="1" applyAlignment="1">
      <alignment wrapText="1"/>
    </xf>
    <xf numFmtId="0" fontId="4" fillId="0" borderId="41" xfId="49" applyFont="1" applyBorder="1" applyAlignment="1">
      <alignment horizontal="center" vertical="top" wrapText="1"/>
      <protection/>
    </xf>
    <xf numFmtId="0" fontId="4" fillId="0" borderId="42" xfId="49" applyFont="1" applyBorder="1" applyAlignment="1">
      <alignment horizontal="center" vertical="top" wrapText="1"/>
      <protection/>
    </xf>
    <xf numFmtId="0" fontId="0" fillId="0" borderId="51" xfId="0" applyBorder="1" applyAlignment="1">
      <alignment wrapText="1"/>
    </xf>
    <xf numFmtId="0" fontId="2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49" xfId="0" applyBorder="1" applyAlignment="1">
      <alignment wrapText="1"/>
    </xf>
    <xf numFmtId="0" fontId="29" fillId="0" borderId="2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35" borderId="46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6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5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2 2" xfId="50"/>
    <cellStyle name="Normal_EEE UNDERGRADUATE22062009" xfId="51"/>
    <cellStyle name="Normal_SON_AREL_CENG_UNDERGRADUATE_CURRICULUM_ENG_3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Comma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  <cellStyle name="Yüzde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ureng.com/tr/turkce-ingilizce/physicochemistry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ureng.com/tr/turkce-ingilizce/physicochemistry" TargetMode="External" /><Relationship Id="rId2" Type="http://schemas.openxmlformats.org/officeDocument/2006/relationships/hyperlink" Target="http://tureng.com/tr/turkce-ingilizce/physicochemistry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2"/>
  <sheetViews>
    <sheetView tabSelected="1" workbookViewId="0" topLeftCell="A1">
      <selection activeCell="A1" sqref="A1:Q3"/>
    </sheetView>
  </sheetViews>
  <sheetFormatPr defaultColWidth="9.140625" defaultRowHeight="18" customHeight="1"/>
  <cols>
    <col min="1" max="1" width="10.28125" style="1" customWidth="1"/>
    <col min="2" max="2" width="39.28125" style="1" customWidth="1"/>
    <col min="3" max="6" width="3.7109375" style="56" customWidth="1"/>
    <col min="7" max="7" width="4.57421875" style="56" bestFit="1" customWidth="1"/>
    <col min="8" max="8" width="11.28125" style="56" customWidth="1"/>
    <col min="9" max="9" width="1.7109375" style="1" customWidth="1"/>
    <col min="10" max="10" width="16.421875" style="1" customWidth="1"/>
    <col min="11" max="11" width="41.28125" style="1" customWidth="1"/>
    <col min="12" max="14" width="3.7109375" style="56" customWidth="1"/>
    <col min="15" max="15" width="4.421875" style="56" customWidth="1"/>
    <col min="16" max="16" width="4.57421875" style="56" bestFit="1" customWidth="1"/>
    <col min="17" max="17" width="10.7109375" style="56" bestFit="1" customWidth="1"/>
    <col min="18" max="20" width="9.140625" style="1" customWidth="1"/>
    <col min="21" max="21" width="11.421875" style="1" bestFit="1" customWidth="1"/>
    <col min="22" max="22" width="13.7109375" style="1" customWidth="1"/>
    <col min="23" max="16384" width="9.140625" style="1" customWidth="1"/>
  </cols>
  <sheetData>
    <row r="1" spans="1:17" ht="15" customHeight="1">
      <c r="A1" s="203" t="s">
        <v>186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</row>
    <row r="2" spans="1:17" ht="15" customHeight="1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</row>
    <row r="3" spans="1:17" ht="47.25" customHeight="1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</row>
    <row r="4" spans="1:17" ht="15" customHeight="1">
      <c r="A4" s="208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10"/>
    </row>
    <row r="5" spans="1:17" ht="18" customHeight="1" thickBot="1">
      <c r="A5" s="204" t="s">
        <v>35</v>
      </c>
      <c r="B5" s="204"/>
      <c r="C5" s="204"/>
      <c r="D5" s="204"/>
      <c r="E5" s="204"/>
      <c r="F5" s="204"/>
      <c r="G5" s="204"/>
      <c r="H5" s="204"/>
      <c r="I5" s="205"/>
      <c r="J5" s="204"/>
      <c r="K5" s="204"/>
      <c r="L5" s="204"/>
      <c r="M5" s="204"/>
      <c r="N5" s="204"/>
      <c r="O5" s="204"/>
      <c r="P5" s="204"/>
      <c r="Q5" s="204"/>
    </row>
    <row r="6" spans="1:17" ht="15" customHeight="1">
      <c r="A6" s="211" t="s">
        <v>36</v>
      </c>
      <c r="B6" s="212"/>
      <c r="C6" s="212"/>
      <c r="D6" s="212"/>
      <c r="E6" s="212"/>
      <c r="F6" s="212"/>
      <c r="G6" s="212"/>
      <c r="H6" s="213"/>
      <c r="I6" s="2"/>
      <c r="J6" s="211" t="s">
        <v>37</v>
      </c>
      <c r="K6" s="212"/>
      <c r="L6" s="212"/>
      <c r="M6" s="212"/>
      <c r="N6" s="212"/>
      <c r="O6" s="212"/>
      <c r="P6" s="212"/>
      <c r="Q6" s="213"/>
    </row>
    <row r="7" spans="1:17" ht="21" customHeight="1">
      <c r="A7" s="108" t="s">
        <v>38</v>
      </c>
      <c r="B7" s="3" t="s">
        <v>39</v>
      </c>
      <c r="C7" s="4" t="s">
        <v>0</v>
      </c>
      <c r="D7" s="4" t="s">
        <v>40</v>
      </c>
      <c r="E7" s="4" t="s">
        <v>14</v>
      </c>
      <c r="F7" s="4" t="s">
        <v>41</v>
      </c>
      <c r="G7" s="5" t="s">
        <v>42</v>
      </c>
      <c r="H7" s="109" t="s">
        <v>43</v>
      </c>
      <c r="I7" s="2"/>
      <c r="J7" s="108" t="s">
        <v>38</v>
      </c>
      <c r="K7" s="3" t="s">
        <v>39</v>
      </c>
      <c r="L7" s="4" t="s">
        <v>0</v>
      </c>
      <c r="M7" s="4" t="s">
        <v>40</v>
      </c>
      <c r="N7" s="4" t="s">
        <v>14</v>
      </c>
      <c r="O7" s="4" t="s">
        <v>41</v>
      </c>
      <c r="P7" s="5" t="s">
        <v>42</v>
      </c>
      <c r="Q7" s="109" t="s">
        <v>43</v>
      </c>
    </row>
    <row r="8" spans="1:17" ht="21" customHeight="1">
      <c r="A8" s="102" t="s">
        <v>153</v>
      </c>
      <c r="B8" s="6" t="s">
        <v>45</v>
      </c>
      <c r="C8" s="7">
        <v>3</v>
      </c>
      <c r="D8" s="7">
        <v>0</v>
      </c>
      <c r="E8" s="7">
        <v>2</v>
      </c>
      <c r="F8" s="7">
        <v>4</v>
      </c>
      <c r="G8" s="8">
        <v>6</v>
      </c>
      <c r="H8" s="11"/>
      <c r="I8" s="9"/>
      <c r="J8" s="102" t="s">
        <v>150</v>
      </c>
      <c r="K8" s="6" t="s">
        <v>53</v>
      </c>
      <c r="L8" s="7">
        <v>3</v>
      </c>
      <c r="M8" s="7">
        <v>0</v>
      </c>
      <c r="N8" s="7">
        <v>2</v>
      </c>
      <c r="O8" s="7">
        <v>4</v>
      </c>
      <c r="P8" s="8">
        <v>6</v>
      </c>
      <c r="Q8" s="10"/>
    </row>
    <row r="9" spans="1:22" s="12" customFormat="1" ht="21" customHeight="1">
      <c r="A9" s="102" t="s">
        <v>154</v>
      </c>
      <c r="B9" s="6" t="s">
        <v>47</v>
      </c>
      <c r="C9" s="7">
        <v>3</v>
      </c>
      <c r="D9" s="7">
        <v>2</v>
      </c>
      <c r="E9" s="7">
        <v>0</v>
      </c>
      <c r="F9" s="7">
        <v>4</v>
      </c>
      <c r="G9" s="8">
        <v>6</v>
      </c>
      <c r="H9" s="11"/>
      <c r="I9" s="9"/>
      <c r="J9" s="102" t="s">
        <v>160</v>
      </c>
      <c r="K9" s="6" t="s">
        <v>55</v>
      </c>
      <c r="L9" s="7">
        <v>3</v>
      </c>
      <c r="M9" s="7">
        <v>2</v>
      </c>
      <c r="N9" s="7">
        <v>0</v>
      </c>
      <c r="O9" s="7">
        <v>4</v>
      </c>
      <c r="P9" s="8">
        <v>6</v>
      </c>
      <c r="Q9" s="11"/>
      <c r="V9" s="13"/>
    </row>
    <row r="10" spans="1:17" ht="21" customHeight="1">
      <c r="A10" s="102" t="s">
        <v>155</v>
      </c>
      <c r="B10" s="6" t="s">
        <v>32</v>
      </c>
      <c r="C10" s="7">
        <v>3</v>
      </c>
      <c r="D10" s="7">
        <v>0</v>
      </c>
      <c r="E10" s="7">
        <v>2</v>
      </c>
      <c r="F10" s="7">
        <v>4</v>
      </c>
      <c r="G10" s="8">
        <v>6</v>
      </c>
      <c r="H10" s="10"/>
      <c r="I10" s="57"/>
      <c r="J10" s="25" t="s">
        <v>161</v>
      </c>
      <c r="K10" s="15" t="s">
        <v>56</v>
      </c>
      <c r="L10" s="16">
        <v>3</v>
      </c>
      <c r="M10" s="16">
        <v>0</v>
      </c>
      <c r="N10" s="16">
        <v>2</v>
      </c>
      <c r="O10" s="16">
        <v>4</v>
      </c>
      <c r="P10" s="16">
        <v>6</v>
      </c>
      <c r="Q10" s="10"/>
    </row>
    <row r="11" spans="1:17" ht="21" customHeight="1">
      <c r="A11" s="102" t="s">
        <v>156</v>
      </c>
      <c r="B11" s="6" t="s">
        <v>49</v>
      </c>
      <c r="C11" s="135">
        <v>2</v>
      </c>
      <c r="D11" s="135">
        <v>0</v>
      </c>
      <c r="E11" s="135">
        <v>0</v>
      </c>
      <c r="F11" s="135">
        <v>2</v>
      </c>
      <c r="G11" s="14">
        <v>3</v>
      </c>
      <c r="H11" s="10"/>
      <c r="I11" s="57"/>
      <c r="J11" s="25" t="s">
        <v>163</v>
      </c>
      <c r="K11" s="6" t="s">
        <v>57</v>
      </c>
      <c r="L11" s="16">
        <v>2</v>
      </c>
      <c r="M11" s="16">
        <v>0</v>
      </c>
      <c r="N11" s="16">
        <v>0</v>
      </c>
      <c r="O11" s="16">
        <v>2</v>
      </c>
      <c r="P11" s="16">
        <v>3</v>
      </c>
      <c r="Q11" s="10"/>
    </row>
    <row r="12" spans="1:29" ht="21" customHeight="1">
      <c r="A12" s="103" t="s">
        <v>157</v>
      </c>
      <c r="B12" s="37" t="s">
        <v>130</v>
      </c>
      <c r="C12" s="135">
        <v>3</v>
      </c>
      <c r="D12" s="135">
        <v>0</v>
      </c>
      <c r="E12" s="135">
        <v>0</v>
      </c>
      <c r="F12" s="135">
        <v>3</v>
      </c>
      <c r="G12" s="135">
        <v>5</v>
      </c>
      <c r="H12" s="10"/>
      <c r="I12" s="57"/>
      <c r="J12" s="102" t="s">
        <v>185</v>
      </c>
      <c r="K12" s="17" t="s">
        <v>48</v>
      </c>
      <c r="L12" s="18">
        <v>2</v>
      </c>
      <c r="M12" s="18">
        <v>0</v>
      </c>
      <c r="N12" s="18">
        <v>0</v>
      </c>
      <c r="O12" s="18">
        <v>2</v>
      </c>
      <c r="P12" s="19">
        <v>3</v>
      </c>
      <c r="Q12" s="10"/>
      <c r="U12" s="83"/>
      <c r="V12" s="83"/>
      <c r="W12" s="83"/>
      <c r="X12" s="83"/>
      <c r="Y12" s="83"/>
      <c r="Z12" s="83"/>
      <c r="AA12" s="83"/>
      <c r="AB12" s="83"/>
      <c r="AC12" s="83"/>
    </row>
    <row r="13" spans="1:29" ht="21" customHeight="1">
      <c r="A13" s="22" t="s">
        <v>158</v>
      </c>
      <c r="B13" s="24" t="s">
        <v>151</v>
      </c>
      <c r="C13" s="7">
        <v>0</v>
      </c>
      <c r="D13" s="7">
        <v>2</v>
      </c>
      <c r="E13" s="7">
        <v>0</v>
      </c>
      <c r="F13" s="7">
        <v>1</v>
      </c>
      <c r="G13" s="8">
        <v>1</v>
      </c>
      <c r="H13" s="11"/>
      <c r="I13" s="57"/>
      <c r="J13" s="29" t="s">
        <v>162</v>
      </c>
      <c r="K13" s="187" t="s">
        <v>2</v>
      </c>
      <c r="L13" s="188">
        <v>2</v>
      </c>
      <c r="M13" s="188">
        <v>0</v>
      </c>
      <c r="N13" s="188">
        <v>0</v>
      </c>
      <c r="O13" s="188">
        <v>2</v>
      </c>
      <c r="P13" s="188">
        <v>3</v>
      </c>
      <c r="Q13" s="10"/>
      <c r="U13" s="84"/>
      <c r="V13" s="85"/>
      <c r="W13" s="86"/>
      <c r="X13" s="86"/>
      <c r="Y13" s="86"/>
      <c r="Z13" s="86"/>
      <c r="AA13" s="87"/>
      <c r="AB13" s="82"/>
      <c r="AC13" s="83"/>
    </row>
    <row r="14" spans="1:29" ht="21" customHeight="1">
      <c r="A14" s="22" t="s">
        <v>159</v>
      </c>
      <c r="B14" s="23" t="s">
        <v>1</v>
      </c>
      <c r="C14" s="7">
        <v>3</v>
      </c>
      <c r="D14" s="7">
        <v>0</v>
      </c>
      <c r="E14" s="7">
        <v>0</v>
      </c>
      <c r="F14" s="7">
        <v>3</v>
      </c>
      <c r="G14" s="8">
        <v>3</v>
      </c>
      <c r="H14" s="28"/>
      <c r="I14" s="9"/>
      <c r="J14" s="22" t="s">
        <v>165</v>
      </c>
      <c r="K14" s="23" t="s">
        <v>12</v>
      </c>
      <c r="L14" s="7">
        <v>3</v>
      </c>
      <c r="M14" s="7">
        <v>0</v>
      </c>
      <c r="N14" s="7">
        <v>0</v>
      </c>
      <c r="O14" s="7">
        <v>3</v>
      </c>
      <c r="P14" s="8">
        <v>3</v>
      </c>
      <c r="Q14" s="10"/>
      <c r="U14" s="83"/>
      <c r="V14" s="83"/>
      <c r="W14" s="83"/>
      <c r="X14" s="83"/>
      <c r="Y14" s="83"/>
      <c r="Z14" s="83"/>
      <c r="AA14" s="83"/>
      <c r="AB14" s="83"/>
      <c r="AC14" s="83"/>
    </row>
    <row r="15" spans="1:29" ht="18" customHeight="1" thickBot="1">
      <c r="A15" s="206" t="s">
        <v>93</v>
      </c>
      <c r="B15" s="207"/>
      <c r="C15" s="104">
        <f>SUM(C8:C14)</f>
        <v>17</v>
      </c>
      <c r="D15" s="104">
        <f>SUM(D8:D14)</f>
        <v>4</v>
      </c>
      <c r="E15" s="104">
        <v>4</v>
      </c>
      <c r="F15" s="104">
        <f>SUM(F8:F14)</f>
        <v>21</v>
      </c>
      <c r="G15" s="104">
        <f>SUM(G8:G14)</f>
        <v>30</v>
      </c>
      <c r="H15" s="105"/>
      <c r="J15" s="25" t="s">
        <v>164</v>
      </c>
      <c r="K15" s="24" t="s">
        <v>152</v>
      </c>
      <c r="L15" s="7">
        <v>0</v>
      </c>
      <c r="M15" s="7">
        <v>2</v>
      </c>
      <c r="N15" s="7">
        <v>0</v>
      </c>
      <c r="O15" s="7">
        <v>1</v>
      </c>
      <c r="P15" s="8">
        <v>1</v>
      </c>
      <c r="Q15" s="10"/>
      <c r="U15" s="83"/>
      <c r="V15" s="83"/>
      <c r="W15" s="83"/>
      <c r="X15" s="83"/>
      <c r="Y15" s="83"/>
      <c r="Z15" s="83"/>
      <c r="AA15" s="83"/>
      <c r="AB15" s="83"/>
      <c r="AC15" s="83"/>
    </row>
    <row r="16" spans="1:29" ht="21" customHeight="1" thickBot="1">
      <c r="A16" s="146"/>
      <c r="B16" s="146"/>
      <c r="C16" s="71"/>
      <c r="D16" s="71"/>
      <c r="E16" s="71"/>
      <c r="F16" s="71"/>
      <c r="G16" s="71"/>
      <c r="H16" s="71"/>
      <c r="I16" s="2"/>
      <c r="J16" s="206" t="s">
        <v>93</v>
      </c>
      <c r="K16" s="207"/>
      <c r="L16" s="104">
        <f>L8+L9+L10+L11+L12+L13+L14</f>
        <v>18</v>
      </c>
      <c r="M16" s="104">
        <f>SUM(M8:M15)</f>
        <v>4</v>
      </c>
      <c r="N16" s="104">
        <v>4</v>
      </c>
      <c r="O16" s="104">
        <f>O8+O9+O10+O11+O12+O13+O14+O15</f>
        <v>22</v>
      </c>
      <c r="P16" s="104">
        <f>SUM(P8:P15)</f>
        <v>31</v>
      </c>
      <c r="Q16" s="105"/>
      <c r="U16" s="83"/>
      <c r="V16" s="83"/>
      <c r="W16" s="83"/>
      <c r="X16" s="83"/>
      <c r="Y16" s="83"/>
      <c r="Z16" s="83"/>
      <c r="AA16" s="83"/>
      <c r="AB16" s="83"/>
      <c r="AC16" s="83"/>
    </row>
    <row r="17" spans="1:17" ht="15" customHeight="1">
      <c r="A17" s="175"/>
      <c r="B17" s="71"/>
      <c r="C17" s="71"/>
      <c r="D17" s="71"/>
      <c r="E17" s="71"/>
      <c r="F17" s="71"/>
      <c r="G17" s="71"/>
      <c r="H17" s="71"/>
      <c r="I17" s="71"/>
      <c r="J17" s="9"/>
      <c r="K17" s="9"/>
      <c r="L17" s="173"/>
      <c r="M17" s="173"/>
      <c r="N17" s="173"/>
      <c r="O17" s="173"/>
      <c r="P17" s="75"/>
      <c r="Q17" s="140"/>
    </row>
    <row r="18" spans="1:17" ht="18" customHeight="1">
      <c r="A18" s="252" t="s">
        <v>59</v>
      </c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4"/>
    </row>
    <row r="19" spans="1:17" ht="15" customHeight="1" thickBot="1">
      <c r="A19" s="195" t="s">
        <v>60</v>
      </c>
      <c r="B19" s="196"/>
      <c r="C19" s="196"/>
      <c r="D19" s="196"/>
      <c r="E19" s="196"/>
      <c r="F19" s="196"/>
      <c r="G19" s="196"/>
      <c r="H19" s="197"/>
      <c r="I19" s="2"/>
      <c r="J19" s="217" t="s">
        <v>61</v>
      </c>
      <c r="K19" s="222"/>
      <c r="L19" s="222"/>
      <c r="M19" s="222"/>
      <c r="N19" s="222"/>
      <c r="O19" s="222"/>
      <c r="P19" s="222"/>
      <c r="Q19" s="223"/>
    </row>
    <row r="20" spans="1:17" ht="21" customHeight="1">
      <c r="A20" s="97" t="s">
        <v>38</v>
      </c>
      <c r="B20" s="98" t="s">
        <v>39</v>
      </c>
      <c r="C20" s="99" t="s">
        <v>0</v>
      </c>
      <c r="D20" s="99" t="s">
        <v>40</v>
      </c>
      <c r="E20" s="99" t="s">
        <v>14</v>
      </c>
      <c r="F20" s="99" t="s">
        <v>41</v>
      </c>
      <c r="G20" s="100" t="s">
        <v>42</v>
      </c>
      <c r="H20" s="101" t="s">
        <v>43</v>
      </c>
      <c r="I20" s="2"/>
      <c r="J20" s="126" t="s">
        <v>38</v>
      </c>
      <c r="K20" s="123" t="s">
        <v>39</v>
      </c>
      <c r="L20" s="124" t="s">
        <v>0</v>
      </c>
      <c r="M20" s="124" t="s">
        <v>40</v>
      </c>
      <c r="N20" s="124" t="s">
        <v>14</v>
      </c>
      <c r="O20" s="124" t="s">
        <v>41</v>
      </c>
      <c r="P20" s="125" t="s">
        <v>42</v>
      </c>
      <c r="Q20" s="127" t="s">
        <v>43</v>
      </c>
    </row>
    <row r="21" spans="1:17" ht="21" customHeight="1">
      <c r="A21" s="25" t="s">
        <v>172</v>
      </c>
      <c r="B21" s="15" t="s">
        <v>62</v>
      </c>
      <c r="C21" s="26">
        <v>3</v>
      </c>
      <c r="D21" s="26">
        <v>0</v>
      </c>
      <c r="E21" s="26">
        <v>0</v>
      </c>
      <c r="F21" s="26">
        <v>3</v>
      </c>
      <c r="G21" s="26">
        <v>4</v>
      </c>
      <c r="H21" s="10"/>
      <c r="I21" s="2"/>
      <c r="J21" s="39" t="s">
        <v>168</v>
      </c>
      <c r="K21" s="20" t="s">
        <v>4</v>
      </c>
      <c r="L21" s="27">
        <v>3</v>
      </c>
      <c r="M21" s="27">
        <v>0</v>
      </c>
      <c r="N21" s="27">
        <v>0</v>
      </c>
      <c r="O21" s="27">
        <v>3</v>
      </c>
      <c r="P21" s="27">
        <v>5</v>
      </c>
      <c r="Q21" s="10"/>
    </row>
    <row r="22" spans="1:17" s="31" customFormat="1" ht="21" customHeight="1">
      <c r="A22" s="39" t="s">
        <v>187</v>
      </c>
      <c r="B22" s="20" t="s">
        <v>6</v>
      </c>
      <c r="C22" s="27">
        <v>3</v>
      </c>
      <c r="D22" s="27">
        <v>0</v>
      </c>
      <c r="E22" s="27">
        <v>0</v>
      </c>
      <c r="F22" s="27">
        <v>3</v>
      </c>
      <c r="G22" s="27">
        <v>4</v>
      </c>
      <c r="H22" s="128"/>
      <c r="I22" s="58"/>
      <c r="J22" s="46" t="s">
        <v>171</v>
      </c>
      <c r="K22" s="45" t="s">
        <v>142</v>
      </c>
      <c r="L22" s="27">
        <v>0</v>
      </c>
      <c r="M22" s="27">
        <v>0</v>
      </c>
      <c r="N22" s="27">
        <v>4</v>
      </c>
      <c r="O22" s="27">
        <v>2</v>
      </c>
      <c r="P22" s="27">
        <v>4</v>
      </c>
      <c r="Q22" s="28"/>
    </row>
    <row r="23" spans="1:17" ht="21" customHeight="1">
      <c r="A23" s="29" t="s">
        <v>173</v>
      </c>
      <c r="B23" s="6" t="s">
        <v>63</v>
      </c>
      <c r="C23" s="30">
        <v>3</v>
      </c>
      <c r="D23" s="30">
        <v>0</v>
      </c>
      <c r="E23" s="30">
        <v>0</v>
      </c>
      <c r="F23" s="30">
        <v>3</v>
      </c>
      <c r="G23" s="30">
        <v>5</v>
      </c>
      <c r="H23" s="110"/>
      <c r="I23" s="57"/>
      <c r="J23" s="39" t="s">
        <v>170</v>
      </c>
      <c r="K23" s="20" t="s">
        <v>10</v>
      </c>
      <c r="L23" s="21">
        <v>3</v>
      </c>
      <c r="M23" s="21">
        <v>0</v>
      </c>
      <c r="N23" s="21">
        <v>2</v>
      </c>
      <c r="O23" s="21">
        <v>4</v>
      </c>
      <c r="P23" s="21">
        <v>7</v>
      </c>
      <c r="Q23" s="11"/>
    </row>
    <row r="24" spans="1:26" ht="21" customHeight="1">
      <c r="A24" s="102" t="s">
        <v>174</v>
      </c>
      <c r="B24" s="6" t="s">
        <v>112</v>
      </c>
      <c r="C24" s="32">
        <v>3</v>
      </c>
      <c r="D24" s="32">
        <v>0</v>
      </c>
      <c r="E24" s="32">
        <v>0</v>
      </c>
      <c r="F24" s="32">
        <v>3</v>
      </c>
      <c r="G24" s="32">
        <v>4</v>
      </c>
      <c r="H24" s="128"/>
      <c r="I24" s="58"/>
      <c r="J24" s="47" t="s">
        <v>188</v>
      </c>
      <c r="K24" s="45" t="s">
        <v>69</v>
      </c>
      <c r="L24" s="21">
        <v>2</v>
      </c>
      <c r="M24" s="21">
        <v>0</v>
      </c>
      <c r="N24" s="21">
        <v>0</v>
      </c>
      <c r="O24" s="21">
        <v>2</v>
      </c>
      <c r="P24" s="21">
        <v>3</v>
      </c>
      <c r="Q24" s="11"/>
      <c r="T24" s="34"/>
      <c r="U24" s="34"/>
      <c r="V24" s="34"/>
      <c r="W24" s="34"/>
      <c r="X24" s="34"/>
      <c r="Y24" s="34"/>
      <c r="Z24" s="34"/>
    </row>
    <row r="25" spans="1:26" ht="21" customHeight="1">
      <c r="A25" s="102" t="s">
        <v>175</v>
      </c>
      <c r="B25" s="6" t="s">
        <v>28</v>
      </c>
      <c r="C25" s="32">
        <v>3</v>
      </c>
      <c r="D25" s="32">
        <v>0</v>
      </c>
      <c r="E25" s="32">
        <v>2</v>
      </c>
      <c r="F25" s="32">
        <v>4</v>
      </c>
      <c r="G25" s="32">
        <v>7</v>
      </c>
      <c r="H25" s="128"/>
      <c r="I25" s="57"/>
      <c r="J25" s="112" t="s">
        <v>169</v>
      </c>
      <c r="K25" s="33" t="s">
        <v>11</v>
      </c>
      <c r="L25" s="27">
        <v>3</v>
      </c>
      <c r="M25" s="27">
        <v>0</v>
      </c>
      <c r="N25" s="27">
        <v>0</v>
      </c>
      <c r="O25" s="27">
        <v>3</v>
      </c>
      <c r="P25" s="27">
        <v>4</v>
      </c>
      <c r="Q25" s="11"/>
      <c r="T25" s="35"/>
      <c r="U25" s="35"/>
      <c r="V25" s="36"/>
      <c r="W25" s="36"/>
      <c r="X25" s="36"/>
      <c r="Y25" s="36"/>
      <c r="Z25" s="36"/>
    </row>
    <row r="26" spans="1:26" ht="21" customHeight="1">
      <c r="A26" s="102" t="s">
        <v>176</v>
      </c>
      <c r="B26" s="6" t="s">
        <v>15</v>
      </c>
      <c r="C26" s="32">
        <v>1</v>
      </c>
      <c r="D26" s="32">
        <v>0</v>
      </c>
      <c r="E26" s="32">
        <v>2</v>
      </c>
      <c r="F26" s="32">
        <v>2</v>
      </c>
      <c r="G26" s="32">
        <v>3</v>
      </c>
      <c r="H26" s="128"/>
      <c r="I26" s="58"/>
      <c r="J26" s="25" t="s">
        <v>167</v>
      </c>
      <c r="K26" s="6" t="s">
        <v>58</v>
      </c>
      <c r="L26" s="16">
        <v>2</v>
      </c>
      <c r="M26" s="16">
        <v>0</v>
      </c>
      <c r="N26" s="16">
        <v>0</v>
      </c>
      <c r="O26" s="16">
        <v>2</v>
      </c>
      <c r="P26" s="16">
        <v>3</v>
      </c>
      <c r="Q26" s="10"/>
      <c r="T26" s="34"/>
      <c r="U26" s="34"/>
      <c r="V26" s="34"/>
      <c r="W26" s="34"/>
      <c r="X26" s="34"/>
      <c r="Y26" s="34"/>
      <c r="Z26" s="34"/>
    </row>
    <row r="27" spans="1:26" ht="21" customHeight="1">
      <c r="A27" s="102" t="s">
        <v>177</v>
      </c>
      <c r="B27" s="23" t="s">
        <v>50</v>
      </c>
      <c r="C27" s="135">
        <v>2</v>
      </c>
      <c r="D27" s="135">
        <v>0</v>
      </c>
      <c r="E27" s="135">
        <v>0</v>
      </c>
      <c r="F27" s="135">
        <v>2</v>
      </c>
      <c r="G27" s="14">
        <v>3</v>
      </c>
      <c r="H27" s="128"/>
      <c r="I27" s="2"/>
      <c r="J27" s="103" t="s">
        <v>166</v>
      </c>
      <c r="K27" s="6" t="s">
        <v>71</v>
      </c>
      <c r="L27" s="135">
        <v>0</v>
      </c>
      <c r="M27" s="135">
        <v>0</v>
      </c>
      <c r="N27" s="135">
        <v>0</v>
      </c>
      <c r="O27" s="135">
        <v>0</v>
      </c>
      <c r="P27" s="135">
        <v>4</v>
      </c>
      <c r="Q27" s="11"/>
      <c r="T27" s="34"/>
      <c r="U27" s="34"/>
      <c r="V27" s="34"/>
      <c r="W27" s="34"/>
      <c r="X27" s="34"/>
      <c r="Y27" s="34"/>
      <c r="Z27" s="34"/>
    </row>
    <row r="28" spans="1:17" ht="21" customHeight="1" thickBot="1">
      <c r="A28" s="193" t="s">
        <v>93</v>
      </c>
      <c r="B28" s="194"/>
      <c r="C28" s="104">
        <f>SUM(C21:C27)</f>
        <v>18</v>
      </c>
      <c r="D28" s="104">
        <f>SUM(D21:D27)</f>
        <v>0</v>
      </c>
      <c r="E28" s="104">
        <v>4</v>
      </c>
      <c r="F28" s="104">
        <f>SUM(F21:F27)</f>
        <v>20</v>
      </c>
      <c r="G28" s="104">
        <f>SUM(G21:G27)</f>
        <v>30</v>
      </c>
      <c r="H28" s="105"/>
      <c r="I28" s="2"/>
      <c r="J28" s="193" t="s">
        <v>93</v>
      </c>
      <c r="K28" s="194"/>
      <c r="L28" s="113">
        <f>L21+L22+L23+L24+L25+L26+L27</f>
        <v>13</v>
      </c>
      <c r="M28" s="113">
        <v>0</v>
      </c>
      <c r="N28" s="113">
        <v>6</v>
      </c>
      <c r="O28" s="113">
        <f>O21+O22+O23+O24+O25+O26+O27</f>
        <v>16</v>
      </c>
      <c r="P28" s="113">
        <f>P21+P22+P23+P24+P25+P26+P27</f>
        <v>30</v>
      </c>
      <c r="Q28" s="119"/>
    </row>
    <row r="29" spans="1:17" ht="21" customHeight="1">
      <c r="A29" s="141"/>
      <c r="B29" s="142"/>
      <c r="C29" s="62"/>
      <c r="D29" s="62"/>
      <c r="E29" s="62"/>
      <c r="F29" s="62"/>
      <c r="G29" s="62"/>
      <c r="H29" s="62"/>
      <c r="I29" s="2"/>
      <c r="J29" s="142"/>
      <c r="K29" s="142"/>
      <c r="L29" s="150"/>
      <c r="M29" s="150"/>
      <c r="N29" s="150"/>
      <c r="O29" s="150"/>
      <c r="P29" s="150"/>
      <c r="Q29" s="151"/>
    </row>
    <row r="30" spans="1:17" ht="18" customHeight="1">
      <c r="A30" s="252" t="s">
        <v>73</v>
      </c>
      <c r="B30" s="255"/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6"/>
    </row>
    <row r="31" spans="1:33" ht="15" customHeight="1" thickBot="1">
      <c r="A31" s="195" t="s">
        <v>74</v>
      </c>
      <c r="B31" s="196"/>
      <c r="C31" s="196"/>
      <c r="D31" s="196"/>
      <c r="E31" s="196"/>
      <c r="F31" s="196"/>
      <c r="G31" s="196"/>
      <c r="H31" s="197"/>
      <c r="I31" s="38"/>
      <c r="J31" s="217" t="s">
        <v>75</v>
      </c>
      <c r="K31" s="218"/>
      <c r="L31" s="218"/>
      <c r="M31" s="218"/>
      <c r="N31" s="218"/>
      <c r="O31" s="218"/>
      <c r="P31" s="218"/>
      <c r="Q31" s="219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</row>
    <row r="32" spans="1:33" ht="21" customHeight="1">
      <c r="A32" s="97" t="s">
        <v>38</v>
      </c>
      <c r="B32" s="98" t="s">
        <v>39</v>
      </c>
      <c r="C32" s="99" t="s">
        <v>0</v>
      </c>
      <c r="D32" s="99" t="s">
        <v>40</v>
      </c>
      <c r="E32" s="99" t="s">
        <v>14</v>
      </c>
      <c r="F32" s="99" t="s">
        <v>41</v>
      </c>
      <c r="G32" s="100" t="s">
        <v>42</v>
      </c>
      <c r="H32" s="101" t="s">
        <v>43</v>
      </c>
      <c r="I32" s="2"/>
      <c r="J32" s="97" t="s">
        <v>38</v>
      </c>
      <c r="K32" s="98" t="s">
        <v>39</v>
      </c>
      <c r="L32" s="99" t="s">
        <v>0</v>
      </c>
      <c r="M32" s="99" t="s">
        <v>40</v>
      </c>
      <c r="N32" s="99" t="s">
        <v>14</v>
      </c>
      <c r="O32" s="99" t="s">
        <v>41</v>
      </c>
      <c r="P32" s="100" t="s">
        <v>42</v>
      </c>
      <c r="Q32" s="101" t="s">
        <v>43</v>
      </c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</row>
    <row r="33" spans="1:33" ht="21" customHeight="1">
      <c r="A33" s="39" t="s">
        <v>178</v>
      </c>
      <c r="B33" s="20" t="s">
        <v>77</v>
      </c>
      <c r="C33" s="21">
        <v>0</v>
      </c>
      <c r="D33" s="21">
        <v>0</v>
      </c>
      <c r="E33" s="21">
        <v>4</v>
      </c>
      <c r="F33" s="21">
        <v>2</v>
      </c>
      <c r="G33" s="21">
        <v>3</v>
      </c>
      <c r="H33" s="10"/>
      <c r="I33" s="40"/>
      <c r="J33" s="39" t="s">
        <v>181</v>
      </c>
      <c r="K33" s="20" t="s">
        <v>84</v>
      </c>
      <c r="L33" s="27">
        <v>0</v>
      </c>
      <c r="M33" s="27">
        <v>0</v>
      </c>
      <c r="N33" s="27">
        <v>4</v>
      </c>
      <c r="O33" s="27">
        <v>2</v>
      </c>
      <c r="P33" s="27">
        <v>3</v>
      </c>
      <c r="Q33" s="10"/>
      <c r="U33" s="59"/>
      <c r="V33" s="59"/>
      <c r="W33" s="60"/>
      <c r="X33" s="60"/>
      <c r="Y33" s="60"/>
      <c r="Z33" s="60"/>
      <c r="AA33" s="60"/>
      <c r="AB33" s="81"/>
      <c r="AC33" s="83"/>
      <c r="AD33" s="83"/>
      <c r="AE33" s="83"/>
      <c r="AF33" s="83"/>
      <c r="AG33" s="83"/>
    </row>
    <row r="34" spans="1:33" s="41" customFormat="1" ht="21" customHeight="1">
      <c r="A34" s="39" t="s">
        <v>179</v>
      </c>
      <c r="B34" s="20" t="s">
        <v>3</v>
      </c>
      <c r="C34" s="27">
        <v>3</v>
      </c>
      <c r="D34" s="27">
        <v>0</v>
      </c>
      <c r="E34" s="27">
        <v>0</v>
      </c>
      <c r="F34" s="27">
        <v>3</v>
      </c>
      <c r="G34" s="27">
        <v>5</v>
      </c>
      <c r="H34" s="10"/>
      <c r="I34" s="40"/>
      <c r="J34" s="39" t="s">
        <v>189</v>
      </c>
      <c r="K34" s="20" t="s">
        <v>67</v>
      </c>
      <c r="L34" s="27">
        <v>2</v>
      </c>
      <c r="M34" s="27">
        <v>0</v>
      </c>
      <c r="N34" s="27">
        <v>0</v>
      </c>
      <c r="O34" s="27">
        <v>2</v>
      </c>
      <c r="P34" s="27">
        <v>3</v>
      </c>
      <c r="Q34" s="28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</row>
    <row r="35" spans="1:33" s="41" customFormat="1" ht="21" customHeight="1">
      <c r="A35" s="46" t="s">
        <v>173</v>
      </c>
      <c r="B35" s="23" t="s">
        <v>80</v>
      </c>
      <c r="C35" s="27">
        <v>3</v>
      </c>
      <c r="D35" s="27">
        <v>0</v>
      </c>
      <c r="E35" s="27">
        <v>0</v>
      </c>
      <c r="F35" s="27">
        <v>3</v>
      </c>
      <c r="G35" s="27">
        <v>5</v>
      </c>
      <c r="H35" s="11"/>
      <c r="I35" s="40"/>
      <c r="J35" s="39" t="s">
        <v>190</v>
      </c>
      <c r="K35" s="20" t="s">
        <v>78</v>
      </c>
      <c r="L35" s="27">
        <v>0</v>
      </c>
      <c r="M35" s="27">
        <v>0</v>
      </c>
      <c r="N35" s="27">
        <v>4</v>
      </c>
      <c r="O35" s="27">
        <v>2</v>
      </c>
      <c r="P35" s="27">
        <v>3</v>
      </c>
      <c r="Q35" s="10"/>
      <c r="U35" s="88"/>
      <c r="V35" s="59"/>
      <c r="W35" s="60"/>
      <c r="X35" s="60"/>
      <c r="Y35" s="60"/>
      <c r="Z35" s="60"/>
      <c r="AA35" s="60"/>
      <c r="AB35" s="75"/>
      <c r="AC35" s="34"/>
      <c r="AD35" s="34"/>
      <c r="AE35" s="34"/>
      <c r="AF35" s="34"/>
      <c r="AG35" s="34"/>
    </row>
    <row r="36" spans="1:33" s="41" customFormat="1" ht="21" customHeight="1">
      <c r="A36" s="149" t="s">
        <v>209</v>
      </c>
      <c r="B36" s="43" t="s">
        <v>7</v>
      </c>
      <c r="C36" s="44">
        <v>2</v>
      </c>
      <c r="D36" s="44">
        <v>0</v>
      </c>
      <c r="E36" s="44">
        <v>0</v>
      </c>
      <c r="F36" s="44">
        <v>2</v>
      </c>
      <c r="G36" s="44">
        <v>3</v>
      </c>
      <c r="H36" s="11"/>
      <c r="I36" s="34"/>
      <c r="J36" s="46" t="s">
        <v>173</v>
      </c>
      <c r="K36" s="23" t="s">
        <v>83</v>
      </c>
      <c r="L36" s="27">
        <v>3</v>
      </c>
      <c r="M36" s="27">
        <v>0</v>
      </c>
      <c r="N36" s="27">
        <v>0</v>
      </c>
      <c r="O36" s="27">
        <v>3</v>
      </c>
      <c r="P36" s="27">
        <v>5</v>
      </c>
      <c r="Q36" s="10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</row>
    <row r="37" spans="1:33" s="41" customFormat="1" ht="21" customHeight="1">
      <c r="A37" s="47" t="s">
        <v>13</v>
      </c>
      <c r="B37" s="23" t="s">
        <v>79</v>
      </c>
      <c r="C37" s="27">
        <v>3</v>
      </c>
      <c r="D37" s="27">
        <v>0</v>
      </c>
      <c r="E37" s="27">
        <v>0</v>
      </c>
      <c r="F37" s="27">
        <v>3</v>
      </c>
      <c r="G37" s="27">
        <v>5</v>
      </c>
      <c r="H37" s="11"/>
      <c r="I37" s="2"/>
      <c r="J37" s="112" t="s">
        <v>182</v>
      </c>
      <c r="K37" s="20" t="s">
        <v>5</v>
      </c>
      <c r="L37" s="27">
        <v>3</v>
      </c>
      <c r="M37" s="27">
        <v>0</v>
      </c>
      <c r="N37" s="27">
        <v>0</v>
      </c>
      <c r="O37" s="27">
        <v>3</v>
      </c>
      <c r="P37" s="27">
        <v>5</v>
      </c>
      <c r="Q37" s="11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</row>
    <row r="38" spans="1:33" s="41" customFormat="1" ht="21" customHeight="1">
      <c r="A38" s="47" t="s">
        <v>13</v>
      </c>
      <c r="B38" s="45" t="s">
        <v>30</v>
      </c>
      <c r="C38" s="27">
        <v>3</v>
      </c>
      <c r="D38" s="27">
        <v>0</v>
      </c>
      <c r="E38" s="27">
        <v>0</v>
      </c>
      <c r="F38" s="27">
        <v>3</v>
      </c>
      <c r="G38" s="27">
        <v>5</v>
      </c>
      <c r="H38" s="11"/>
      <c r="I38" s="2"/>
      <c r="J38" s="39" t="s">
        <v>183</v>
      </c>
      <c r="K38" s="20" t="s">
        <v>119</v>
      </c>
      <c r="L38" s="27">
        <v>3</v>
      </c>
      <c r="M38" s="27">
        <v>2</v>
      </c>
      <c r="N38" s="27">
        <v>0</v>
      </c>
      <c r="O38" s="27">
        <v>4</v>
      </c>
      <c r="P38" s="27">
        <v>7</v>
      </c>
      <c r="Q38" s="10"/>
      <c r="T38" s="55"/>
      <c r="U38" s="48"/>
      <c r="V38" s="81"/>
      <c r="W38" s="81"/>
      <c r="X38" s="81"/>
      <c r="Y38" s="81"/>
      <c r="Z38" s="82"/>
      <c r="AA38" s="34"/>
      <c r="AB38" s="34"/>
      <c r="AC38" s="34"/>
      <c r="AD38" s="34"/>
      <c r="AE38" s="34"/>
      <c r="AF38" s="34"/>
      <c r="AG38" s="34"/>
    </row>
    <row r="39" spans="1:33" s="41" customFormat="1" ht="21" customHeight="1">
      <c r="A39" s="49" t="s">
        <v>180</v>
      </c>
      <c r="B39" s="6" t="s">
        <v>81</v>
      </c>
      <c r="C39" s="135">
        <v>2</v>
      </c>
      <c r="D39" s="135">
        <v>0</v>
      </c>
      <c r="E39" s="135">
        <v>0</v>
      </c>
      <c r="F39" s="135">
        <v>2</v>
      </c>
      <c r="G39" s="14">
        <v>3</v>
      </c>
      <c r="H39" s="11"/>
      <c r="I39" s="2"/>
      <c r="J39" s="47" t="s">
        <v>184</v>
      </c>
      <c r="K39" s="23" t="s">
        <v>82</v>
      </c>
      <c r="L39" s="7">
        <v>0</v>
      </c>
      <c r="M39" s="7">
        <v>0</v>
      </c>
      <c r="N39" s="7">
        <v>0</v>
      </c>
      <c r="O39" s="7">
        <v>0</v>
      </c>
      <c r="P39" s="7">
        <v>4</v>
      </c>
      <c r="Q39" s="10"/>
      <c r="T39" s="55"/>
      <c r="U39" s="48"/>
      <c r="V39" s="81"/>
      <c r="W39" s="81"/>
      <c r="X39" s="81"/>
      <c r="Y39" s="81"/>
      <c r="Z39" s="82"/>
      <c r="AA39" s="34"/>
      <c r="AB39" s="34"/>
      <c r="AC39" s="34"/>
      <c r="AD39" s="34"/>
      <c r="AE39" s="34"/>
      <c r="AF39" s="34"/>
      <c r="AG39" s="34"/>
    </row>
    <row r="40" spans="1:33" s="41" customFormat="1" ht="21" customHeight="1" thickBot="1">
      <c r="A40" s="193" t="s">
        <v>93</v>
      </c>
      <c r="B40" s="194"/>
      <c r="C40" s="104">
        <f>SUM(C33:C39)</f>
        <v>16</v>
      </c>
      <c r="D40" s="104">
        <f>SUM(D33:D39)</f>
        <v>0</v>
      </c>
      <c r="E40" s="104">
        <v>4</v>
      </c>
      <c r="F40" s="104">
        <f>SUM(F33:F39)</f>
        <v>18</v>
      </c>
      <c r="G40" s="104">
        <f>SUM(G33:G39)</f>
        <v>29</v>
      </c>
      <c r="H40" s="117"/>
      <c r="I40" s="9"/>
      <c r="J40" s="193" t="s">
        <v>93</v>
      </c>
      <c r="K40" s="194"/>
      <c r="L40" s="113">
        <f>SUM(L33:L39)</f>
        <v>11</v>
      </c>
      <c r="M40" s="113">
        <f>SUM(M33:M39)</f>
        <v>2</v>
      </c>
      <c r="N40" s="113">
        <v>4</v>
      </c>
      <c r="O40" s="113">
        <f>SUM(O33:O39)</f>
        <v>16</v>
      </c>
      <c r="P40" s="113">
        <f>SUM(P33:P39)</f>
        <v>30</v>
      </c>
      <c r="Q40" s="152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</row>
    <row r="41" spans="1:33" s="41" customFormat="1" ht="21" customHeight="1">
      <c r="A41" s="174"/>
      <c r="B41" s="146"/>
      <c r="C41" s="71"/>
      <c r="D41" s="71"/>
      <c r="E41" s="71"/>
      <c r="F41" s="71"/>
      <c r="G41" s="71"/>
      <c r="H41" s="75"/>
      <c r="I41" s="9"/>
      <c r="J41" s="146"/>
      <c r="K41" s="146"/>
      <c r="L41" s="73"/>
      <c r="M41" s="73"/>
      <c r="N41" s="73"/>
      <c r="O41" s="73"/>
      <c r="P41" s="73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</row>
    <row r="42" spans="1:28" s="41" customFormat="1" ht="18" customHeight="1">
      <c r="A42" s="252" t="s">
        <v>87</v>
      </c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4"/>
      <c r="T42" s="34"/>
      <c r="U42" s="34"/>
      <c r="V42" s="34"/>
      <c r="W42" s="34"/>
      <c r="X42" s="34"/>
      <c r="Y42" s="34"/>
      <c r="Z42" s="34"/>
      <c r="AA42" s="34"/>
      <c r="AB42" s="34"/>
    </row>
    <row r="43" spans="1:31" s="41" customFormat="1" ht="15" customHeight="1" thickBot="1">
      <c r="A43" s="202" t="s">
        <v>88</v>
      </c>
      <c r="B43" s="202"/>
      <c r="C43" s="202"/>
      <c r="D43" s="202"/>
      <c r="E43" s="202"/>
      <c r="F43" s="202"/>
      <c r="G43" s="202"/>
      <c r="H43" s="202"/>
      <c r="I43" s="34"/>
      <c r="J43" s="214" t="s">
        <v>89</v>
      </c>
      <c r="K43" s="215"/>
      <c r="L43" s="215"/>
      <c r="M43" s="215"/>
      <c r="N43" s="215"/>
      <c r="O43" s="215"/>
      <c r="P43" s="215"/>
      <c r="Q43" s="216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ht="21" customHeight="1">
      <c r="A44" s="97" t="s">
        <v>38</v>
      </c>
      <c r="B44" s="98" t="s">
        <v>39</v>
      </c>
      <c r="C44" s="99" t="s">
        <v>0</v>
      </c>
      <c r="D44" s="99" t="s">
        <v>40</v>
      </c>
      <c r="E44" s="99" t="s">
        <v>14</v>
      </c>
      <c r="F44" s="99" t="s">
        <v>41</v>
      </c>
      <c r="G44" s="100" t="s">
        <v>42</v>
      </c>
      <c r="H44" s="101" t="s">
        <v>43</v>
      </c>
      <c r="I44" s="2"/>
      <c r="J44" s="97" t="s">
        <v>38</v>
      </c>
      <c r="K44" s="98" t="s">
        <v>39</v>
      </c>
      <c r="L44" s="99" t="s">
        <v>0</v>
      </c>
      <c r="M44" s="99" t="s">
        <v>40</v>
      </c>
      <c r="N44" s="99" t="s">
        <v>14</v>
      </c>
      <c r="O44" s="99" t="s">
        <v>41</v>
      </c>
      <c r="P44" s="100" t="s">
        <v>42</v>
      </c>
      <c r="Q44" s="101" t="s">
        <v>43</v>
      </c>
      <c r="T44" s="83"/>
      <c r="U44" s="89"/>
      <c r="V44" s="9"/>
      <c r="W44" s="60"/>
      <c r="X44" s="60"/>
      <c r="Y44" s="60"/>
      <c r="Z44" s="60"/>
      <c r="AA44" s="60"/>
      <c r="AB44" s="82"/>
      <c r="AC44" s="83"/>
      <c r="AD44" s="83"/>
      <c r="AE44" s="83"/>
    </row>
    <row r="45" spans="1:31" ht="21" customHeight="1">
      <c r="A45" s="47" t="s">
        <v>191</v>
      </c>
      <c r="B45" s="23" t="s">
        <v>90</v>
      </c>
      <c r="C45" s="27">
        <v>2</v>
      </c>
      <c r="D45" s="27">
        <v>2</v>
      </c>
      <c r="E45" s="27">
        <v>0</v>
      </c>
      <c r="F45" s="27">
        <v>3</v>
      </c>
      <c r="G45" s="27">
        <v>5</v>
      </c>
      <c r="H45" s="121"/>
      <c r="I45" s="34"/>
      <c r="J45" s="47" t="s">
        <v>210</v>
      </c>
      <c r="K45" s="20" t="s">
        <v>27</v>
      </c>
      <c r="L45" s="27">
        <v>1</v>
      </c>
      <c r="M45" s="27">
        <v>8</v>
      </c>
      <c r="N45" s="27">
        <v>0</v>
      </c>
      <c r="O45" s="27">
        <v>5</v>
      </c>
      <c r="P45" s="27">
        <v>8</v>
      </c>
      <c r="Q45" s="121" t="s">
        <v>191</v>
      </c>
      <c r="T45" s="83"/>
      <c r="U45" s="89"/>
      <c r="V45" s="89"/>
      <c r="W45" s="60"/>
      <c r="X45" s="60"/>
      <c r="Y45" s="60"/>
      <c r="Z45" s="60"/>
      <c r="AA45" s="60"/>
      <c r="AB45" s="82"/>
      <c r="AC45" s="83"/>
      <c r="AD45" s="83"/>
      <c r="AE45" s="83"/>
    </row>
    <row r="46" spans="1:31" ht="21" customHeight="1">
      <c r="A46" s="39" t="s">
        <v>192</v>
      </c>
      <c r="B46" s="20" t="s">
        <v>8</v>
      </c>
      <c r="C46" s="27">
        <v>3</v>
      </c>
      <c r="D46" s="27">
        <v>0</v>
      </c>
      <c r="E46" s="27">
        <v>0</v>
      </c>
      <c r="F46" s="27">
        <v>3</v>
      </c>
      <c r="G46" s="27">
        <v>5</v>
      </c>
      <c r="H46" s="121"/>
      <c r="I46" s="34"/>
      <c r="J46" s="47" t="s">
        <v>173</v>
      </c>
      <c r="K46" s="23" t="s">
        <v>92</v>
      </c>
      <c r="L46" s="27">
        <v>3</v>
      </c>
      <c r="M46" s="27">
        <v>0</v>
      </c>
      <c r="N46" s="27">
        <v>0</v>
      </c>
      <c r="O46" s="27">
        <v>3</v>
      </c>
      <c r="P46" s="27">
        <v>5</v>
      </c>
      <c r="Q46" s="10"/>
      <c r="T46" s="83"/>
      <c r="U46" s="89"/>
      <c r="V46" s="89"/>
      <c r="W46" s="60"/>
      <c r="X46" s="60"/>
      <c r="Y46" s="60"/>
      <c r="Z46" s="60"/>
      <c r="AA46" s="60"/>
      <c r="AB46" s="82"/>
      <c r="AC46" s="83"/>
      <c r="AD46" s="83"/>
      <c r="AE46" s="83"/>
    </row>
    <row r="47" spans="1:31" s="41" customFormat="1" ht="21" customHeight="1">
      <c r="A47" s="47" t="s">
        <v>66</v>
      </c>
      <c r="B47" s="23" t="s">
        <v>91</v>
      </c>
      <c r="C47" s="27">
        <v>3</v>
      </c>
      <c r="D47" s="27">
        <v>0</v>
      </c>
      <c r="E47" s="27">
        <v>0</v>
      </c>
      <c r="F47" s="27">
        <v>3</v>
      </c>
      <c r="G47" s="27">
        <v>5</v>
      </c>
      <c r="H47" s="10"/>
      <c r="I47" s="2"/>
      <c r="J47" s="47" t="s">
        <v>173</v>
      </c>
      <c r="K47" s="23" t="s">
        <v>140</v>
      </c>
      <c r="L47" s="27">
        <v>3</v>
      </c>
      <c r="M47" s="27">
        <v>0</v>
      </c>
      <c r="N47" s="27">
        <v>0</v>
      </c>
      <c r="O47" s="27">
        <v>3</v>
      </c>
      <c r="P47" s="27">
        <v>5</v>
      </c>
      <c r="Q47" s="10"/>
      <c r="T47" s="34"/>
      <c r="U47" s="89"/>
      <c r="V47" s="9"/>
      <c r="W47" s="60"/>
      <c r="X47" s="60"/>
      <c r="Y47" s="60"/>
      <c r="Z47" s="60"/>
      <c r="AA47" s="60"/>
      <c r="AB47" s="82"/>
      <c r="AC47" s="34"/>
      <c r="AD47" s="34"/>
      <c r="AE47" s="34"/>
    </row>
    <row r="48" spans="1:31" s="41" customFormat="1" ht="21" customHeight="1">
      <c r="A48" s="47" t="s">
        <v>13</v>
      </c>
      <c r="B48" s="45" t="s">
        <v>29</v>
      </c>
      <c r="C48" s="27">
        <v>3</v>
      </c>
      <c r="D48" s="27">
        <v>0</v>
      </c>
      <c r="E48" s="27">
        <v>0</v>
      </c>
      <c r="F48" s="27">
        <v>3</v>
      </c>
      <c r="G48" s="27">
        <v>5</v>
      </c>
      <c r="H48" s="10"/>
      <c r="I48" s="2"/>
      <c r="J48" s="47" t="s">
        <v>13</v>
      </c>
      <c r="K48" s="45" t="s">
        <v>33</v>
      </c>
      <c r="L48" s="27">
        <v>3</v>
      </c>
      <c r="M48" s="27">
        <v>0</v>
      </c>
      <c r="N48" s="27">
        <v>0</v>
      </c>
      <c r="O48" s="27">
        <v>3</v>
      </c>
      <c r="P48" s="27">
        <v>5</v>
      </c>
      <c r="Q48" s="10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41" customFormat="1" ht="21" customHeight="1">
      <c r="A49" s="47" t="s">
        <v>13</v>
      </c>
      <c r="B49" s="74" t="s">
        <v>147</v>
      </c>
      <c r="C49" s="27">
        <v>2</v>
      </c>
      <c r="D49" s="27">
        <v>0</v>
      </c>
      <c r="E49" s="27">
        <v>0</v>
      </c>
      <c r="F49" s="27">
        <v>2</v>
      </c>
      <c r="G49" s="27">
        <v>3</v>
      </c>
      <c r="H49" s="10"/>
      <c r="I49" s="2"/>
      <c r="J49" s="47" t="s">
        <v>13</v>
      </c>
      <c r="K49" s="45" t="s">
        <v>141</v>
      </c>
      <c r="L49" s="27">
        <v>3</v>
      </c>
      <c r="M49" s="27">
        <v>0</v>
      </c>
      <c r="N49" s="27">
        <v>0</v>
      </c>
      <c r="O49" s="27">
        <v>3</v>
      </c>
      <c r="P49" s="27">
        <v>5</v>
      </c>
      <c r="Q49" s="10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41" customFormat="1" ht="21" customHeight="1">
      <c r="A50" s="47" t="s">
        <v>13</v>
      </c>
      <c r="B50" s="20" t="s">
        <v>34</v>
      </c>
      <c r="C50" s="27">
        <v>3</v>
      </c>
      <c r="D50" s="27">
        <v>0</v>
      </c>
      <c r="E50" s="27">
        <v>0</v>
      </c>
      <c r="F50" s="27">
        <v>3</v>
      </c>
      <c r="G50" s="27">
        <v>5</v>
      </c>
      <c r="H50" s="10"/>
      <c r="I50" s="2"/>
      <c r="J50" s="131" t="s">
        <v>196</v>
      </c>
      <c r="K50" s="6" t="s">
        <v>201</v>
      </c>
      <c r="L50" s="32">
        <v>2</v>
      </c>
      <c r="M50" s="32">
        <v>0</v>
      </c>
      <c r="N50" s="32">
        <v>0</v>
      </c>
      <c r="O50" s="32">
        <v>2</v>
      </c>
      <c r="P50" s="32">
        <v>2</v>
      </c>
      <c r="Q50" s="10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41" customFormat="1" ht="21" customHeight="1" thickBot="1">
      <c r="A51" s="131" t="s">
        <v>194</v>
      </c>
      <c r="B51" s="6" t="s">
        <v>195</v>
      </c>
      <c r="C51" s="32">
        <v>2</v>
      </c>
      <c r="D51" s="32">
        <v>0</v>
      </c>
      <c r="E51" s="32">
        <v>0</v>
      </c>
      <c r="F51" s="32">
        <v>2</v>
      </c>
      <c r="G51" s="32">
        <v>2</v>
      </c>
      <c r="H51" s="11"/>
      <c r="I51" s="58"/>
      <c r="J51" s="224" t="s">
        <v>93</v>
      </c>
      <c r="K51" s="225"/>
      <c r="L51" s="113">
        <f>SUM(L45:L50)</f>
        <v>15</v>
      </c>
      <c r="M51" s="113">
        <f>SUM(M45:M50)</f>
        <v>8</v>
      </c>
      <c r="N51" s="113">
        <v>0</v>
      </c>
      <c r="O51" s="113">
        <f>SUM(O45:O50)</f>
        <v>19</v>
      </c>
      <c r="P51" s="113">
        <f>SUM(P45:P50)</f>
        <v>30</v>
      </c>
      <c r="Q51" s="117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41" customFormat="1" ht="21" customHeight="1" thickBot="1">
      <c r="A52" s="224" t="s">
        <v>93</v>
      </c>
      <c r="B52" s="225"/>
      <c r="C52" s="104">
        <f>SUM(C45:C51)</f>
        <v>18</v>
      </c>
      <c r="D52" s="104">
        <f>SUM(D45:D51)</f>
        <v>2</v>
      </c>
      <c r="E52" s="104">
        <v>0</v>
      </c>
      <c r="F52" s="104">
        <f>SUM(F45:F51)</f>
        <v>19</v>
      </c>
      <c r="G52" s="104">
        <f>SUM(G45:G51)</f>
        <v>30</v>
      </c>
      <c r="H52" s="105"/>
      <c r="I52" s="136"/>
      <c r="J52" s="34"/>
      <c r="K52" s="34"/>
      <c r="L52" s="34"/>
      <c r="M52" s="34"/>
      <c r="N52" s="34"/>
      <c r="O52" s="34"/>
      <c r="P52" s="34"/>
      <c r="Q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41" customFormat="1" ht="15" customHeight="1" thickBot="1">
      <c r="A53" s="138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71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ht="21" customHeight="1">
      <c r="A54" s="200" t="s">
        <v>113</v>
      </c>
      <c r="B54" s="201"/>
      <c r="C54" s="189">
        <f>F15+O16+O28+F28+F40+O40+O51+F52</f>
        <v>151</v>
      </c>
      <c r="D54" s="189"/>
      <c r="E54" s="189"/>
      <c r="F54" s="190"/>
      <c r="G54" s="138"/>
      <c r="H54" s="63"/>
      <c r="I54" s="138"/>
      <c r="J54" s="157" t="s">
        <v>72</v>
      </c>
      <c r="K54" s="154" t="s">
        <v>211</v>
      </c>
      <c r="L54" s="154"/>
      <c r="M54" s="154"/>
      <c r="N54" s="154"/>
      <c r="O54" s="154"/>
      <c r="P54" s="154"/>
      <c r="Q54" s="158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</row>
    <row r="55" spans="1:31" ht="21" customHeight="1" thickBot="1">
      <c r="A55" s="198" t="s">
        <v>94</v>
      </c>
      <c r="B55" s="199"/>
      <c r="C55" s="191">
        <f>SUM(G15+P16+G28+P28+P40+G40+G52+P51)</f>
        <v>240</v>
      </c>
      <c r="D55" s="191"/>
      <c r="E55" s="191"/>
      <c r="F55" s="192"/>
      <c r="G55" s="140"/>
      <c r="H55" s="65"/>
      <c r="I55" s="140"/>
      <c r="J55" s="159" t="s">
        <v>86</v>
      </c>
      <c r="K55" s="176" t="s">
        <v>212</v>
      </c>
      <c r="L55" s="176"/>
      <c r="M55" s="176"/>
      <c r="N55" s="176"/>
      <c r="O55" s="176"/>
      <c r="P55" s="176"/>
      <c r="Q55" s="177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</row>
    <row r="56" spans="1:31" s="52" customFormat="1" ht="21" customHeight="1">
      <c r="A56" s="198" t="s">
        <v>117</v>
      </c>
      <c r="B56" s="199"/>
      <c r="C56" s="243">
        <f>SUM(G23,G35,G38,G37,P48,P36,G48,G49,G50,P46,P47,P49,G47)</f>
        <v>63</v>
      </c>
      <c r="D56" s="244"/>
      <c r="E56" s="244"/>
      <c r="F56" s="245"/>
      <c r="G56" s="140"/>
      <c r="H56" s="64"/>
      <c r="I56" s="64"/>
      <c r="J56" s="89"/>
      <c r="K56" s="137"/>
      <c r="L56" s="137"/>
      <c r="M56" s="137"/>
      <c r="N56" s="137"/>
      <c r="O56" s="137"/>
      <c r="P56" s="137"/>
      <c r="Q56" s="137"/>
      <c r="R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</row>
    <row r="57" spans="1:31" s="52" customFormat="1" ht="21" customHeight="1" thickBot="1">
      <c r="A57" s="226" t="s">
        <v>118</v>
      </c>
      <c r="B57" s="227"/>
      <c r="C57" s="246">
        <f>C56/C55</f>
        <v>0.2625</v>
      </c>
      <c r="D57" s="246"/>
      <c r="E57" s="246"/>
      <c r="F57" s="247"/>
      <c r="G57" s="61"/>
      <c r="H57" s="61"/>
      <c r="I57" s="61"/>
      <c r="J57" s="89"/>
      <c r="K57" s="137"/>
      <c r="L57" s="137"/>
      <c r="M57" s="137"/>
      <c r="N57" s="137"/>
      <c r="O57" s="137"/>
      <c r="P57" s="137"/>
      <c r="Q57" s="137"/>
      <c r="R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</row>
    <row r="58" spans="1:18" s="54" customFormat="1" ht="15" customHeight="1" thickBot="1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137"/>
      <c r="R58" s="53"/>
    </row>
    <row r="59" spans="1:17" s="54" customFormat="1" ht="21" customHeight="1" thickBot="1">
      <c r="A59" s="248"/>
      <c r="B59" s="66" t="s">
        <v>116</v>
      </c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8"/>
      <c r="Q59" s="140"/>
    </row>
    <row r="60" spans="1:17" s="54" customFormat="1" ht="21" customHeight="1" thickBot="1">
      <c r="A60" s="248"/>
      <c r="B60" s="76" t="s">
        <v>96</v>
      </c>
      <c r="C60" s="77"/>
      <c r="D60" s="77"/>
      <c r="E60" s="77"/>
      <c r="F60" s="77"/>
      <c r="G60" s="77"/>
      <c r="H60" s="77"/>
      <c r="I60" s="77"/>
      <c r="J60" s="78"/>
      <c r="K60" s="220" t="s">
        <v>95</v>
      </c>
      <c r="L60" s="220"/>
      <c r="M60" s="220"/>
      <c r="N60" s="220"/>
      <c r="O60" s="220"/>
      <c r="P60" s="221"/>
      <c r="Q60" s="140"/>
    </row>
    <row r="61" spans="1:17" s="54" customFormat="1" ht="15.75" customHeight="1">
      <c r="A61" s="249"/>
      <c r="B61" s="153" t="s">
        <v>125</v>
      </c>
      <c r="C61" s="154"/>
      <c r="D61" s="257" t="s">
        <v>105</v>
      </c>
      <c r="E61" s="257"/>
      <c r="F61" s="257"/>
      <c r="G61" s="257"/>
      <c r="H61" s="257"/>
      <c r="I61" s="257"/>
      <c r="J61" s="258"/>
      <c r="K61" s="239" t="s">
        <v>213</v>
      </c>
      <c r="L61" s="239"/>
      <c r="M61" s="239"/>
      <c r="N61" s="239"/>
      <c r="O61" s="239"/>
      <c r="P61" s="240"/>
      <c r="Q61" s="140"/>
    </row>
    <row r="62" spans="1:17" s="54" customFormat="1" ht="15.75" customHeight="1">
      <c r="A62" s="249"/>
      <c r="B62" s="49" t="s">
        <v>127</v>
      </c>
      <c r="C62" s="139"/>
      <c r="D62" s="228" t="s">
        <v>106</v>
      </c>
      <c r="E62" s="228"/>
      <c r="F62" s="228"/>
      <c r="G62" s="228"/>
      <c r="H62" s="228"/>
      <c r="I62" s="228"/>
      <c r="J62" s="229"/>
      <c r="K62" s="241" t="s">
        <v>214</v>
      </c>
      <c r="L62" s="241"/>
      <c r="M62" s="241"/>
      <c r="N62" s="241"/>
      <c r="O62" s="241"/>
      <c r="P62" s="242"/>
      <c r="Q62" s="140"/>
    </row>
    <row r="63" spans="1:17" ht="15.75" customHeight="1">
      <c r="A63" s="249"/>
      <c r="B63" s="49" t="s">
        <v>98</v>
      </c>
      <c r="C63" s="139"/>
      <c r="D63" s="228" t="s">
        <v>107</v>
      </c>
      <c r="E63" s="228"/>
      <c r="F63" s="228"/>
      <c r="G63" s="228"/>
      <c r="H63" s="228"/>
      <c r="I63" s="228"/>
      <c r="J63" s="229"/>
      <c r="K63" s="241" t="s">
        <v>215</v>
      </c>
      <c r="L63" s="241"/>
      <c r="M63" s="241"/>
      <c r="N63" s="241"/>
      <c r="O63" s="241"/>
      <c r="P63" s="242"/>
      <c r="Q63" s="140"/>
    </row>
    <row r="64" spans="1:17" ht="15.75" customHeight="1" thickBot="1">
      <c r="A64" s="249"/>
      <c r="B64" s="49" t="s">
        <v>99</v>
      </c>
      <c r="C64" s="139"/>
      <c r="D64" s="228" t="s">
        <v>108</v>
      </c>
      <c r="E64" s="228"/>
      <c r="F64" s="228"/>
      <c r="G64" s="228"/>
      <c r="H64" s="228"/>
      <c r="I64" s="228"/>
      <c r="J64" s="229"/>
      <c r="K64" s="250" t="s">
        <v>216</v>
      </c>
      <c r="L64" s="250"/>
      <c r="M64" s="250"/>
      <c r="N64" s="250"/>
      <c r="O64" s="250"/>
      <c r="P64" s="251"/>
      <c r="Q64" s="140"/>
    </row>
    <row r="65" spans="1:17" ht="15.75" customHeight="1">
      <c r="A65" s="249"/>
      <c r="B65" s="49" t="s">
        <v>100</v>
      </c>
      <c r="C65" s="139"/>
      <c r="D65" s="228" t="s">
        <v>109</v>
      </c>
      <c r="E65" s="228"/>
      <c r="F65" s="228"/>
      <c r="G65" s="228"/>
      <c r="H65" s="228"/>
      <c r="I65" s="228"/>
      <c r="J65" s="229"/>
      <c r="K65" s="233" t="s">
        <v>114</v>
      </c>
      <c r="L65" s="233"/>
      <c r="M65" s="233"/>
      <c r="N65" s="233"/>
      <c r="O65" s="233"/>
      <c r="P65" s="234"/>
      <c r="Q65" s="140"/>
    </row>
    <row r="66" spans="1:17" ht="15.75" customHeight="1">
      <c r="A66" s="249"/>
      <c r="B66" s="49" t="s">
        <v>101</v>
      </c>
      <c r="C66" s="139"/>
      <c r="D66" s="228" t="s">
        <v>110</v>
      </c>
      <c r="E66" s="228"/>
      <c r="F66" s="228"/>
      <c r="G66" s="228"/>
      <c r="H66" s="228"/>
      <c r="I66" s="228"/>
      <c r="J66" s="229"/>
      <c r="K66" s="235"/>
      <c r="L66" s="235"/>
      <c r="M66" s="235"/>
      <c r="N66" s="235"/>
      <c r="O66" s="235"/>
      <c r="P66" s="236"/>
      <c r="Q66" s="140"/>
    </row>
    <row r="67" spans="1:17" ht="15.75" customHeight="1" thickBot="1">
      <c r="A67" s="249"/>
      <c r="B67" s="49" t="s">
        <v>102</v>
      </c>
      <c r="C67" s="139"/>
      <c r="D67" s="228" t="s">
        <v>111</v>
      </c>
      <c r="E67" s="228"/>
      <c r="F67" s="228"/>
      <c r="G67" s="228"/>
      <c r="H67" s="228"/>
      <c r="I67" s="228"/>
      <c r="J67" s="229"/>
      <c r="K67" s="235"/>
      <c r="L67" s="235"/>
      <c r="M67" s="235"/>
      <c r="N67" s="235"/>
      <c r="O67" s="235"/>
      <c r="P67" s="236"/>
      <c r="Q67" s="140"/>
    </row>
    <row r="68" spans="1:17" ht="15.75" customHeight="1">
      <c r="A68" s="249"/>
      <c r="B68" s="49" t="s">
        <v>103</v>
      </c>
      <c r="C68" s="139"/>
      <c r="D68" s="228" t="s">
        <v>138</v>
      </c>
      <c r="E68" s="228"/>
      <c r="F68" s="228"/>
      <c r="G68" s="228"/>
      <c r="H68" s="228"/>
      <c r="I68" s="228"/>
      <c r="J68" s="229"/>
      <c r="K68" s="233" t="s">
        <v>115</v>
      </c>
      <c r="L68" s="233"/>
      <c r="M68" s="233"/>
      <c r="N68" s="233"/>
      <c r="O68" s="233"/>
      <c r="P68" s="234"/>
      <c r="Q68" s="140"/>
    </row>
    <row r="69" spans="1:17" ht="15.75" customHeight="1">
      <c r="A69" s="249"/>
      <c r="B69" s="49" t="s">
        <v>139</v>
      </c>
      <c r="C69" s="139"/>
      <c r="D69" s="228" t="s">
        <v>137</v>
      </c>
      <c r="E69" s="228"/>
      <c r="F69" s="228"/>
      <c r="G69" s="228"/>
      <c r="H69" s="228"/>
      <c r="I69" s="228"/>
      <c r="J69" s="229"/>
      <c r="K69" s="235"/>
      <c r="L69" s="235"/>
      <c r="M69" s="235"/>
      <c r="N69" s="235"/>
      <c r="O69" s="235"/>
      <c r="P69" s="236"/>
      <c r="Q69" s="140"/>
    </row>
    <row r="70" spans="1:17" ht="15.75" customHeight="1" thickBot="1">
      <c r="A70" s="249"/>
      <c r="B70" s="155" t="s">
        <v>104</v>
      </c>
      <c r="C70" s="156"/>
      <c r="D70" s="230" t="s">
        <v>137</v>
      </c>
      <c r="E70" s="230"/>
      <c r="F70" s="230"/>
      <c r="G70" s="230"/>
      <c r="H70" s="230"/>
      <c r="I70" s="230"/>
      <c r="J70" s="231"/>
      <c r="K70" s="237"/>
      <c r="L70" s="237"/>
      <c r="M70" s="237"/>
      <c r="N70" s="237"/>
      <c r="O70" s="237"/>
      <c r="P70" s="238"/>
      <c r="Q70" s="140"/>
    </row>
    <row r="71" ht="18" customHeight="1">
      <c r="Q71" s="140"/>
    </row>
    <row r="72" spans="2:3" ht="18" customHeight="1">
      <c r="B72" s="232"/>
      <c r="C72" s="232"/>
    </row>
  </sheetData>
  <sheetProtection/>
  <mergeCells count="49">
    <mergeCell ref="A59:A70"/>
    <mergeCell ref="K63:P63"/>
    <mergeCell ref="K64:P64"/>
    <mergeCell ref="A18:Q18"/>
    <mergeCell ref="A30:Q30"/>
    <mergeCell ref="A42:Q42"/>
    <mergeCell ref="D61:J61"/>
    <mergeCell ref="D62:J62"/>
    <mergeCell ref="D63:J63"/>
    <mergeCell ref="D64:J64"/>
    <mergeCell ref="K61:P61"/>
    <mergeCell ref="K62:P62"/>
    <mergeCell ref="C56:F56"/>
    <mergeCell ref="D65:J65"/>
    <mergeCell ref="D66:J66"/>
    <mergeCell ref="D67:J67"/>
    <mergeCell ref="C57:F57"/>
    <mergeCell ref="D68:J68"/>
    <mergeCell ref="D69:J69"/>
    <mergeCell ref="D70:J70"/>
    <mergeCell ref="B72:C72"/>
    <mergeCell ref="K68:P70"/>
    <mergeCell ref="K65:P67"/>
    <mergeCell ref="J43:Q43"/>
    <mergeCell ref="J31:Q31"/>
    <mergeCell ref="A6:H6"/>
    <mergeCell ref="K60:P60"/>
    <mergeCell ref="J19:Q19"/>
    <mergeCell ref="J28:K28"/>
    <mergeCell ref="A56:B56"/>
    <mergeCell ref="A52:B52"/>
    <mergeCell ref="A57:B57"/>
    <mergeCell ref="J51:K51"/>
    <mergeCell ref="J40:K40"/>
    <mergeCell ref="A1:Q3"/>
    <mergeCell ref="A5:Q5"/>
    <mergeCell ref="A15:B15"/>
    <mergeCell ref="A28:B28"/>
    <mergeCell ref="J16:K16"/>
    <mergeCell ref="A4:Q4"/>
    <mergeCell ref="J6:Q6"/>
    <mergeCell ref="C54:F54"/>
    <mergeCell ref="C55:F55"/>
    <mergeCell ref="A40:B40"/>
    <mergeCell ref="A19:H19"/>
    <mergeCell ref="A55:B55"/>
    <mergeCell ref="A54:B54"/>
    <mergeCell ref="A43:H43"/>
    <mergeCell ref="A31:H31"/>
  </mergeCells>
  <hyperlinks>
    <hyperlink ref="B24" r:id="rId1" display="http://tureng.com/tr/turkce-ingilizce/physicochemistry"/>
  </hyperlinks>
  <printOptions horizontalCentered="1"/>
  <pageMargins left="0.07874015748031496" right="0.07874015748031496" top="0.1968503937007874" bottom="0.1968503937007874" header="0" footer="0"/>
  <pageSetup fitToHeight="0" fitToWidth="1" horizontalDpi="600" verticalDpi="600" orientation="portrait" paperSize="9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P122"/>
  <sheetViews>
    <sheetView zoomScale="80" zoomScaleNormal="80" zoomScalePageLayoutView="0" workbookViewId="0" topLeftCell="A10">
      <selection activeCell="C48" sqref="C48:G48"/>
    </sheetView>
  </sheetViews>
  <sheetFormatPr defaultColWidth="9.140625" defaultRowHeight="12.75"/>
  <cols>
    <col min="3" max="3" width="12.7109375" style="0" customWidth="1"/>
    <col min="4" max="4" width="32.140625" style="0" customWidth="1"/>
    <col min="10" max="10" width="12.140625" style="0" customWidth="1"/>
    <col min="11" max="11" width="9.140625" style="92" customWidth="1"/>
    <col min="13" max="13" width="29.8515625" style="0" customWidth="1"/>
    <col min="19" max="19" width="11.57421875" style="0" customWidth="1"/>
    <col min="23" max="23" width="14.00390625" style="0" customWidth="1"/>
  </cols>
  <sheetData>
    <row r="1" spans="3:19" ht="12.75">
      <c r="C1" s="271" t="s">
        <v>198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3"/>
    </row>
    <row r="2" spans="3:19" ht="42" customHeight="1" thickBot="1">
      <c r="C2" s="274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6"/>
    </row>
    <row r="3" spans="3:19" ht="15.75" customHeight="1" thickBot="1">
      <c r="C3" s="266" t="s">
        <v>199</v>
      </c>
      <c r="D3" s="267"/>
      <c r="E3" s="267"/>
      <c r="F3" s="267"/>
      <c r="G3" s="267"/>
      <c r="H3" s="267"/>
      <c r="I3" s="268"/>
      <c r="J3" s="269"/>
      <c r="K3" s="265"/>
      <c r="L3" s="266" t="s">
        <v>200</v>
      </c>
      <c r="M3" s="267"/>
      <c r="N3" s="267"/>
      <c r="O3" s="267"/>
      <c r="P3" s="267"/>
      <c r="Q3" s="267"/>
      <c r="R3" s="268"/>
      <c r="S3" s="269"/>
    </row>
    <row r="4" spans="3:23" ht="27" customHeight="1" thickBot="1">
      <c r="C4" s="285" t="s">
        <v>36</v>
      </c>
      <c r="D4" s="286"/>
      <c r="E4" s="286"/>
      <c r="F4" s="286"/>
      <c r="G4" s="286"/>
      <c r="H4" s="286"/>
      <c r="I4" s="286"/>
      <c r="J4" s="287"/>
      <c r="K4" s="265"/>
      <c r="L4" s="277" t="s">
        <v>36</v>
      </c>
      <c r="M4" s="278"/>
      <c r="N4" s="278"/>
      <c r="O4" s="278"/>
      <c r="P4" s="278"/>
      <c r="Q4" s="278"/>
      <c r="R4" s="278"/>
      <c r="S4" s="279"/>
      <c r="T4" s="288" t="s">
        <v>202</v>
      </c>
      <c r="U4" s="289"/>
      <c r="V4" s="289"/>
      <c r="W4" s="290"/>
    </row>
    <row r="5" spans="3:23" ht="16.5" customHeight="1">
      <c r="C5" s="97" t="s">
        <v>38</v>
      </c>
      <c r="D5" s="98" t="s">
        <v>39</v>
      </c>
      <c r="E5" s="99" t="s">
        <v>0</v>
      </c>
      <c r="F5" s="99" t="s">
        <v>40</v>
      </c>
      <c r="G5" s="99" t="s">
        <v>14</v>
      </c>
      <c r="H5" s="99" t="s">
        <v>41</v>
      </c>
      <c r="I5" s="100" t="s">
        <v>42</v>
      </c>
      <c r="J5" s="101" t="s">
        <v>43</v>
      </c>
      <c r="K5" s="93"/>
      <c r="L5" s="97" t="s">
        <v>38</v>
      </c>
      <c r="M5" s="98" t="s">
        <v>39</v>
      </c>
      <c r="N5" s="99" t="s">
        <v>0</v>
      </c>
      <c r="O5" s="99" t="s">
        <v>40</v>
      </c>
      <c r="P5" s="99" t="s">
        <v>14</v>
      </c>
      <c r="Q5" s="99" t="s">
        <v>41</v>
      </c>
      <c r="R5" s="100" t="s">
        <v>42</v>
      </c>
      <c r="S5" s="101" t="s">
        <v>43</v>
      </c>
      <c r="T5" s="291"/>
      <c r="U5" s="292"/>
      <c r="V5" s="292"/>
      <c r="W5" s="292"/>
    </row>
    <row r="6" spans="3:23" ht="22.5" customHeight="1">
      <c r="C6" s="102" t="s">
        <v>44</v>
      </c>
      <c r="D6" s="6" t="s">
        <v>45</v>
      </c>
      <c r="E6" s="7">
        <v>3</v>
      </c>
      <c r="F6" s="7">
        <v>0</v>
      </c>
      <c r="G6" s="7">
        <v>2</v>
      </c>
      <c r="H6" s="7">
        <v>4</v>
      </c>
      <c r="I6" s="8">
        <v>6</v>
      </c>
      <c r="J6" s="11"/>
      <c r="K6" s="93"/>
      <c r="L6" s="102" t="s">
        <v>153</v>
      </c>
      <c r="M6" s="6" t="s">
        <v>45</v>
      </c>
      <c r="N6" s="7">
        <v>3</v>
      </c>
      <c r="O6" s="7">
        <v>0</v>
      </c>
      <c r="P6" s="7">
        <v>2</v>
      </c>
      <c r="Q6" s="7">
        <v>4</v>
      </c>
      <c r="R6" s="8">
        <v>6</v>
      </c>
      <c r="S6" s="11"/>
      <c r="T6" s="293"/>
      <c r="U6" s="294"/>
      <c r="V6" s="294"/>
      <c r="W6" s="294"/>
    </row>
    <row r="7" spans="3:23" ht="30" customHeight="1">
      <c r="C7" s="102" t="s">
        <v>46</v>
      </c>
      <c r="D7" s="6" t="s">
        <v>47</v>
      </c>
      <c r="E7" s="7">
        <v>3</v>
      </c>
      <c r="F7" s="7">
        <v>2</v>
      </c>
      <c r="G7" s="7">
        <v>0</v>
      </c>
      <c r="H7" s="7">
        <v>4</v>
      </c>
      <c r="I7" s="8">
        <v>6</v>
      </c>
      <c r="J7" s="11"/>
      <c r="K7" s="93"/>
      <c r="L7" s="102" t="s">
        <v>154</v>
      </c>
      <c r="M7" s="6" t="s">
        <v>47</v>
      </c>
      <c r="N7" s="7">
        <v>3</v>
      </c>
      <c r="O7" s="7">
        <v>2</v>
      </c>
      <c r="P7" s="7">
        <v>0</v>
      </c>
      <c r="Q7" s="7">
        <v>4</v>
      </c>
      <c r="R7" s="8">
        <v>6</v>
      </c>
      <c r="S7" s="11"/>
      <c r="T7" s="293"/>
      <c r="U7" s="294"/>
      <c r="V7" s="294"/>
      <c r="W7" s="294"/>
    </row>
    <row r="8" spans="3:23" ht="22.5" customHeight="1">
      <c r="C8" s="102" t="s">
        <v>20</v>
      </c>
      <c r="D8" s="6" t="s">
        <v>32</v>
      </c>
      <c r="E8" s="7">
        <v>3</v>
      </c>
      <c r="F8" s="7">
        <v>0</v>
      </c>
      <c r="G8" s="7">
        <v>2</v>
      </c>
      <c r="H8" s="7">
        <v>4</v>
      </c>
      <c r="I8" s="8">
        <v>6</v>
      </c>
      <c r="J8" s="10"/>
      <c r="K8" s="93"/>
      <c r="L8" s="102" t="s">
        <v>155</v>
      </c>
      <c r="M8" s="6" t="s">
        <v>32</v>
      </c>
      <c r="N8" s="7">
        <v>3</v>
      </c>
      <c r="O8" s="7">
        <v>0</v>
      </c>
      <c r="P8" s="7">
        <v>2</v>
      </c>
      <c r="Q8" s="7">
        <v>4</v>
      </c>
      <c r="R8" s="8">
        <v>6</v>
      </c>
      <c r="S8" s="10"/>
      <c r="T8" s="293"/>
      <c r="U8" s="294"/>
      <c r="V8" s="294"/>
      <c r="W8" s="294"/>
    </row>
    <row r="9" spans="3:37" ht="26.25" customHeight="1">
      <c r="C9" s="102" t="s">
        <v>64</v>
      </c>
      <c r="D9" s="17" t="s">
        <v>48</v>
      </c>
      <c r="E9" s="18">
        <v>2</v>
      </c>
      <c r="F9" s="18">
        <v>0</v>
      </c>
      <c r="G9" s="18">
        <v>0</v>
      </c>
      <c r="H9" s="18">
        <v>2</v>
      </c>
      <c r="I9" s="19">
        <v>3</v>
      </c>
      <c r="J9" s="10"/>
      <c r="K9" s="93" t="s">
        <v>197</v>
      </c>
      <c r="L9" s="102"/>
      <c r="M9" s="6"/>
      <c r="N9" s="135"/>
      <c r="O9" s="135"/>
      <c r="P9" s="135"/>
      <c r="Q9" s="135"/>
      <c r="R9" s="14"/>
      <c r="S9" s="10"/>
      <c r="T9" s="293" t="s">
        <v>203</v>
      </c>
      <c r="U9" s="294"/>
      <c r="V9" s="294"/>
      <c r="W9" s="294"/>
      <c r="AD9" s="92"/>
      <c r="AE9" s="92"/>
      <c r="AF9" s="92"/>
      <c r="AG9" s="92"/>
      <c r="AH9" s="92"/>
      <c r="AI9" s="92"/>
      <c r="AJ9" s="92"/>
      <c r="AK9" s="92"/>
    </row>
    <row r="10" spans="3:37" ht="28.5" customHeight="1">
      <c r="C10" s="22" t="s">
        <v>123</v>
      </c>
      <c r="D10" s="23" t="s">
        <v>1</v>
      </c>
      <c r="E10" s="7">
        <v>3</v>
      </c>
      <c r="F10" s="7">
        <v>0</v>
      </c>
      <c r="G10" s="7">
        <v>0</v>
      </c>
      <c r="H10" s="7">
        <v>3</v>
      </c>
      <c r="I10" s="8">
        <v>3</v>
      </c>
      <c r="J10" s="10"/>
      <c r="K10" s="93"/>
      <c r="L10" s="22" t="s">
        <v>159</v>
      </c>
      <c r="M10" s="23" t="s">
        <v>1</v>
      </c>
      <c r="N10" s="7">
        <v>3</v>
      </c>
      <c r="O10" s="7">
        <v>0</v>
      </c>
      <c r="P10" s="7">
        <v>0</v>
      </c>
      <c r="Q10" s="7">
        <v>3</v>
      </c>
      <c r="R10" s="8">
        <v>3</v>
      </c>
      <c r="S10" s="10"/>
      <c r="T10" s="293"/>
      <c r="U10" s="294"/>
      <c r="V10" s="294"/>
      <c r="W10" s="294"/>
      <c r="AD10" s="92"/>
      <c r="AE10" s="92"/>
      <c r="AF10" s="92"/>
      <c r="AG10" s="92"/>
      <c r="AH10" s="92"/>
      <c r="AI10" s="92"/>
      <c r="AJ10" s="92"/>
      <c r="AK10" s="92"/>
    </row>
    <row r="11" spans="3:37" ht="29.25" customHeight="1">
      <c r="C11" s="102" t="s">
        <v>21</v>
      </c>
      <c r="D11" s="6" t="s">
        <v>49</v>
      </c>
      <c r="E11" s="79">
        <v>2</v>
      </c>
      <c r="F11" s="79">
        <v>0</v>
      </c>
      <c r="G11" s="79">
        <v>0</v>
      </c>
      <c r="H11" s="79">
        <v>2</v>
      </c>
      <c r="I11" s="14">
        <v>3</v>
      </c>
      <c r="J11" s="10"/>
      <c r="K11" s="93"/>
      <c r="L11" s="103" t="s">
        <v>156</v>
      </c>
      <c r="M11" s="6" t="s">
        <v>49</v>
      </c>
      <c r="N11" s="135">
        <v>2</v>
      </c>
      <c r="O11" s="135">
        <v>0</v>
      </c>
      <c r="P11" s="135">
        <v>0</v>
      </c>
      <c r="Q11" s="135">
        <v>2</v>
      </c>
      <c r="R11" s="14">
        <v>3</v>
      </c>
      <c r="S11" s="10"/>
      <c r="T11" s="293"/>
      <c r="U11" s="294"/>
      <c r="V11" s="294"/>
      <c r="W11" s="294"/>
      <c r="AD11" s="84"/>
      <c r="AE11" s="138"/>
      <c r="AF11" s="138"/>
      <c r="AG11" s="138"/>
      <c r="AH11" s="138"/>
      <c r="AI11" s="140"/>
      <c r="AJ11" s="92"/>
      <c r="AK11" s="92"/>
    </row>
    <row r="12" spans="3:37" ht="28.5" customHeight="1">
      <c r="C12" s="103" t="s">
        <v>136</v>
      </c>
      <c r="D12" s="37" t="s">
        <v>130</v>
      </c>
      <c r="E12" s="79">
        <v>3</v>
      </c>
      <c r="F12" s="79">
        <v>0</v>
      </c>
      <c r="G12" s="79">
        <v>0</v>
      </c>
      <c r="H12" s="79">
        <v>3</v>
      </c>
      <c r="I12" s="79">
        <v>5</v>
      </c>
      <c r="J12" s="10"/>
      <c r="K12" s="93"/>
      <c r="L12" s="103" t="s">
        <v>157</v>
      </c>
      <c r="M12" s="37" t="s">
        <v>130</v>
      </c>
      <c r="N12" s="135">
        <v>3</v>
      </c>
      <c r="O12" s="135">
        <v>0</v>
      </c>
      <c r="P12" s="135">
        <v>0</v>
      </c>
      <c r="Q12" s="135">
        <v>3</v>
      </c>
      <c r="R12" s="135">
        <v>5</v>
      </c>
      <c r="S12" s="11"/>
      <c r="T12" s="293"/>
      <c r="U12" s="294"/>
      <c r="V12" s="294"/>
      <c r="W12" s="294"/>
      <c r="AD12" s="92"/>
      <c r="AE12" s="92"/>
      <c r="AF12" s="92"/>
      <c r="AG12" s="92"/>
      <c r="AH12" s="92"/>
      <c r="AI12" s="92"/>
      <c r="AJ12" s="92"/>
      <c r="AK12" s="92"/>
    </row>
    <row r="13" spans="3:37" ht="20.25" customHeight="1">
      <c r="C13" s="22" t="s">
        <v>128</v>
      </c>
      <c r="D13" s="24" t="s">
        <v>51</v>
      </c>
      <c r="E13" s="7">
        <v>0</v>
      </c>
      <c r="F13" s="7">
        <v>2</v>
      </c>
      <c r="G13" s="7">
        <v>0</v>
      </c>
      <c r="H13" s="7">
        <v>1</v>
      </c>
      <c r="I13" s="8">
        <v>1</v>
      </c>
      <c r="J13" s="11"/>
      <c r="K13" s="93"/>
      <c r="L13" s="22" t="s">
        <v>158</v>
      </c>
      <c r="M13" s="24" t="s">
        <v>151</v>
      </c>
      <c r="N13" s="7">
        <v>0</v>
      </c>
      <c r="O13" s="7">
        <v>2</v>
      </c>
      <c r="P13" s="7">
        <v>0</v>
      </c>
      <c r="Q13" s="7">
        <v>1</v>
      </c>
      <c r="R13" s="8">
        <v>1</v>
      </c>
      <c r="S13" s="28"/>
      <c r="T13" s="293"/>
      <c r="U13" s="294"/>
      <c r="V13" s="294"/>
      <c r="W13" s="294"/>
      <c r="AD13" s="92"/>
      <c r="AE13" s="92"/>
      <c r="AF13" s="92"/>
      <c r="AG13" s="92"/>
      <c r="AH13" s="92"/>
      <c r="AI13" s="92"/>
      <c r="AJ13" s="92"/>
      <c r="AK13" s="92"/>
    </row>
    <row r="14" spans="3:37" ht="26.25" thickBot="1">
      <c r="C14" s="193" t="s">
        <v>93</v>
      </c>
      <c r="D14" s="194"/>
      <c r="E14" s="104">
        <f>SUM(E6:E13)</f>
        <v>19</v>
      </c>
      <c r="F14" s="104">
        <f>SUM(F6:F13)</f>
        <v>4</v>
      </c>
      <c r="G14" s="104">
        <v>4</v>
      </c>
      <c r="H14" s="104">
        <f>SUM(H6:H13)</f>
        <v>23</v>
      </c>
      <c r="I14" s="104">
        <f>SUM(I6:I13)</f>
        <v>33</v>
      </c>
      <c r="J14" s="105"/>
      <c r="K14" s="93"/>
      <c r="L14" s="143" t="s">
        <v>93</v>
      </c>
      <c r="M14" s="144"/>
      <c r="N14" s="104">
        <v>17</v>
      </c>
      <c r="O14" s="104">
        <v>4</v>
      </c>
      <c r="P14" s="104">
        <v>4</v>
      </c>
      <c r="Q14" s="104">
        <v>21</v>
      </c>
      <c r="R14" s="104">
        <v>30</v>
      </c>
      <c r="S14" s="105"/>
      <c r="T14" s="293"/>
      <c r="U14" s="294"/>
      <c r="V14" s="294"/>
      <c r="W14" s="294"/>
      <c r="AD14" s="92"/>
      <c r="AE14" s="92"/>
      <c r="AF14" s="92"/>
      <c r="AG14" s="92"/>
      <c r="AH14" s="92"/>
      <c r="AI14" s="92"/>
      <c r="AJ14" s="92"/>
      <c r="AK14" s="92"/>
    </row>
    <row r="15" spans="3:37" ht="20.25">
      <c r="C15" s="146"/>
      <c r="D15" s="146"/>
      <c r="E15" s="71"/>
      <c r="F15" s="71"/>
      <c r="G15" s="71"/>
      <c r="H15" s="71"/>
      <c r="I15" s="71"/>
      <c r="J15" s="71"/>
      <c r="K15" s="93"/>
      <c r="L15" s="146"/>
      <c r="M15" s="146"/>
      <c r="N15" s="71"/>
      <c r="O15" s="71"/>
      <c r="P15" s="71"/>
      <c r="Q15" s="71"/>
      <c r="R15" s="71"/>
      <c r="S15" s="71"/>
      <c r="T15" s="172"/>
      <c r="U15" s="145"/>
      <c r="V15" s="145"/>
      <c r="W15" s="145"/>
      <c r="AD15" s="92"/>
      <c r="AE15" s="92"/>
      <c r="AF15" s="92"/>
      <c r="AG15" s="92"/>
      <c r="AH15" s="92"/>
      <c r="AI15" s="92"/>
      <c r="AJ15" s="92"/>
      <c r="AK15" s="92"/>
    </row>
    <row r="16" spans="3:23" s="92" customFormat="1" ht="21" thickBot="1">
      <c r="C16" s="70"/>
      <c r="D16" s="70"/>
      <c r="E16" s="71"/>
      <c r="F16" s="71"/>
      <c r="G16" s="71"/>
      <c r="H16" s="71"/>
      <c r="I16" s="71"/>
      <c r="J16" s="71"/>
      <c r="K16" s="93"/>
      <c r="L16" s="94"/>
      <c r="M16" s="94"/>
      <c r="N16" s="95"/>
      <c r="O16" s="95"/>
      <c r="P16" s="95"/>
      <c r="Q16" s="95"/>
      <c r="R16" s="96"/>
      <c r="T16" s="295"/>
      <c r="U16" s="268"/>
      <c r="V16" s="268"/>
      <c r="W16" s="268"/>
    </row>
    <row r="17" spans="3:23" ht="26.25" customHeight="1">
      <c r="C17" s="282" t="s">
        <v>37</v>
      </c>
      <c r="D17" s="283"/>
      <c r="E17" s="283"/>
      <c r="F17" s="283"/>
      <c r="G17" s="283"/>
      <c r="H17" s="283"/>
      <c r="I17" s="283"/>
      <c r="J17" s="284"/>
      <c r="K17" s="116"/>
      <c r="L17" s="211" t="s">
        <v>37</v>
      </c>
      <c r="M17" s="212"/>
      <c r="N17" s="212"/>
      <c r="O17" s="212"/>
      <c r="P17" s="212"/>
      <c r="Q17" s="212"/>
      <c r="R17" s="212"/>
      <c r="S17" s="213"/>
      <c r="T17" s="291"/>
      <c r="U17" s="292"/>
      <c r="V17" s="292"/>
      <c r="W17" s="292"/>
    </row>
    <row r="18" spans="3:23" ht="24.75" customHeight="1">
      <c r="C18" s="108" t="s">
        <v>38</v>
      </c>
      <c r="D18" s="3" t="s">
        <v>39</v>
      </c>
      <c r="E18" s="4" t="s">
        <v>0</v>
      </c>
      <c r="F18" s="4" t="s">
        <v>40</v>
      </c>
      <c r="G18" s="4" t="s">
        <v>14</v>
      </c>
      <c r="H18" s="4" t="s">
        <v>41</v>
      </c>
      <c r="I18" s="5" t="s">
        <v>42</v>
      </c>
      <c r="J18" s="109" t="s">
        <v>43</v>
      </c>
      <c r="K18" s="116"/>
      <c r="L18" s="108" t="s">
        <v>38</v>
      </c>
      <c r="M18" s="3" t="s">
        <v>39</v>
      </c>
      <c r="N18" s="4" t="s">
        <v>0</v>
      </c>
      <c r="O18" s="4" t="s">
        <v>40</v>
      </c>
      <c r="P18" s="4" t="s">
        <v>14</v>
      </c>
      <c r="Q18" s="4" t="s">
        <v>41</v>
      </c>
      <c r="R18" s="5" t="s">
        <v>42</v>
      </c>
      <c r="S18" s="109" t="s">
        <v>43</v>
      </c>
      <c r="T18" s="293"/>
      <c r="U18" s="294"/>
      <c r="V18" s="294"/>
      <c r="W18" s="294"/>
    </row>
    <row r="19" spans="3:23" ht="24.75" customHeight="1">
      <c r="C19" s="102" t="s">
        <v>52</v>
      </c>
      <c r="D19" s="6" t="s">
        <v>53</v>
      </c>
      <c r="E19" s="7">
        <v>3</v>
      </c>
      <c r="F19" s="7">
        <v>0</v>
      </c>
      <c r="G19" s="7">
        <v>2</v>
      </c>
      <c r="H19" s="7">
        <v>4</v>
      </c>
      <c r="I19" s="8">
        <v>6</v>
      </c>
      <c r="J19" s="10"/>
      <c r="K19" s="93"/>
      <c r="L19" s="102" t="s">
        <v>150</v>
      </c>
      <c r="M19" s="6" t="s">
        <v>53</v>
      </c>
      <c r="N19" s="7">
        <v>3</v>
      </c>
      <c r="O19" s="7">
        <v>0</v>
      </c>
      <c r="P19" s="7">
        <v>2</v>
      </c>
      <c r="Q19" s="7">
        <v>4</v>
      </c>
      <c r="R19" s="8">
        <v>6</v>
      </c>
      <c r="S19" s="10"/>
      <c r="T19" s="293"/>
      <c r="U19" s="294"/>
      <c r="V19" s="294"/>
      <c r="W19" s="294"/>
    </row>
    <row r="20" spans="3:23" ht="24.75" customHeight="1">
      <c r="C20" s="102" t="s">
        <v>54</v>
      </c>
      <c r="D20" s="6" t="s">
        <v>55</v>
      </c>
      <c r="E20" s="7">
        <v>3</v>
      </c>
      <c r="F20" s="7">
        <v>2</v>
      </c>
      <c r="G20" s="7">
        <v>0</v>
      </c>
      <c r="H20" s="7">
        <v>4</v>
      </c>
      <c r="I20" s="8">
        <v>6</v>
      </c>
      <c r="J20" s="11"/>
      <c r="K20" s="93"/>
      <c r="L20" s="102" t="s">
        <v>160</v>
      </c>
      <c r="M20" s="6" t="s">
        <v>55</v>
      </c>
      <c r="N20" s="7">
        <v>3</v>
      </c>
      <c r="O20" s="7">
        <v>2</v>
      </c>
      <c r="P20" s="7">
        <v>0</v>
      </c>
      <c r="Q20" s="7">
        <v>4</v>
      </c>
      <c r="R20" s="8">
        <v>6</v>
      </c>
      <c r="S20" s="11"/>
      <c r="T20" s="293"/>
      <c r="U20" s="294"/>
      <c r="V20" s="294"/>
      <c r="W20" s="294"/>
    </row>
    <row r="21" spans="3:23" ht="24.75" customHeight="1">
      <c r="C21" s="25" t="s">
        <v>65</v>
      </c>
      <c r="D21" s="15" t="s">
        <v>56</v>
      </c>
      <c r="E21" s="16">
        <v>3</v>
      </c>
      <c r="F21" s="16">
        <v>0</v>
      </c>
      <c r="G21" s="16">
        <v>2</v>
      </c>
      <c r="H21" s="16">
        <v>4</v>
      </c>
      <c r="I21" s="16">
        <v>6</v>
      </c>
      <c r="J21" s="10"/>
      <c r="K21" s="93"/>
      <c r="L21" s="25" t="s">
        <v>161</v>
      </c>
      <c r="M21" s="15" t="s">
        <v>56</v>
      </c>
      <c r="N21" s="16">
        <v>3</v>
      </c>
      <c r="O21" s="16">
        <v>0</v>
      </c>
      <c r="P21" s="16">
        <v>2</v>
      </c>
      <c r="Q21" s="16">
        <v>4</v>
      </c>
      <c r="R21" s="16">
        <v>6</v>
      </c>
      <c r="S21" s="10"/>
      <c r="T21" s="293"/>
      <c r="U21" s="294"/>
      <c r="V21" s="294"/>
      <c r="W21" s="294"/>
    </row>
    <row r="22" spans="3:23" ht="24.75" customHeight="1">
      <c r="C22" s="182" t="s">
        <v>25</v>
      </c>
      <c r="D22" s="183" t="s">
        <v>2</v>
      </c>
      <c r="E22" s="184">
        <v>2</v>
      </c>
      <c r="F22" s="184">
        <v>0</v>
      </c>
      <c r="G22" s="184">
        <v>0</v>
      </c>
      <c r="H22" s="184">
        <v>2</v>
      </c>
      <c r="I22" s="184">
        <v>3</v>
      </c>
      <c r="J22" s="185"/>
      <c r="K22" s="186"/>
      <c r="L22" s="182" t="s">
        <v>162</v>
      </c>
      <c r="M22" s="183" t="s">
        <v>2</v>
      </c>
      <c r="N22" s="184">
        <v>2</v>
      </c>
      <c r="O22" s="184">
        <v>0</v>
      </c>
      <c r="P22" s="184">
        <v>0</v>
      </c>
      <c r="Q22" s="184">
        <v>2</v>
      </c>
      <c r="R22" s="184">
        <v>3</v>
      </c>
      <c r="S22" s="185"/>
      <c r="T22" s="296"/>
      <c r="U22" s="297"/>
      <c r="V22" s="297"/>
      <c r="W22" s="297"/>
    </row>
    <row r="23" spans="3:34" ht="24.75" customHeight="1">
      <c r="C23" s="39" t="s">
        <v>124</v>
      </c>
      <c r="D23" s="69" t="s">
        <v>12</v>
      </c>
      <c r="E23" s="21">
        <v>3</v>
      </c>
      <c r="F23" s="21">
        <v>0</v>
      </c>
      <c r="G23" s="21">
        <v>0</v>
      </c>
      <c r="H23" s="21">
        <v>3</v>
      </c>
      <c r="I23" s="21">
        <v>3</v>
      </c>
      <c r="J23" s="10"/>
      <c r="K23" s="93"/>
      <c r="L23" s="22" t="s">
        <v>165</v>
      </c>
      <c r="M23" s="23" t="s">
        <v>12</v>
      </c>
      <c r="N23" s="7">
        <v>3</v>
      </c>
      <c r="O23" s="7">
        <v>0</v>
      </c>
      <c r="P23" s="7">
        <v>0</v>
      </c>
      <c r="Q23" s="7">
        <v>3</v>
      </c>
      <c r="R23" s="8">
        <v>3</v>
      </c>
      <c r="S23" s="10"/>
      <c r="T23" s="293"/>
      <c r="U23" s="294"/>
      <c r="V23" s="294"/>
      <c r="W23" s="294"/>
      <c r="Z23" s="92"/>
      <c r="AA23" s="180"/>
      <c r="AB23" s="84"/>
      <c r="AC23" s="181"/>
      <c r="AD23" s="181"/>
      <c r="AE23" s="181"/>
      <c r="AF23" s="181"/>
      <c r="AG23" s="181"/>
      <c r="AH23" s="92"/>
    </row>
    <row r="24" spans="3:23" ht="24.75" customHeight="1">
      <c r="C24" s="25" t="s">
        <v>22</v>
      </c>
      <c r="D24" s="6" t="s">
        <v>57</v>
      </c>
      <c r="E24" s="16">
        <v>2</v>
      </c>
      <c r="F24" s="16">
        <v>0</v>
      </c>
      <c r="G24" s="16">
        <v>0</v>
      </c>
      <c r="H24" s="16">
        <v>2</v>
      </c>
      <c r="I24" s="16">
        <v>3</v>
      </c>
      <c r="J24" s="10"/>
      <c r="K24" s="93"/>
      <c r="L24" s="25" t="s">
        <v>163</v>
      </c>
      <c r="M24" s="6" t="s">
        <v>57</v>
      </c>
      <c r="N24" s="16">
        <v>2</v>
      </c>
      <c r="O24" s="16">
        <v>0</v>
      </c>
      <c r="P24" s="16">
        <v>0</v>
      </c>
      <c r="Q24" s="16">
        <v>2</v>
      </c>
      <c r="R24" s="16">
        <v>3</v>
      </c>
      <c r="S24" s="10"/>
      <c r="T24" s="293"/>
      <c r="U24" s="294"/>
      <c r="V24" s="294"/>
      <c r="W24" s="294"/>
    </row>
    <row r="25" spans="3:23" ht="24.75" customHeight="1">
      <c r="C25" s="25" t="s">
        <v>129</v>
      </c>
      <c r="D25" s="24" t="s">
        <v>51</v>
      </c>
      <c r="E25" s="7">
        <v>0</v>
      </c>
      <c r="F25" s="7">
        <v>2</v>
      </c>
      <c r="G25" s="7">
        <v>0</v>
      </c>
      <c r="H25" s="7">
        <v>1</v>
      </c>
      <c r="I25" s="8">
        <v>1</v>
      </c>
      <c r="J25" s="10"/>
      <c r="K25" s="93"/>
      <c r="L25" s="25" t="s">
        <v>164</v>
      </c>
      <c r="M25" s="24" t="s">
        <v>152</v>
      </c>
      <c r="N25" s="7">
        <v>0</v>
      </c>
      <c r="O25" s="7">
        <v>2</v>
      </c>
      <c r="P25" s="7">
        <v>0</v>
      </c>
      <c r="Q25" s="7">
        <v>1</v>
      </c>
      <c r="R25" s="8">
        <v>1</v>
      </c>
      <c r="S25" s="10"/>
      <c r="T25" s="293"/>
      <c r="U25" s="294"/>
      <c r="V25" s="294"/>
      <c r="W25" s="294"/>
    </row>
    <row r="26" spans="3:23" ht="24.75" customHeight="1">
      <c r="C26" s="22"/>
      <c r="D26" s="24"/>
      <c r="E26" s="7"/>
      <c r="F26" s="7"/>
      <c r="G26" s="7"/>
      <c r="H26" s="7"/>
      <c r="I26" s="8"/>
      <c r="J26" s="10"/>
      <c r="K26" s="93" t="s">
        <v>197</v>
      </c>
      <c r="L26" s="22" t="s">
        <v>185</v>
      </c>
      <c r="M26" s="17" t="s">
        <v>48</v>
      </c>
      <c r="N26" s="18">
        <v>2</v>
      </c>
      <c r="O26" s="18">
        <v>0</v>
      </c>
      <c r="P26" s="18">
        <v>0</v>
      </c>
      <c r="Q26" s="18">
        <v>2</v>
      </c>
      <c r="R26" s="19">
        <v>3</v>
      </c>
      <c r="S26" s="11"/>
      <c r="T26" s="293" t="s">
        <v>204</v>
      </c>
      <c r="U26" s="294"/>
      <c r="V26" s="294"/>
      <c r="W26" s="294"/>
    </row>
    <row r="27" spans="3:23" ht="24.75" customHeight="1" thickBot="1">
      <c r="C27" s="206" t="s">
        <v>93</v>
      </c>
      <c r="D27" s="207"/>
      <c r="E27" s="104">
        <f>E19+E20+E21+E22+E23+E24+E25+E26</f>
        <v>16</v>
      </c>
      <c r="F27" s="104">
        <f>SUM(F19:F26)</f>
        <v>4</v>
      </c>
      <c r="G27" s="104">
        <v>4</v>
      </c>
      <c r="H27" s="104">
        <f>H19+H20+H21+H22+H23+H24+H25+H26</f>
        <v>20</v>
      </c>
      <c r="I27" s="104">
        <f>SUM(I19:I26)</f>
        <v>28</v>
      </c>
      <c r="J27" s="105"/>
      <c r="K27" s="93"/>
      <c r="L27" s="206" t="s">
        <v>93</v>
      </c>
      <c r="M27" s="207"/>
      <c r="N27" s="104">
        <v>18</v>
      </c>
      <c r="O27" s="104">
        <f>SUM(O19:O26)</f>
        <v>4</v>
      </c>
      <c r="P27" s="104">
        <v>4</v>
      </c>
      <c r="Q27" s="104">
        <v>22</v>
      </c>
      <c r="R27" s="104">
        <f>SUM(R19:R26)</f>
        <v>31</v>
      </c>
      <c r="S27" s="105"/>
      <c r="T27" s="298"/>
      <c r="U27" s="299"/>
      <c r="V27" s="299"/>
      <c r="W27" s="299"/>
    </row>
    <row r="28" spans="3:23" ht="24.75" customHeight="1">
      <c r="C28" s="146"/>
      <c r="D28" s="146"/>
      <c r="E28" s="71"/>
      <c r="F28" s="71"/>
      <c r="G28" s="71"/>
      <c r="H28" s="71"/>
      <c r="I28" s="71"/>
      <c r="J28" s="71"/>
      <c r="K28" s="93"/>
      <c r="L28" s="146"/>
      <c r="M28" s="146"/>
      <c r="N28" s="71"/>
      <c r="O28" s="71"/>
      <c r="P28" s="71"/>
      <c r="Q28" s="71"/>
      <c r="R28" s="71"/>
      <c r="S28" s="71"/>
      <c r="T28" s="164"/>
      <c r="U28" s="165"/>
      <c r="V28" s="165"/>
      <c r="W28" s="165"/>
    </row>
    <row r="29" spans="3:23" s="92" customFormat="1" ht="21" thickBot="1">
      <c r="C29" s="270"/>
      <c r="D29" s="270"/>
      <c r="E29" s="106"/>
      <c r="F29" s="106"/>
      <c r="G29" s="107"/>
      <c r="H29" s="106"/>
      <c r="I29" s="106"/>
      <c r="J29" s="106"/>
      <c r="K29" s="93"/>
      <c r="L29" s="270"/>
      <c r="M29" s="270"/>
      <c r="N29" s="106"/>
      <c r="O29" s="106"/>
      <c r="P29" s="107"/>
      <c r="Q29" s="106"/>
      <c r="R29" s="96"/>
      <c r="T29" s="300"/>
      <c r="U29" s="301"/>
      <c r="V29" s="301"/>
      <c r="W29" s="301"/>
    </row>
    <row r="30" spans="3:23" ht="24.75" customHeight="1">
      <c r="C30" s="211" t="s">
        <v>60</v>
      </c>
      <c r="D30" s="212"/>
      <c r="E30" s="212"/>
      <c r="F30" s="212"/>
      <c r="G30" s="212"/>
      <c r="H30" s="212"/>
      <c r="I30" s="212"/>
      <c r="J30" s="213"/>
      <c r="K30" s="116"/>
      <c r="L30" s="282" t="s">
        <v>60</v>
      </c>
      <c r="M30" s="283"/>
      <c r="N30" s="283"/>
      <c r="O30" s="283"/>
      <c r="P30" s="283"/>
      <c r="Q30" s="283"/>
      <c r="R30" s="283"/>
      <c r="S30" s="284"/>
      <c r="T30" s="302"/>
      <c r="U30" s="303"/>
      <c r="V30" s="303"/>
      <c r="W30" s="303"/>
    </row>
    <row r="31" spans="3:23" ht="15.75">
      <c r="C31" s="108" t="s">
        <v>38</v>
      </c>
      <c r="D31" s="3" t="s">
        <v>39</v>
      </c>
      <c r="E31" s="4" t="s">
        <v>0</v>
      </c>
      <c r="F31" s="4" t="s">
        <v>40</v>
      </c>
      <c r="G31" s="4" t="s">
        <v>14</v>
      </c>
      <c r="H31" s="4" t="s">
        <v>41</v>
      </c>
      <c r="I31" s="5" t="s">
        <v>42</v>
      </c>
      <c r="J31" s="109" t="s">
        <v>43</v>
      </c>
      <c r="K31" s="116"/>
      <c r="L31" s="108" t="s">
        <v>38</v>
      </c>
      <c r="M31" s="3" t="s">
        <v>39</v>
      </c>
      <c r="N31" s="4" t="s">
        <v>0</v>
      </c>
      <c r="O31" s="4" t="s">
        <v>40</v>
      </c>
      <c r="P31" s="4" t="s">
        <v>14</v>
      </c>
      <c r="Q31" s="4" t="s">
        <v>41</v>
      </c>
      <c r="R31" s="5" t="s">
        <v>42</v>
      </c>
      <c r="S31" s="109" t="s">
        <v>43</v>
      </c>
      <c r="T31" s="302"/>
      <c r="U31" s="303"/>
      <c r="V31" s="303"/>
      <c r="W31" s="303"/>
    </row>
    <row r="32" spans="3:23" ht="20.25" customHeight="1">
      <c r="C32" s="25" t="s">
        <v>121</v>
      </c>
      <c r="D32" s="15" t="s">
        <v>62</v>
      </c>
      <c r="E32" s="26">
        <v>3</v>
      </c>
      <c r="F32" s="26">
        <v>0</v>
      </c>
      <c r="G32" s="26">
        <v>0</v>
      </c>
      <c r="H32" s="26">
        <v>3</v>
      </c>
      <c r="I32" s="26">
        <v>4</v>
      </c>
      <c r="J32" s="10"/>
      <c r="K32" s="93"/>
      <c r="L32" s="25" t="s">
        <v>172</v>
      </c>
      <c r="M32" s="15" t="s">
        <v>62</v>
      </c>
      <c r="N32" s="26">
        <v>3</v>
      </c>
      <c r="O32" s="26">
        <v>0</v>
      </c>
      <c r="P32" s="26">
        <v>0</v>
      </c>
      <c r="Q32" s="26">
        <v>3</v>
      </c>
      <c r="R32" s="26">
        <v>4</v>
      </c>
      <c r="S32" s="10"/>
      <c r="T32" s="302"/>
      <c r="U32" s="303"/>
      <c r="V32" s="303"/>
      <c r="W32" s="303"/>
    </row>
    <row r="33" spans="3:23" ht="27.75" customHeight="1">
      <c r="C33" s="29" t="s">
        <v>66</v>
      </c>
      <c r="D33" s="6" t="s">
        <v>63</v>
      </c>
      <c r="E33" s="30">
        <v>3</v>
      </c>
      <c r="F33" s="30">
        <v>0</v>
      </c>
      <c r="G33" s="30">
        <v>0</v>
      </c>
      <c r="H33" s="30">
        <v>3</v>
      </c>
      <c r="I33" s="30">
        <v>5</v>
      </c>
      <c r="J33" s="110"/>
      <c r="K33" s="93"/>
      <c r="L33" s="29" t="s">
        <v>173</v>
      </c>
      <c r="M33" s="6" t="s">
        <v>63</v>
      </c>
      <c r="N33" s="30">
        <v>3</v>
      </c>
      <c r="O33" s="30">
        <v>0</v>
      </c>
      <c r="P33" s="30">
        <v>0</v>
      </c>
      <c r="Q33" s="30">
        <v>3</v>
      </c>
      <c r="R33" s="30">
        <v>5</v>
      </c>
      <c r="S33" s="110"/>
      <c r="T33" s="302"/>
      <c r="U33" s="303"/>
      <c r="V33" s="303"/>
      <c r="W33" s="303"/>
    </row>
    <row r="34" spans="3:23" ht="20.25">
      <c r="C34" s="102" t="s">
        <v>131</v>
      </c>
      <c r="D34" s="6" t="s">
        <v>112</v>
      </c>
      <c r="E34" s="32">
        <v>3</v>
      </c>
      <c r="F34" s="32">
        <v>0</v>
      </c>
      <c r="G34" s="32">
        <v>0</v>
      </c>
      <c r="H34" s="32">
        <v>3</v>
      </c>
      <c r="I34" s="32">
        <v>4</v>
      </c>
      <c r="J34" s="111"/>
      <c r="K34" s="93"/>
      <c r="L34" s="102" t="s">
        <v>174</v>
      </c>
      <c r="M34" s="6" t="s">
        <v>112</v>
      </c>
      <c r="N34" s="32">
        <v>3</v>
      </c>
      <c r="O34" s="32">
        <v>0</v>
      </c>
      <c r="P34" s="32">
        <v>0</v>
      </c>
      <c r="Q34" s="32">
        <v>3</v>
      </c>
      <c r="R34" s="32">
        <v>4</v>
      </c>
      <c r="S34" s="128"/>
      <c r="T34" s="302"/>
      <c r="U34" s="303"/>
      <c r="V34" s="303"/>
      <c r="W34" s="303"/>
    </row>
    <row r="35" spans="3:23" ht="27" customHeight="1">
      <c r="C35" s="102" t="s">
        <v>17</v>
      </c>
      <c r="D35" s="6" t="s">
        <v>28</v>
      </c>
      <c r="E35" s="32">
        <v>3</v>
      </c>
      <c r="F35" s="32">
        <v>0</v>
      </c>
      <c r="G35" s="32">
        <v>2</v>
      </c>
      <c r="H35" s="32">
        <v>4</v>
      </c>
      <c r="I35" s="32">
        <v>7</v>
      </c>
      <c r="J35" s="111"/>
      <c r="K35" s="93"/>
      <c r="L35" s="102" t="s">
        <v>175</v>
      </c>
      <c r="M35" s="6" t="s">
        <v>28</v>
      </c>
      <c r="N35" s="32">
        <v>3</v>
      </c>
      <c r="O35" s="32">
        <v>0</v>
      </c>
      <c r="P35" s="32">
        <v>2</v>
      </c>
      <c r="Q35" s="32">
        <v>4</v>
      </c>
      <c r="R35" s="32">
        <v>7</v>
      </c>
      <c r="S35" s="128"/>
      <c r="T35" s="302"/>
      <c r="U35" s="303"/>
      <c r="V35" s="303"/>
      <c r="W35" s="303"/>
    </row>
    <row r="36" spans="3:23" ht="30" customHeight="1">
      <c r="C36" s="102" t="s">
        <v>18</v>
      </c>
      <c r="D36" s="6" t="s">
        <v>15</v>
      </c>
      <c r="E36" s="32">
        <v>1</v>
      </c>
      <c r="F36" s="32">
        <v>0</v>
      </c>
      <c r="G36" s="32">
        <v>2</v>
      </c>
      <c r="H36" s="32">
        <v>2</v>
      </c>
      <c r="I36" s="32">
        <v>3</v>
      </c>
      <c r="J36" s="111"/>
      <c r="K36" s="93"/>
      <c r="L36" s="102" t="s">
        <v>176</v>
      </c>
      <c r="M36" s="6" t="s">
        <v>15</v>
      </c>
      <c r="N36" s="32">
        <v>1</v>
      </c>
      <c r="O36" s="32">
        <v>0</v>
      </c>
      <c r="P36" s="32">
        <v>2</v>
      </c>
      <c r="Q36" s="32">
        <v>2</v>
      </c>
      <c r="R36" s="32">
        <v>3</v>
      </c>
      <c r="S36" s="128"/>
      <c r="T36" s="302"/>
      <c r="U36" s="303"/>
      <c r="V36" s="303"/>
      <c r="W36" s="303"/>
    </row>
    <row r="37" spans="3:23" ht="20.25">
      <c r="C37" s="102" t="s">
        <v>143</v>
      </c>
      <c r="D37" s="6" t="s">
        <v>144</v>
      </c>
      <c r="E37" s="32">
        <v>3</v>
      </c>
      <c r="F37" s="32">
        <v>0</v>
      </c>
      <c r="G37" s="32">
        <v>0</v>
      </c>
      <c r="H37" s="32">
        <v>3</v>
      </c>
      <c r="I37" s="32">
        <v>3</v>
      </c>
      <c r="J37" s="111"/>
      <c r="K37" s="93" t="s">
        <v>197</v>
      </c>
      <c r="L37" s="102"/>
      <c r="M37" s="6"/>
      <c r="N37" s="32"/>
      <c r="O37" s="32"/>
      <c r="P37" s="32"/>
      <c r="Q37" s="32"/>
      <c r="R37" s="32"/>
      <c r="S37" s="128"/>
      <c r="T37" s="293" t="s">
        <v>217</v>
      </c>
      <c r="U37" s="294"/>
      <c r="V37" s="294"/>
      <c r="W37" s="294"/>
    </row>
    <row r="38" spans="3:23" ht="25.5" customHeight="1">
      <c r="C38" s="102" t="s">
        <v>23</v>
      </c>
      <c r="D38" s="23" t="s">
        <v>50</v>
      </c>
      <c r="E38" s="135">
        <v>2</v>
      </c>
      <c r="F38" s="135">
        <v>0</v>
      </c>
      <c r="G38" s="135">
        <v>0</v>
      </c>
      <c r="H38" s="135">
        <v>2</v>
      </c>
      <c r="I38" s="14">
        <v>3</v>
      </c>
      <c r="J38" s="111"/>
      <c r="K38" s="93"/>
      <c r="L38" s="102" t="s">
        <v>177</v>
      </c>
      <c r="M38" s="23" t="s">
        <v>50</v>
      </c>
      <c r="N38" s="135">
        <v>2</v>
      </c>
      <c r="O38" s="135">
        <v>0</v>
      </c>
      <c r="P38" s="135">
        <v>0</v>
      </c>
      <c r="Q38" s="135">
        <v>2</v>
      </c>
      <c r="R38" s="14">
        <v>3</v>
      </c>
      <c r="S38" s="110"/>
      <c r="T38" s="302"/>
      <c r="U38" s="303"/>
      <c r="V38" s="303"/>
      <c r="W38" s="303"/>
    </row>
    <row r="39" spans="3:23" ht="34.5" customHeight="1">
      <c r="C39" s="160"/>
      <c r="D39" s="9"/>
      <c r="E39" s="161"/>
      <c r="F39" s="161"/>
      <c r="G39" s="161"/>
      <c r="H39" s="161"/>
      <c r="I39" s="162"/>
      <c r="J39" s="163"/>
      <c r="K39" s="93" t="s">
        <v>197</v>
      </c>
      <c r="L39" s="39" t="s">
        <v>187</v>
      </c>
      <c r="M39" s="20" t="s">
        <v>6</v>
      </c>
      <c r="N39" s="27">
        <v>3</v>
      </c>
      <c r="O39" s="27">
        <v>0</v>
      </c>
      <c r="P39" s="27">
        <v>0</v>
      </c>
      <c r="Q39" s="27">
        <v>3</v>
      </c>
      <c r="R39" s="27">
        <v>4</v>
      </c>
      <c r="S39" s="110"/>
      <c r="T39" s="293" t="s">
        <v>205</v>
      </c>
      <c r="U39" s="294"/>
      <c r="V39" s="294"/>
      <c r="W39" s="294"/>
    </row>
    <row r="40" spans="3:23" ht="21" customHeight="1" thickBot="1">
      <c r="C40" s="206" t="s">
        <v>93</v>
      </c>
      <c r="D40" s="207"/>
      <c r="E40" s="104">
        <f>SUM(E32:E38)</f>
        <v>18</v>
      </c>
      <c r="F40" s="104">
        <f>SUM(F32:F38)</f>
        <v>0</v>
      </c>
      <c r="G40" s="104">
        <v>4</v>
      </c>
      <c r="H40" s="104">
        <f>SUM(H32:H38)</f>
        <v>20</v>
      </c>
      <c r="I40" s="104">
        <f>SUM(I32:I38)</f>
        <v>29</v>
      </c>
      <c r="J40" s="105"/>
      <c r="K40" s="93"/>
      <c r="L40" s="206" t="s">
        <v>93</v>
      </c>
      <c r="M40" s="207"/>
      <c r="N40" s="104">
        <f>SUM(N32:N39)</f>
        <v>18</v>
      </c>
      <c r="O40" s="104">
        <f>SUM(O32:O39)</f>
        <v>0</v>
      </c>
      <c r="P40" s="104">
        <v>4</v>
      </c>
      <c r="Q40" s="104">
        <f>SUM(Q32:Q39)</f>
        <v>20</v>
      </c>
      <c r="R40" s="104">
        <f>SUM(R32:R39)</f>
        <v>30</v>
      </c>
      <c r="S40" s="105"/>
      <c r="T40" s="302"/>
      <c r="U40" s="303"/>
      <c r="V40" s="303"/>
      <c r="W40" s="303"/>
    </row>
    <row r="41" spans="3:23" ht="21" customHeight="1">
      <c r="C41" s="146"/>
      <c r="D41" s="146"/>
      <c r="E41" s="71"/>
      <c r="F41" s="71"/>
      <c r="G41" s="71"/>
      <c r="H41" s="71"/>
      <c r="I41" s="71"/>
      <c r="J41" s="71"/>
      <c r="K41" s="93"/>
      <c r="L41" s="146"/>
      <c r="M41" s="146"/>
      <c r="N41" s="71"/>
      <c r="O41" s="71"/>
      <c r="P41" s="71"/>
      <c r="Q41" s="71"/>
      <c r="R41" s="71"/>
      <c r="S41" s="71"/>
      <c r="T41" s="164"/>
      <c r="U41" s="165"/>
      <c r="V41" s="165"/>
      <c r="W41" s="165"/>
    </row>
    <row r="42" spans="3:23" ht="16.5" thickBot="1">
      <c r="C42" s="270"/>
      <c r="D42" s="270"/>
      <c r="E42" s="106"/>
      <c r="F42" s="106"/>
      <c r="G42" s="107"/>
      <c r="H42" s="106"/>
      <c r="I42" s="106"/>
      <c r="J42" s="106"/>
      <c r="K42" s="116"/>
      <c r="L42" s="146"/>
      <c r="M42" s="146"/>
      <c r="N42" s="71"/>
      <c r="O42" s="71"/>
      <c r="P42" s="71"/>
      <c r="Q42" s="71"/>
      <c r="R42" s="71"/>
      <c r="S42" s="92"/>
      <c r="T42" s="300"/>
      <c r="U42" s="301"/>
      <c r="V42" s="301"/>
      <c r="W42" s="301"/>
    </row>
    <row r="43" spans="3:23" ht="27.75" customHeight="1">
      <c r="C43" s="211" t="s">
        <v>61</v>
      </c>
      <c r="D43" s="212"/>
      <c r="E43" s="212"/>
      <c r="F43" s="212"/>
      <c r="G43" s="212"/>
      <c r="H43" s="212"/>
      <c r="I43" s="212"/>
      <c r="J43" s="213"/>
      <c r="K43" s="116"/>
      <c r="L43" s="211" t="s">
        <v>61</v>
      </c>
      <c r="M43" s="280"/>
      <c r="N43" s="280"/>
      <c r="O43" s="280"/>
      <c r="P43" s="280"/>
      <c r="Q43" s="280"/>
      <c r="R43" s="280"/>
      <c r="S43" s="281"/>
      <c r="T43" s="300"/>
      <c r="U43" s="301"/>
      <c r="V43" s="301"/>
      <c r="W43" s="301"/>
    </row>
    <row r="44" spans="3:23" ht="23.25" customHeight="1">
      <c r="C44" s="108" t="s">
        <v>38</v>
      </c>
      <c r="D44" s="3" t="s">
        <v>39</v>
      </c>
      <c r="E44" s="4" t="s">
        <v>0</v>
      </c>
      <c r="F44" s="4" t="s">
        <v>40</v>
      </c>
      <c r="G44" s="4" t="s">
        <v>14</v>
      </c>
      <c r="H44" s="4" t="s">
        <v>41</v>
      </c>
      <c r="I44" s="5" t="s">
        <v>42</v>
      </c>
      <c r="J44" s="109" t="s">
        <v>43</v>
      </c>
      <c r="K44" s="93"/>
      <c r="L44" s="108" t="s">
        <v>38</v>
      </c>
      <c r="M44" s="3" t="s">
        <v>39</v>
      </c>
      <c r="N44" s="4" t="s">
        <v>0</v>
      </c>
      <c r="O44" s="4" t="s">
        <v>40</v>
      </c>
      <c r="P44" s="4" t="s">
        <v>14</v>
      </c>
      <c r="Q44" s="4" t="s">
        <v>41</v>
      </c>
      <c r="R44" s="5" t="s">
        <v>42</v>
      </c>
      <c r="S44" s="109" t="s">
        <v>43</v>
      </c>
      <c r="T44" s="304"/>
      <c r="U44" s="305"/>
      <c r="V44" s="305"/>
      <c r="W44" s="305"/>
    </row>
    <row r="45" spans="3:42" ht="23.25" customHeight="1">
      <c r="C45" s="39" t="s">
        <v>68</v>
      </c>
      <c r="D45" s="20" t="s">
        <v>67</v>
      </c>
      <c r="E45" s="27">
        <v>2</v>
      </c>
      <c r="F45" s="27">
        <v>0</v>
      </c>
      <c r="G45" s="27">
        <v>0</v>
      </c>
      <c r="H45" s="27">
        <v>2</v>
      </c>
      <c r="I45" s="27">
        <v>3</v>
      </c>
      <c r="J45" s="28"/>
      <c r="K45" s="93" t="s">
        <v>197</v>
      </c>
      <c r="L45" s="46"/>
      <c r="M45" s="45"/>
      <c r="N45" s="27"/>
      <c r="O45" s="27"/>
      <c r="P45" s="27"/>
      <c r="Q45" s="27"/>
      <c r="R45" s="27"/>
      <c r="S45" s="28"/>
      <c r="T45" s="293" t="s">
        <v>218</v>
      </c>
      <c r="U45" s="294"/>
      <c r="V45" s="294"/>
      <c r="W45" s="294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</row>
    <row r="46" spans="3:42" ht="26.25" customHeight="1">
      <c r="C46" s="39" t="s">
        <v>16</v>
      </c>
      <c r="D46" s="20" t="s">
        <v>10</v>
      </c>
      <c r="E46" s="21">
        <v>3</v>
      </c>
      <c r="F46" s="21">
        <v>0</v>
      </c>
      <c r="G46" s="21">
        <v>2</v>
      </c>
      <c r="H46" s="21">
        <v>4</v>
      </c>
      <c r="I46" s="21">
        <v>7</v>
      </c>
      <c r="J46" s="11"/>
      <c r="K46" s="93"/>
      <c r="L46" s="39" t="s">
        <v>170</v>
      </c>
      <c r="M46" s="20" t="s">
        <v>10</v>
      </c>
      <c r="N46" s="21">
        <v>3</v>
      </c>
      <c r="O46" s="21">
        <v>0</v>
      </c>
      <c r="P46" s="21">
        <v>2</v>
      </c>
      <c r="Q46" s="21">
        <v>4</v>
      </c>
      <c r="R46" s="21">
        <v>7</v>
      </c>
      <c r="S46" s="11"/>
      <c r="T46" s="293"/>
      <c r="U46" s="294"/>
      <c r="V46" s="294"/>
      <c r="W46" s="294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</row>
    <row r="47" spans="3:42" ht="25.5">
      <c r="C47" s="112" t="s">
        <v>31</v>
      </c>
      <c r="D47" s="33" t="s">
        <v>11</v>
      </c>
      <c r="E47" s="27">
        <v>3</v>
      </c>
      <c r="F47" s="27">
        <v>0</v>
      </c>
      <c r="G47" s="27">
        <v>0</v>
      </c>
      <c r="H47" s="27">
        <v>3</v>
      </c>
      <c r="I47" s="27">
        <v>4</v>
      </c>
      <c r="J47" s="11"/>
      <c r="K47" s="93" t="s">
        <v>197</v>
      </c>
      <c r="L47" s="112" t="s">
        <v>169</v>
      </c>
      <c r="M47" s="33" t="s">
        <v>11</v>
      </c>
      <c r="N47" s="27">
        <v>3</v>
      </c>
      <c r="O47" s="27">
        <v>0</v>
      </c>
      <c r="P47" s="27">
        <v>0</v>
      </c>
      <c r="Q47" s="27">
        <v>3</v>
      </c>
      <c r="R47" s="27">
        <v>4</v>
      </c>
      <c r="S47" s="11"/>
      <c r="T47" s="293"/>
      <c r="U47" s="294"/>
      <c r="V47" s="294"/>
      <c r="W47" s="294"/>
      <c r="X47" s="60"/>
      <c r="Y47" s="60"/>
      <c r="Z47" s="60"/>
      <c r="AA47" s="60"/>
      <c r="AB47" s="60"/>
      <c r="AC47" s="8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</row>
    <row r="48" spans="3:42" ht="30.75" customHeight="1">
      <c r="C48" s="39" t="s">
        <v>97</v>
      </c>
      <c r="D48" s="89" t="s">
        <v>69</v>
      </c>
      <c r="E48" s="21">
        <v>2</v>
      </c>
      <c r="F48" s="21">
        <v>0</v>
      </c>
      <c r="G48" s="21">
        <v>0</v>
      </c>
      <c r="H48" s="21">
        <v>2</v>
      </c>
      <c r="I48" s="21">
        <v>2</v>
      </c>
      <c r="J48" s="10"/>
      <c r="K48" s="93" t="s">
        <v>197</v>
      </c>
      <c r="L48" s="47" t="s">
        <v>188</v>
      </c>
      <c r="M48" s="45" t="s">
        <v>69</v>
      </c>
      <c r="N48" s="21">
        <v>2</v>
      </c>
      <c r="O48" s="21">
        <v>0</v>
      </c>
      <c r="P48" s="21">
        <v>0</v>
      </c>
      <c r="Q48" s="21">
        <v>2</v>
      </c>
      <c r="R48" s="21">
        <v>3</v>
      </c>
      <c r="S48" s="10"/>
      <c r="T48" s="293" t="s">
        <v>219</v>
      </c>
      <c r="U48" s="294"/>
      <c r="V48" s="294"/>
      <c r="W48" s="294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</row>
    <row r="49" spans="3:42" ht="27.75" customHeight="1">
      <c r="C49" s="39" t="s">
        <v>70</v>
      </c>
      <c r="D49" s="20" t="s">
        <v>78</v>
      </c>
      <c r="E49" s="27">
        <v>0</v>
      </c>
      <c r="F49" s="27">
        <v>0</v>
      </c>
      <c r="G49" s="27">
        <v>4</v>
      </c>
      <c r="H49" s="27">
        <v>2</v>
      </c>
      <c r="I49" s="27">
        <v>3</v>
      </c>
      <c r="J49" s="10"/>
      <c r="K49" s="93" t="s">
        <v>197</v>
      </c>
      <c r="L49" s="46"/>
      <c r="M49" s="69"/>
      <c r="N49" s="27"/>
      <c r="O49" s="27"/>
      <c r="P49" s="27"/>
      <c r="Q49" s="27"/>
      <c r="R49" s="27"/>
      <c r="S49" s="28"/>
      <c r="T49" s="293" t="s">
        <v>220</v>
      </c>
      <c r="U49" s="294"/>
      <c r="V49" s="294"/>
      <c r="W49" s="294"/>
      <c r="X49" s="81"/>
      <c r="Y49" s="81"/>
      <c r="Z49" s="81"/>
      <c r="AA49" s="81"/>
      <c r="AB49" s="81"/>
      <c r="AC49" s="75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</row>
    <row r="50" spans="3:39" ht="20.25">
      <c r="C50" s="39" t="s">
        <v>132</v>
      </c>
      <c r="D50" s="20" t="s">
        <v>4</v>
      </c>
      <c r="E50" s="27">
        <v>3</v>
      </c>
      <c r="F50" s="27">
        <v>0</v>
      </c>
      <c r="G50" s="27">
        <v>0</v>
      </c>
      <c r="H50" s="27">
        <v>3</v>
      </c>
      <c r="I50" s="27">
        <v>5</v>
      </c>
      <c r="J50" s="11"/>
      <c r="K50" s="93"/>
      <c r="L50" s="39" t="s">
        <v>168</v>
      </c>
      <c r="M50" s="20" t="s">
        <v>4</v>
      </c>
      <c r="N50" s="27">
        <v>3</v>
      </c>
      <c r="O50" s="27">
        <v>0</v>
      </c>
      <c r="P50" s="27">
        <v>0</v>
      </c>
      <c r="Q50" s="27">
        <v>3</v>
      </c>
      <c r="R50" s="27">
        <v>5</v>
      </c>
      <c r="S50" s="10"/>
      <c r="T50" s="293"/>
      <c r="U50" s="294"/>
      <c r="V50" s="294"/>
      <c r="W50" s="294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</row>
    <row r="51" spans="3:39" ht="28.5" customHeight="1">
      <c r="C51" s="39" t="s">
        <v>145</v>
      </c>
      <c r="D51" s="20" t="s">
        <v>146</v>
      </c>
      <c r="E51" s="27">
        <v>3</v>
      </c>
      <c r="F51" s="27">
        <v>0</v>
      </c>
      <c r="G51" s="27">
        <v>0</v>
      </c>
      <c r="H51" s="27">
        <v>3</v>
      </c>
      <c r="I51" s="27">
        <v>3</v>
      </c>
      <c r="J51" s="10"/>
      <c r="K51" s="93" t="s">
        <v>197</v>
      </c>
      <c r="L51" s="39"/>
      <c r="M51" s="20"/>
      <c r="N51" s="27"/>
      <c r="O51" s="27"/>
      <c r="P51" s="27"/>
      <c r="Q51" s="27"/>
      <c r="R51" s="27"/>
      <c r="S51" s="10"/>
      <c r="T51" s="293" t="s">
        <v>206</v>
      </c>
      <c r="U51" s="294"/>
      <c r="V51" s="294"/>
      <c r="W51" s="294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</row>
    <row r="52" spans="3:39" ht="30" customHeight="1">
      <c r="C52" s="25" t="s">
        <v>19</v>
      </c>
      <c r="D52" s="6" t="s">
        <v>58</v>
      </c>
      <c r="E52" s="16">
        <v>2</v>
      </c>
      <c r="F52" s="16">
        <v>0</v>
      </c>
      <c r="G52" s="16">
        <v>0</v>
      </c>
      <c r="H52" s="16">
        <v>2</v>
      </c>
      <c r="I52" s="16">
        <v>3</v>
      </c>
      <c r="J52" s="10"/>
      <c r="K52" s="93"/>
      <c r="L52" s="25" t="s">
        <v>167</v>
      </c>
      <c r="M52" s="6" t="s">
        <v>58</v>
      </c>
      <c r="N52" s="16">
        <v>2</v>
      </c>
      <c r="O52" s="16">
        <v>0</v>
      </c>
      <c r="P52" s="16">
        <v>0</v>
      </c>
      <c r="Q52" s="16">
        <v>2</v>
      </c>
      <c r="R52" s="16">
        <v>3</v>
      </c>
      <c r="S52" s="10"/>
      <c r="T52" s="293"/>
      <c r="U52" s="294"/>
      <c r="V52" s="294"/>
      <c r="W52" s="294"/>
      <c r="X52" s="92"/>
      <c r="Y52" s="92"/>
      <c r="Z52" s="92"/>
      <c r="AA52" s="92"/>
      <c r="AB52" s="178"/>
      <c r="AC52" s="179"/>
      <c r="AD52" s="60"/>
      <c r="AE52" s="60"/>
      <c r="AF52" s="60"/>
      <c r="AG52" s="60"/>
      <c r="AH52" s="60"/>
      <c r="AI52" s="92"/>
      <c r="AJ52" s="92"/>
      <c r="AK52" s="92"/>
      <c r="AL52" s="92"/>
      <c r="AM52" s="92"/>
    </row>
    <row r="53" spans="3:39" ht="21.75" customHeight="1">
      <c r="C53" s="103" t="s">
        <v>72</v>
      </c>
      <c r="D53" s="6" t="s">
        <v>71</v>
      </c>
      <c r="E53" s="135">
        <v>0</v>
      </c>
      <c r="F53" s="135">
        <v>0</v>
      </c>
      <c r="G53" s="135">
        <v>0</v>
      </c>
      <c r="H53" s="135">
        <v>0</v>
      </c>
      <c r="I53" s="135">
        <v>4</v>
      </c>
      <c r="J53" s="72"/>
      <c r="K53" s="93"/>
      <c r="L53" s="103" t="s">
        <v>166</v>
      </c>
      <c r="M53" s="6" t="s">
        <v>71</v>
      </c>
      <c r="N53" s="135">
        <v>0</v>
      </c>
      <c r="O53" s="135">
        <v>0</v>
      </c>
      <c r="P53" s="135">
        <v>0</v>
      </c>
      <c r="Q53" s="135">
        <v>0</v>
      </c>
      <c r="R53" s="135">
        <v>4</v>
      </c>
      <c r="S53" s="11"/>
      <c r="T53" s="293"/>
      <c r="U53" s="294"/>
      <c r="V53" s="294"/>
      <c r="W53" s="294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</row>
    <row r="54" spans="3:39" ht="33.75" customHeight="1">
      <c r="C54" s="103"/>
      <c r="D54" s="6"/>
      <c r="E54" s="161"/>
      <c r="F54" s="161"/>
      <c r="G54" s="161"/>
      <c r="H54" s="161"/>
      <c r="I54" s="161"/>
      <c r="J54" s="166"/>
      <c r="K54" s="93" t="s">
        <v>197</v>
      </c>
      <c r="L54" s="46" t="s">
        <v>171</v>
      </c>
      <c r="M54" s="69" t="s">
        <v>142</v>
      </c>
      <c r="N54" s="27">
        <v>0</v>
      </c>
      <c r="O54" s="27">
        <v>0</v>
      </c>
      <c r="P54" s="27">
        <v>4</v>
      </c>
      <c r="Q54" s="27">
        <v>2</v>
      </c>
      <c r="R54" s="27">
        <v>4</v>
      </c>
      <c r="S54" s="28"/>
      <c r="T54" s="293" t="s">
        <v>207</v>
      </c>
      <c r="U54" s="294"/>
      <c r="V54" s="294"/>
      <c r="W54" s="294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</row>
    <row r="55" spans="3:39" ht="21" customHeight="1" thickBot="1">
      <c r="C55" s="206" t="s">
        <v>93</v>
      </c>
      <c r="D55" s="207"/>
      <c r="E55" s="113">
        <f>SUM(E45:E53)</f>
        <v>18</v>
      </c>
      <c r="F55" s="113">
        <f>SUM(F45:F53)</f>
        <v>0</v>
      </c>
      <c r="G55" s="113">
        <v>6</v>
      </c>
      <c r="H55" s="113">
        <v>21</v>
      </c>
      <c r="I55" s="113">
        <v>34</v>
      </c>
      <c r="J55" s="114"/>
      <c r="K55" s="93"/>
      <c r="L55" s="193" t="s">
        <v>93</v>
      </c>
      <c r="M55" s="194"/>
      <c r="N55" s="113">
        <f>SUM(N45:N54)</f>
        <v>13</v>
      </c>
      <c r="O55" s="113">
        <v>0</v>
      </c>
      <c r="P55" s="113">
        <v>6</v>
      </c>
      <c r="Q55" s="113">
        <v>16</v>
      </c>
      <c r="R55" s="113">
        <f>R45+R46+R47+R48+R49+R50+R54+R53+R52</f>
        <v>30</v>
      </c>
      <c r="S55" s="114"/>
      <c r="T55" s="293"/>
      <c r="U55" s="294"/>
      <c r="V55" s="294"/>
      <c r="W55" s="294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</row>
    <row r="56" spans="3:23" s="92" customFormat="1" ht="24.75" customHeight="1">
      <c r="C56" s="70"/>
      <c r="D56" s="70"/>
      <c r="E56" s="73"/>
      <c r="F56" s="73"/>
      <c r="G56" s="73"/>
      <c r="H56" s="73"/>
      <c r="I56" s="73"/>
      <c r="J56" s="71"/>
      <c r="K56" s="93"/>
      <c r="L56" s="264"/>
      <c r="M56" s="264"/>
      <c r="N56" s="73"/>
      <c r="O56" s="73"/>
      <c r="P56" s="73"/>
      <c r="Q56" s="73"/>
      <c r="R56" s="73"/>
      <c r="S56" s="71"/>
      <c r="T56" s="295"/>
      <c r="U56" s="268"/>
      <c r="V56" s="268"/>
      <c r="W56" s="268"/>
    </row>
    <row r="57" spans="3:29" ht="12.75" customHeight="1" thickBot="1">
      <c r="C57" s="70"/>
      <c r="D57" s="70"/>
      <c r="E57" s="73"/>
      <c r="F57" s="73"/>
      <c r="G57" s="73"/>
      <c r="H57" s="73"/>
      <c r="I57" s="73"/>
      <c r="J57" s="71"/>
      <c r="K57" s="116"/>
      <c r="L57" s="70"/>
      <c r="M57" s="70"/>
      <c r="N57" s="73"/>
      <c r="O57" s="73"/>
      <c r="P57" s="73"/>
      <c r="Q57" s="73"/>
      <c r="R57" s="73"/>
      <c r="T57" s="295"/>
      <c r="U57" s="268"/>
      <c r="V57" s="268"/>
      <c r="W57" s="268"/>
      <c r="X57" s="92"/>
      <c r="Y57" s="92"/>
      <c r="Z57" s="92"/>
      <c r="AA57" s="92"/>
      <c r="AB57" s="92"/>
      <c r="AC57" s="92"/>
    </row>
    <row r="58" spans="3:29" ht="32.25" customHeight="1">
      <c r="C58" s="211" t="s">
        <v>74</v>
      </c>
      <c r="D58" s="212"/>
      <c r="E58" s="212"/>
      <c r="F58" s="212"/>
      <c r="G58" s="212"/>
      <c r="H58" s="212"/>
      <c r="I58" s="212"/>
      <c r="J58" s="213"/>
      <c r="K58" s="116"/>
      <c r="L58" s="211" t="s">
        <v>74</v>
      </c>
      <c r="M58" s="309"/>
      <c r="N58" s="309"/>
      <c r="O58" s="309"/>
      <c r="P58" s="309"/>
      <c r="Q58" s="309"/>
      <c r="R58" s="309"/>
      <c r="S58" s="310"/>
      <c r="T58" s="295"/>
      <c r="U58" s="268"/>
      <c r="V58" s="268"/>
      <c r="W58" s="268"/>
      <c r="X58" s="92"/>
      <c r="Y58" s="92"/>
      <c r="Z58" s="92"/>
      <c r="AA58" s="92"/>
      <c r="AB58" s="92"/>
      <c r="AC58" s="92"/>
    </row>
    <row r="59" spans="3:29" ht="32.25" customHeight="1">
      <c r="C59" s="108" t="s">
        <v>38</v>
      </c>
      <c r="D59" s="3" t="s">
        <v>39</v>
      </c>
      <c r="E59" s="4" t="s">
        <v>0</v>
      </c>
      <c r="F59" s="4" t="s">
        <v>40</v>
      </c>
      <c r="G59" s="4" t="s">
        <v>14</v>
      </c>
      <c r="H59" s="4" t="s">
        <v>41</v>
      </c>
      <c r="I59" s="5" t="s">
        <v>42</v>
      </c>
      <c r="J59" s="109" t="s">
        <v>43</v>
      </c>
      <c r="K59" s="93"/>
      <c r="L59" s="108" t="s">
        <v>38</v>
      </c>
      <c r="M59" s="3" t="s">
        <v>39</v>
      </c>
      <c r="N59" s="4" t="s">
        <v>0</v>
      </c>
      <c r="O59" s="4" t="s">
        <v>40</v>
      </c>
      <c r="P59" s="4" t="s">
        <v>14</v>
      </c>
      <c r="Q59" s="4" t="s">
        <v>41</v>
      </c>
      <c r="R59" s="5" t="s">
        <v>42</v>
      </c>
      <c r="S59" s="109" t="s">
        <v>43</v>
      </c>
      <c r="T59" s="293"/>
      <c r="U59" s="294"/>
      <c r="V59" s="294"/>
      <c r="W59" s="294"/>
      <c r="X59" s="92"/>
      <c r="Y59" s="92"/>
      <c r="Z59" s="92"/>
      <c r="AA59" s="92"/>
      <c r="AB59" s="92"/>
      <c r="AC59" s="92"/>
    </row>
    <row r="60" spans="3:29" ht="32.25" customHeight="1">
      <c r="C60" s="39" t="s">
        <v>76</v>
      </c>
      <c r="D60" s="20" t="s">
        <v>77</v>
      </c>
      <c r="E60" s="21">
        <v>0</v>
      </c>
      <c r="F60" s="21">
        <v>0</v>
      </c>
      <c r="G60" s="21">
        <v>4</v>
      </c>
      <c r="H60" s="21">
        <v>2</v>
      </c>
      <c r="I60" s="21">
        <v>3</v>
      </c>
      <c r="J60" s="10"/>
      <c r="K60" s="93"/>
      <c r="L60" s="39" t="s">
        <v>178</v>
      </c>
      <c r="M60" s="20" t="s">
        <v>77</v>
      </c>
      <c r="N60" s="21">
        <v>0</v>
      </c>
      <c r="O60" s="21">
        <v>0</v>
      </c>
      <c r="P60" s="21">
        <v>4</v>
      </c>
      <c r="Q60" s="21">
        <v>2</v>
      </c>
      <c r="R60" s="21">
        <v>3</v>
      </c>
      <c r="S60" s="10"/>
      <c r="T60" s="293"/>
      <c r="U60" s="294"/>
      <c r="V60" s="294"/>
      <c r="W60" s="294"/>
      <c r="X60" s="92"/>
      <c r="Y60" s="92"/>
      <c r="Z60" s="92"/>
      <c r="AA60" s="92"/>
      <c r="AB60" s="92"/>
      <c r="AC60" s="92"/>
    </row>
    <row r="61" spans="3:29" ht="32.25" customHeight="1">
      <c r="C61" s="39" t="s">
        <v>24</v>
      </c>
      <c r="D61" s="20" t="s">
        <v>6</v>
      </c>
      <c r="E61" s="27">
        <v>3</v>
      </c>
      <c r="F61" s="27">
        <v>0</v>
      </c>
      <c r="G61" s="27">
        <v>0</v>
      </c>
      <c r="H61" s="27">
        <v>3</v>
      </c>
      <c r="I61" s="27">
        <v>4</v>
      </c>
      <c r="J61" s="10"/>
      <c r="K61" s="93" t="s">
        <v>197</v>
      </c>
      <c r="L61" s="39"/>
      <c r="M61" s="20"/>
      <c r="N61" s="21"/>
      <c r="O61" s="21"/>
      <c r="P61" s="21"/>
      <c r="Q61" s="21"/>
      <c r="R61" s="21"/>
      <c r="S61" s="10"/>
      <c r="T61" s="293" t="s">
        <v>205</v>
      </c>
      <c r="U61" s="294"/>
      <c r="V61" s="294"/>
      <c r="W61" s="294"/>
      <c r="X61" s="92"/>
      <c r="Y61" s="92"/>
      <c r="Z61" s="92"/>
      <c r="AA61" s="92"/>
      <c r="AB61" s="92"/>
      <c r="AC61" s="92"/>
    </row>
    <row r="62" spans="3:29" ht="32.25" customHeight="1">
      <c r="C62" s="39" t="s">
        <v>126</v>
      </c>
      <c r="D62" s="20" t="s">
        <v>3</v>
      </c>
      <c r="E62" s="27">
        <v>3</v>
      </c>
      <c r="F62" s="27">
        <v>0</v>
      </c>
      <c r="G62" s="27">
        <v>0</v>
      </c>
      <c r="H62" s="27">
        <v>3</v>
      </c>
      <c r="I62" s="27">
        <v>5</v>
      </c>
      <c r="J62" s="10"/>
      <c r="K62" s="93"/>
      <c r="L62" s="39" t="s">
        <v>179</v>
      </c>
      <c r="M62" s="20" t="s">
        <v>3</v>
      </c>
      <c r="N62" s="27">
        <v>3</v>
      </c>
      <c r="O62" s="27">
        <v>0</v>
      </c>
      <c r="P62" s="27">
        <v>0</v>
      </c>
      <c r="Q62" s="27">
        <v>3</v>
      </c>
      <c r="R62" s="27">
        <v>5</v>
      </c>
      <c r="S62" s="10"/>
      <c r="T62" s="293"/>
      <c r="U62" s="294"/>
      <c r="V62" s="294"/>
      <c r="W62" s="294"/>
      <c r="X62" s="92"/>
      <c r="Y62" s="92"/>
      <c r="Z62" s="92"/>
      <c r="AA62" s="92"/>
      <c r="AB62" s="92"/>
      <c r="AC62" s="92"/>
    </row>
    <row r="63" spans="3:29" ht="32.25" customHeight="1">
      <c r="C63" s="42" t="s">
        <v>26</v>
      </c>
      <c r="D63" s="43" t="s">
        <v>7</v>
      </c>
      <c r="E63" s="44">
        <v>2</v>
      </c>
      <c r="F63" s="44">
        <v>0</v>
      </c>
      <c r="G63" s="44">
        <v>0</v>
      </c>
      <c r="H63" s="44">
        <v>2</v>
      </c>
      <c r="I63" s="44">
        <v>3</v>
      </c>
      <c r="J63" s="11"/>
      <c r="K63" s="93" t="s">
        <v>197</v>
      </c>
      <c r="L63" s="149" t="s">
        <v>209</v>
      </c>
      <c r="M63" s="43" t="s">
        <v>7</v>
      </c>
      <c r="N63" s="44">
        <v>2</v>
      </c>
      <c r="O63" s="44">
        <v>0</v>
      </c>
      <c r="P63" s="44">
        <v>0</v>
      </c>
      <c r="Q63" s="44">
        <v>2</v>
      </c>
      <c r="R63" s="44">
        <v>3</v>
      </c>
      <c r="S63" s="11"/>
      <c r="T63" s="293" t="s">
        <v>219</v>
      </c>
      <c r="U63" s="294"/>
      <c r="V63" s="294"/>
      <c r="W63" s="294"/>
      <c r="X63" s="92"/>
      <c r="Y63" s="92"/>
      <c r="Z63" s="92"/>
      <c r="AA63" s="92"/>
      <c r="AB63" s="92"/>
      <c r="AC63" s="92"/>
    </row>
    <row r="64" spans="3:29" ht="32.25" customHeight="1">
      <c r="C64" s="46" t="s">
        <v>66</v>
      </c>
      <c r="D64" s="23" t="s">
        <v>80</v>
      </c>
      <c r="E64" s="27">
        <v>3</v>
      </c>
      <c r="F64" s="27">
        <v>0</v>
      </c>
      <c r="G64" s="27">
        <v>0</v>
      </c>
      <c r="H64" s="27">
        <v>3</v>
      </c>
      <c r="I64" s="27">
        <v>5</v>
      </c>
      <c r="J64" s="11"/>
      <c r="K64" s="93"/>
      <c r="L64" s="46" t="s">
        <v>173</v>
      </c>
      <c r="M64" s="23" t="s">
        <v>80</v>
      </c>
      <c r="N64" s="27">
        <v>3</v>
      </c>
      <c r="O64" s="27">
        <v>0</v>
      </c>
      <c r="P64" s="27">
        <v>0</v>
      </c>
      <c r="Q64" s="27">
        <v>3</v>
      </c>
      <c r="R64" s="27">
        <v>5</v>
      </c>
      <c r="S64" s="11"/>
      <c r="T64" s="293"/>
      <c r="U64" s="294"/>
      <c r="V64" s="294"/>
      <c r="W64" s="294"/>
      <c r="X64" s="60"/>
      <c r="Y64" s="60"/>
      <c r="Z64" s="60"/>
      <c r="AA64" s="60"/>
      <c r="AB64" s="60"/>
      <c r="AC64" s="92"/>
    </row>
    <row r="65" spans="3:29" ht="32.25" customHeight="1">
      <c r="C65" s="47" t="s">
        <v>13</v>
      </c>
      <c r="D65" s="23" t="s">
        <v>79</v>
      </c>
      <c r="E65" s="27">
        <v>3</v>
      </c>
      <c r="F65" s="27">
        <v>0</v>
      </c>
      <c r="G65" s="27">
        <v>0</v>
      </c>
      <c r="H65" s="27">
        <v>3</v>
      </c>
      <c r="I65" s="27">
        <v>5</v>
      </c>
      <c r="J65" s="11"/>
      <c r="K65" s="93"/>
      <c r="L65" s="47" t="s">
        <v>13</v>
      </c>
      <c r="M65" s="23" t="s">
        <v>79</v>
      </c>
      <c r="N65" s="27">
        <v>3</v>
      </c>
      <c r="O65" s="27">
        <v>0</v>
      </c>
      <c r="P65" s="27">
        <v>0</v>
      </c>
      <c r="Q65" s="27">
        <v>3</v>
      </c>
      <c r="R65" s="27">
        <v>5</v>
      </c>
      <c r="S65" s="11"/>
      <c r="T65" s="293"/>
      <c r="U65" s="294"/>
      <c r="V65" s="294"/>
      <c r="W65" s="294"/>
      <c r="X65" s="92"/>
      <c r="Y65" s="92"/>
      <c r="Z65" s="92"/>
      <c r="AA65" s="92"/>
      <c r="AB65" s="92"/>
      <c r="AC65" s="92"/>
    </row>
    <row r="66" spans="3:29" ht="32.25" customHeight="1">
      <c r="C66" s="47" t="s">
        <v>13</v>
      </c>
      <c r="D66" s="74" t="s">
        <v>147</v>
      </c>
      <c r="E66" s="27">
        <v>2</v>
      </c>
      <c r="F66" s="27">
        <v>0</v>
      </c>
      <c r="G66" s="27">
        <v>0</v>
      </c>
      <c r="H66" s="27">
        <v>2</v>
      </c>
      <c r="I66" s="27">
        <v>3</v>
      </c>
      <c r="J66" s="11"/>
      <c r="K66" s="93" t="s">
        <v>197</v>
      </c>
      <c r="L66" s="47"/>
      <c r="M66" s="23"/>
      <c r="N66" s="27"/>
      <c r="O66" s="27"/>
      <c r="P66" s="27"/>
      <c r="Q66" s="27"/>
      <c r="R66" s="27"/>
      <c r="S66" s="11"/>
      <c r="T66" s="293" t="s">
        <v>224</v>
      </c>
      <c r="U66" s="294"/>
      <c r="V66" s="294"/>
      <c r="W66" s="294"/>
      <c r="X66" s="92"/>
      <c r="Y66" s="92"/>
      <c r="Z66" s="92"/>
      <c r="AA66" s="92"/>
      <c r="AB66" s="92"/>
      <c r="AC66" s="92"/>
    </row>
    <row r="67" spans="3:29" ht="32.25" customHeight="1">
      <c r="C67" s="49" t="s">
        <v>135</v>
      </c>
      <c r="D67" s="6" t="s">
        <v>81</v>
      </c>
      <c r="E67" s="135">
        <v>2</v>
      </c>
      <c r="F67" s="135">
        <v>0</v>
      </c>
      <c r="G67" s="135">
        <v>0</v>
      </c>
      <c r="H67" s="135">
        <v>2</v>
      </c>
      <c r="I67" s="14">
        <v>3</v>
      </c>
      <c r="J67" s="11"/>
      <c r="K67" s="93"/>
      <c r="L67" s="49" t="s">
        <v>180</v>
      </c>
      <c r="M67" s="6" t="s">
        <v>81</v>
      </c>
      <c r="N67" s="135">
        <v>2</v>
      </c>
      <c r="O67" s="135">
        <v>0</v>
      </c>
      <c r="P67" s="135">
        <v>0</v>
      </c>
      <c r="Q67" s="135">
        <v>2</v>
      </c>
      <c r="R67" s="14">
        <v>3</v>
      </c>
      <c r="S67" s="11"/>
      <c r="T67" s="293"/>
      <c r="U67" s="294"/>
      <c r="V67" s="294"/>
      <c r="W67" s="294"/>
      <c r="X67" s="92"/>
      <c r="Y67" s="92"/>
      <c r="Z67" s="92"/>
      <c r="AA67" s="92"/>
      <c r="AB67" s="92"/>
      <c r="AC67" s="92"/>
    </row>
    <row r="68" spans="3:23" ht="32.25" customHeight="1">
      <c r="C68" s="49"/>
      <c r="D68" s="6"/>
      <c r="E68" s="161"/>
      <c r="F68" s="161"/>
      <c r="G68" s="161"/>
      <c r="H68" s="161"/>
      <c r="I68" s="162"/>
      <c r="J68" s="167"/>
      <c r="K68" s="116"/>
      <c r="L68" s="47" t="s">
        <v>13</v>
      </c>
      <c r="M68" s="45" t="s">
        <v>30</v>
      </c>
      <c r="N68" s="27">
        <v>3</v>
      </c>
      <c r="O68" s="27">
        <v>0</v>
      </c>
      <c r="P68" s="27">
        <v>0</v>
      </c>
      <c r="Q68" s="27">
        <v>3</v>
      </c>
      <c r="R68" s="27">
        <v>5</v>
      </c>
      <c r="S68" s="11"/>
      <c r="T68" s="293" t="s">
        <v>221</v>
      </c>
      <c r="U68" s="294"/>
      <c r="V68" s="294"/>
      <c r="W68" s="294"/>
    </row>
    <row r="69" spans="3:23" ht="32.25" customHeight="1" thickBot="1">
      <c r="C69" s="193" t="s">
        <v>93</v>
      </c>
      <c r="D69" s="194"/>
      <c r="E69" s="104">
        <f>SUM(E60:E67)</f>
        <v>18</v>
      </c>
      <c r="F69" s="104">
        <f>SUM(F60:F67)</f>
        <v>0</v>
      </c>
      <c r="G69" s="104">
        <v>4</v>
      </c>
      <c r="H69" s="104">
        <f>SUM(H60:H67)</f>
        <v>20</v>
      </c>
      <c r="I69" s="104">
        <f>SUM(I60:I67)</f>
        <v>31</v>
      </c>
      <c r="J69" s="117"/>
      <c r="K69" s="93"/>
      <c r="L69" s="193" t="s">
        <v>93</v>
      </c>
      <c r="M69" s="194"/>
      <c r="N69" s="104">
        <f>SUM(N60:N68)</f>
        <v>16</v>
      </c>
      <c r="O69" s="104">
        <v>0</v>
      </c>
      <c r="P69" s="104">
        <v>4</v>
      </c>
      <c r="Q69" s="104">
        <f>SUM(Q60:Q68)</f>
        <v>18</v>
      </c>
      <c r="R69" s="104">
        <f>SUM(R60:R68)</f>
        <v>29</v>
      </c>
      <c r="S69" s="117"/>
      <c r="T69" s="293"/>
      <c r="U69" s="294"/>
      <c r="V69" s="294"/>
      <c r="W69" s="294"/>
    </row>
    <row r="70" spans="3:23" ht="20.25">
      <c r="C70" s="70"/>
      <c r="D70" s="70"/>
      <c r="E70" s="115"/>
      <c r="F70" s="115"/>
      <c r="G70" s="115"/>
      <c r="H70" s="115"/>
      <c r="I70" s="115"/>
      <c r="J70" s="118"/>
      <c r="K70" s="93"/>
      <c r="T70" s="306"/>
      <c r="U70" s="294"/>
      <c r="V70" s="294"/>
      <c r="W70" s="294"/>
    </row>
    <row r="71" spans="3:23" ht="21" thickBot="1">
      <c r="C71" s="70"/>
      <c r="D71" s="70"/>
      <c r="E71" s="71"/>
      <c r="F71" s="71"/>
      <c r="G71" s="71"/>
      <c r="H71" s="71"/>
      <c r="I71" s="71"/>
      <c r="J71" s="75"/>
      <c r="K71" s="93"/>
      <c r="L71" s="270"/>
      <c r="M71" s="270"/>
      <c r="N71" s="106"/>
      <c r="O71" s="106"/>
      <c r="P71" s="107"/>
      <c r="Q71" s="106"/>
      <c r="R71" s="96"/>
      <c r="T71" s="306"/>
      <c r="U71" s="294"/>
      <c r="V71" s="294"/>
      <c r="W71" s="294"/>
    </row>
    <row r="72" spans="3:23" ht="27.75" customHeight="1">
      <c r="C72" s="211" t="s">
        <v>75</v>
      </c>
      <c r="D72" s="212"/>
      <c r="E72" s="212"/>
      <c r="F72" s="212"/>
      <c r="G72" s="212"/>
      <c r="H72" s="212"/>
      <c r="I72" s="212"/>
      <c r="J72" s="213"/>
      <c r="K72" s="93"/>
      <c r="L72" s="211" t="s">
        <v>75</v>
      </c>
      <c r="M72" s="309"/>
      <c r="N72" s="309"/>
      <c r="O72" s="309"/>
      <c r="P72" s="309"/>
      <c r="Q72" s="309"/>
      <c r="R72" s="309"/>
      <c r="S72" s="310"/>
      <c r="T72" s="293"/>
      <c r="U72" s="294"/>
      <c r="V72" s="294"/>
      <c r="W72" s="294"/>
    </row>
    <row r="73" spans="3:23" ht="27.75" customHeight="1">
      <c r="C73" s="108" t="s">
        <v>38</v>
      </c>
      <c r="D73" s="3" t="s">
        <v>39</v>
      </c>
      <c r="E73" s="4" t="s">
        <v>0</v>
      </c>
      <c r="F73" s="4" t="s">
        <v>40</v>
      </c>
      <c r="G73" s="4" t="s">
        <v>14</v>
      </c>
      <c r="H73" s="4" t="s">
        <v>41</v>
      </c>
      <c r="I73" s="5" t="s">
        <v>42</v>
      </c>
      <c r="J73" s="109" t="s">
        <v>43</v>
      </c>
      <c r="K73" s="93"/>
      <c r="L73" s="108" t="s">
        <v>38</v>
      </c>
      <c r="M73" s="3" t="s">
        <v>39</v>
      </c>
      <c r="N73" s="4" t="s">
        <v>0</v>
      </c>
      <c r="O73" s="4" t="s">
        <v>40</v>
      </c>
      <c r="P73" s="4" t="s">
        <v>14</v>
      </c>
      <c r="Q73" s="4" t="s">
        <v>41</v>
      </c>
      <c r="R73" s="5" t="s">
        <v>42</v>
      </c>
      <c r="S73" s="109" t="s">
        <v>43</v>
      </c>
      <c r="T73" s="293"/>
      <c r="U73" s="294"/>
      <c r="V73" s="294"/>
      <c r="W73" s="294"/>
    </row>
    <row r="74" spans="3:23" ht="27.75" customHeight="1">
      <c r="C74" s="39" t="s">
        <v>148</v>
      </c>
      <c r="D74" s="20" t="s">
        <v>149</v>
      </c>
      <c r="E74" s="27">
        <v>3</v>
      </c>
      <c r="F74" s="27">
        <v>0</v>
      </c>
      <c r="G74" s="27">
        <v>0</v>
      </c>
      <c r="H74" s="27">
        <v>3</v>
      </c>
      <c r="I74" s="27">
        <v>4</v>
      </c>
      <c r="J74" s="28"/>
      <c r="K74" s="93" t="s">
        <v>197</v>
      </c>
      <c r="L74" s="132"/>
      <c r="M74" s="133"/>
      <c r="N74" s="134"/>
      <c r="O74" s="134"/>
      <c r="P74" s="134"/>
      <c r="Q74" s="134"/>
      <c r="R74" s="50"/>
      <c r="S74" s="120"/>
      <c r="T74" s="293" t="s">
        <v>206</v>
      </c>
      <c r="U74" s="294"/>
      <c r="V74" s="294"/>
      <c r="W74" s="294"/>
    </row>
    <row r="75" spans="3:23" ht="27.75" customHeight="1">
      <c r="C75" s="39" t="s">
        <v>85</v>
      </c>
      <c r="D75" s="20" t="s">
        <v>84</v>
      </c>
      <c r="E75" s="27">
        <v>0</v>
      </c>
      <c r="F75" s="27">
        <v>0</v>
      </c>
      <c r="G75" s="27">
        <v>4</v>
      </c>
      <c r="H75" s="27">
        <v>2</v>
      </c>
      <c r="I75" s="27">
        <v>3</v>
      </c>
      <c r="J75" s="10"/>
      <c r="K75" s="93"/>
      <c r="L75" s="39" t="s">
        <v>181</v>
      </c>
      <c r="M75" s="20" t="s">
        <v>84</v>
      </c>
      <c r="N75" s="27">
        <v>0</v>
      </c>
      <c r="O75" s="27">
        <v>0</v>
      </c>
      <c r="P75" s="27">
        <v>4</v>
      </c>
      <c r="Q75" s="27">
        <v>2</v>
      </c>
      <c r="R75" s="27">
        <v>3</v>
      </c>
      <c r="S75" s="10"/>
      <c r="T75" s="293"/>
      <c r="U75" s="294"/>
      <c r="V75" s="294"/>
      <c r="W75" s="294"/>
    </row>
    <row r="76" spans="3:23" ht="27.75" customHeight="1">
      <c r="C76" s="112" t="s">
        <v>133</v>
      </c>
      <c r="D76" s="20" t="s">
        <v>5</v>
      </c>
      <c r="E76" s="27">
        <v>3</v>
      </c>
      <c r="F76" s="27">
        <v>0</v>
      </c>
      <c r="G76" s="27">
        <v>0</v>
      </c>
      <c r="H76" s="27">
        <v>3</v>
      </c>
      <c r="I76" s="27">
        <v>5</v>
      </c>
      <c r="J76" s="10"/>
      <c r="K76" s="116"/>
      <c r="L76" s="112" t="s">
        <v>182</v>
      </c>
      <c r="M76" s="20" t="s">
        <v>5</v>
      </c>
      <c r="N76" s="27">
        <v>3</v>
      </c>
      <c r="O76" s="27">
        <v>0</v>
      </c>
      <c r="P76" s="27">
        <v>0</v>
      </c>
      <c r="Q76" s="27">
        <v>3</v>
      </c>
      <c r="R76" s="27">
        <v>5</v>
      </c>
      <c r="S76" s="11"/>
      <c r="T76" s="293"/>
      <c r="U76" s="294"/>
      <c r="V76" s="294"/>
      <c r="W76" s="294"/>
    </row>
    <row r="77" spans="3:23" ht="27.75" customHeight="1">
      <c r="C77" s="46" t="s">
        <v>66</v>
      </c>
      <c r="D77" s="23" t="s">
        <v>83</v>
      </c>
      <c r="E77" s="27">
        <v>3</v>
      </c>
      <c r="F77" s="27">
        <v>0</v>
      </c>
      <c r="G77" s="27">
        <v>0</v>
      </c>
      <c r="H77" s="27">
        <v>3</v>
      </c>
      <c r="I77" s="27">
        <v>5</v>
      </c>
      <c r="J77" s="11"/>
      <c r="K77" s="116"/>
      <c r="L77" s="46" t="s">
        <v>173</v>
      </c>
      <c r="M77" s="23" t="s">
        <v>83</v>
      </c>
      <c r="N77" s="27">
        <v>3</v>
      </c>
      <c r="O77" s="27">
        <v>0</v>
      </c>
      <c r="P77" s="27">
        <v>0</v>
      </c>
      <c r="Q77" s="27">
        <v>3</v>
      </c>
      <c r="R77" s="27">
        <v>5</v>
      </c>
      <c r="S77" s="10"/>
      <c r="T77" s="293"/>
      <c r="U77" s="294"/>
      <c r="V77" s="294"/>
      <c r="W77" s="294"/>
    </row>
    <row r="78" spans="3:23" ht="27.75" customHeight="1">
      <c r="C78" s="47" t="s">
        <v>13</v>
      </c>
      <c r="D78" s="45" t="s">
        <v>30</v>
      </c>
      <c r="E78" s="27">
        <v>3</v>
      </c>
      <c r="F78" s="27">
        <v>0</v>
      </c>
      <c r="G78" s="27">
        <v>0</v>
      </c>
      <c r="H78" s="27">
        <v>3</v>
      </c>
      <c r="I78" s="27">
        <v>5</v>
      </c>
      <c r="J78" s="10"/>
      <c r="K78" s="93" t="s">
        <v>197</v>
      </c>
      <c r="L78" s="46"/>
      <c r="M78" s="23"/>
      <c r="N78" s="27"/>
      <c r="O78" s="27"/>
      <c r="P78" s="27"/>
      <c r="Q78" s="27"/>
      <c r="R78" s="27"/>
      <c r="S78" s="10"/>
      <c r="T78" s="293" t="s">
        <v>221</v>
      </c>
      <c r="U78" s="294"/>
      <c r="V78" s="294"/>
      <c r="W78" s="294"/>
    </row>
    <row r="79" spans="3:23" ht="27.75" customHeight="1">
      <c r="C79" s="47"/>
      <c r="D79" s="45"/>
      <c r="E79" s="27"/>
      <c r="F79" s="27"/>
      <c r="G79" s="27"/>
      <c r="H79" s="27"/>
      <c r="I79" s="27"/>
      <c r="J79" s="10"/>
      <c r="K79" s="93"/>
      <c r="L79" s="39" t="s">
        <v>190</v>
      </c>
      <c r="M79" s="20" t="s">
        <v>78</v>
      </c>
      <c r="N79" s="27">
        <v>0</v>
      </c>
      <c r="O79" s="27">
        <v>0</v>
      </c>
      <c r="P79" s="27">
        <v>4</v>
      </c>
      <c r="Q79" s="27">
        <v>2</v>
      </c>
      <c r="R79" s="27">
        <v>3</v>
      </c>
      <c r="S79" s="10"/>
      <c r="T79" s="293" t="s">
        <v>220</v>
      </c>
      <c r="U79" s="294"/>
      <c r="V79" s="294"/>
      <c r="W79" s="294"/>
    </row>
    <row r="80" spans="3:23" ht="27.75" customHeight="1">
      <c r="C80" s="39" t="s">
        <v>120</v>
      </c>
      <c r="D80" s="20" t="s">
        <v>119</v>
      </c>
      <c r="E80" s="27">
        <v>3</v>
      </c>
      <c r="F80" s="27">
        <v>2</v>
      </c>
      <c r="G80" s="27">
        <v>0</v>
      </c>
      <c r="H80" s="27">
        <v>4</v>
      </c>
      <c r="I80" s="27">
        <v>7</v>
      </c>
      <c r="J80" s="10"/>
      <c r="K80" s="93"/>
      <c r="L80" s="39" t="s">
        <v>183</v>
      </c>
      <c r="M80" s="20" t="s">
        <v>119</v>
      </c>
      <c r="N80" s="27">
        <v>3</v>
      </c>
      <c r="O80" s="27">
        <v>2</v>
      </c>
      <c r="P80" s="27">
        <v>0</v>
      </c>
      <c r="Q80" s="27">
        <v>4</v>
      </c>
      <c r="R80" s="27">
        <v>7</v>
      </c>
      <c r="S80" s="10"/>
      <c r="T80" s="293"/>
      <c r="U80" s="294"/>
      <c r="V80" s="294"/>
      <c r="W80" s="294"/>
    </row>
    <row r="81" spans="3:23" ht="27.75" customHeight="1">
      <c r="C81" s="39"/>
      <c r="D81" s="20"/>
      <c r="E81" s="27"/>
      <c r="F81" s="27"/>
      <c r="G81" s="27"/>
      <c r="H81" s="27"/>
      <c r="I81" s="27"/>
      <c r="J81" s="10"/>
      <c r="K81" s="93" t="s">
        <v>197</v>
      </c>
      <c r="L81" s="39" t="s">
        <v>189</v>
      </c>
      <c r="M81" s="20" t="s">
        <v>67</v>
      </c>
      <c r="N81" s="27">
        <v>2</v>
      </c>
      <c r="O81" s="27">
        <v>0</v>
      </c>
      <c r="P81" s="27">
        <v>0</v>
      </c>
      <c r="Q81" s="27">
        <v>2</v>
      </c>
      <c r="R81" s="27">
        <v>3</v>
      </c>
      <c r="S81" s="28"/>
      <c r="T81" s="293" t="s">
        <v>222</v>
      </c>
      <c r="U81" s="294"/>
      <c r="V81" s="294"/>
      <c r="W81" s="294"/>
    </row>
    <row r="82" spans="3:23" ht="27.75" customHeight="1">
      <c r="C82" s="47" t="s">
        <v>86</v>
      </c>
      <c r="D82" s="23" t="s">
        <v>82</v>
      </c>
      <c r="E82" s="7">
        <v>0</v>
      </c>
      <c r="F82" s="7">
        <v>0</v>
      </c>
      <c r="G82" s="7">
        <v>0</v>
      </c>
      <c r="H82" s="7">
        <v>0</v>
      </c>
      <c r="I82" s="7">
        <v>4</v>
      </c>
      <c r="J82" s="10"/>
      <c r="K82" s="93"/>
      <c r="L82" s="47" t="s">
        <v>184</v>
      </c>
      <c r="M82" s="23" t="s">
        <v>82</v>
      </c>
      <c r="N82" s="7">
        <v>0</v>
      </c>
      <c r="O82" s="7">
        <v>0</v>
      </c>
      <c r="P82" s="7">
        <v>0</v>
      </c>
      <c r="Q82" s="7">
        <v>0</v>
      </c>
      <c r="R82" s="7">
        <v>4</v>
      </c>
      <c r="S82" s="10"/>
      <c r="T82" s="293"/>
      <c r="U82" s="294"/>
      <c r="V82" s="294"/>
      <c r="W82" s="294"/>
    </row>
    <row r="83" spans="3:23" ht="27.75" customHeight="1" thickBot="1">
      <c r="C83" s="193" t="s">
        <v>93</v>
      </c>
      <c r="D83" s="194"/>
      <c r="E83" s="113">
        <f>SUM(E74:E83)</f>
        <v>15</v>
      </c>
      <c r="F83" s="113">
        <f>SUM(F74:F83)</f>
        <v>2</v>
      </c>
      <c r="G83" s="113">
        <v>4</v>
      </c>
      <c r="H83" s="113">
        <f>SUM(H74:H83)</f>
        <v>18</v>
      </c>
      <c r="I83" s="113">
        <f>SUM(I74:I83)</f>
        <v>33</v>
      </c>
      <c r="J83" s="119"/>
      <c r="L83" s="193" t="s">
        <v>93</v>
      </c>
      <c r="M83" s="194"/>
      <c r="N83" s="113">
        <f>SUM(N75:N82)</f>
        <v>11</v>
      </c>
      <c r="O83" s="113">
        <f>SUM(O75:O82)</f>
        <v>2</v>
      </c>
      <c r="P83" s="113">
        <v>4</v>
      </c>
      <c r="Q83" s="113">
        <f>SUM(Q75:Q82)</f>
        <v>16</v>
      </c>
      <c r="R83" s="113">
        <f>SUM(R75:R82)</f>
        <v>30</v>
      </c>
      <c r="S83" s="119"/>
      <c r="T83" s="307"/>
      <c r="U83" s="308"/>
      <c r="V83" s="308"/>
      <c r="W83" s="308"/>
    </row>
    <row r="84" spans="3:24" ht="25.5" customHeight="1">
      <c r="C84" s="146"/>
      <c r="D84" s="146"/>
      <c r="E84" s="73"/>
      <c r="F84" s="73"/>
      <c r="G84" s="73"/>
      <c r="H84" s="73"/>
      <c r="I84" s="73"/>
      <c r="J84" s="140"/>
      <c r="L84" s="146"/>
      <c r="M84" s="146"/>
      <c r="N84" s="73"/>
      <c r="O84" s="73"/>
      <c r="P84" s="73"/>
      <c r="Q84" s="73"/>
      <c r="R84" s="73"/>
      <c r="S84" s="140"/>
      <c r="T84" s="172"/>
      <c r="U84" s="145"/>
      <c r="V84" s="145"/>
      <c r="W84" s="145"/>
      <c r="X84" s="92"/>
    </row>
    <row r="85" spans="3:24" ht="16.5" thickBot="1">
      <c r="C85" s="70"/>
      <c r="D85" s="70"/>
      <c r="E85" s="73"/>
      <c r="F85" s="73"/>
      <c r="G85" s="73"/>
      <c r="H85" s="73"/>
      <c r="I85" s="73"/>
      <c r="J85" s="140"/>
      <c r="K85" s="116"/>
      <c r="L85" s="264"/>
      <c r="M85" s="264"/>
      <c r="N85" s="73"/>
      <c r="O85" s="73"/>
      <c r="P85" s="73"/>
      <c r="Q85" s="73"/>
      <c r="R85" s="73"/>
      <c r="S85" s="71"/>
      <c r="T85" s="295"/>
      <c r="U85" s="268"/>
      <c r="V85" s="268"/>
      <c r="W85" s="268"/>
      <c r="X85" s="92"/>
    </row>
    <row r="86" spans="3:23" ht="26.25" customHeight="1">
      <c r="C86" s="211" t="s">
        <v>88</v>
      </c>
      <c r="D86" s="309"/>
      <c r="E86" s="309"/>
      <c r="F86" s="309"/>
      <c r="G86" s="309"/>
      <c r="H86" s="309"/>
      <c r="I86" s="309"/>
      <c r="J86" s="310"/>
      <c r="K86" s="93"/>
      <c r="L86" s="211" t="s">
        <v>88</v>
      </c>
      <c r="M86" s="309"/>
      <c r="N86" s="309"/>
      <c r="O86" s="309"/>
      <c r="P86" s="309"/>
      <c r="Q86" s="309"/>
      <c r="R86" s="309"/>
      <c r="S86" s="281"/>
      <c r="T86" s="291"/>
      <c r="U86" s="292"/>
      <c r="V86" s="292"/>
      <c r="W86" s="292"/>
    </row>
    <row r="87" spans="3:23" s="92" customFormat="1" ht="26.25" customHeight="1">
      <c r="C87" s="108" t="s">
        <v>38</v>
      </c>
      <c r="D87" s="3" t="s">
        <v>39</v>
      </c>
      <c r="E87" s="4" t="s">
        <v>0</v>
      </c>
      <c r="F87" s="4" t="s">
        <v>40</v>
      </c>
      <c r="G87" s="4" t="s">
        <v>14</v>
      </c>
      <c r="H87" s="4" t="s">
        <v>41</v>
      </c>
      <c r="I87" s="5" t="s">
        <v>42</v>
      </c>
      <c r="J87" s="109" t="s">
        <v>43</v>
      </c>
      <c r="K87" s="116"/>
      <c r="L87" s="108" t="s">
        <v>38</v>
      </c>
      <c r="M87" s="3" t="s">
        <v>39</v>
      </c>
      <c r="N87" s="4" t="s">
        <v>0</v>
      </c>
      <c r="O87" s="4" t="s">
        <v>40</v>
      </c>
      <c r="P87" s="4" t="s">
        <v>14</v>
      </c>
      <c r="Q87" s="4" t="s">
        <v>41</v>
      </c>
      <c r="R87" s="5" t="s">
        <v>42</v>
      </c>
      <c r="S87" s="109" t="s">
        <v>43</v>
      </c>
      <c r="T87" s="293"/>
      <c r="U87" s="294"/>
      <c r="V87" s="294"/>
      <c r="W87" s="294"/>
    </row>
    <row r="88" spans="3:23" ht="26.25" customHeight="1">
      <c r="C88" s="39" t="s">
        <v>208</v>
      </c>
      <c r="D88" s="23" t="s">
        <v>90</v>
      </c>
      <c r="E88" s="27">
        <v>2</v>
      </c>
      <c r="F88" s="27">
        <v>2</v>
      </c>
      <c r="G88" s="27">
        <v>0</v>
      </c>
      <c r="H88" s="27">
        <v>3</v>
      </c>
      <c r="I88" s="27">
        <v>8</v>
      </c>
      <c r="J88" s="120"/>
      <c r="K88" s="93" t="s">
        <v>197</v>
      </c>
      <c r="L88" s="47" t="s">
        <v>191</v>
      </c>
      <c r="M88" s="23" t="s">
        <v>90</v>
      </c>
      <c r="N88" s="27">
        <v>2</v>
      </c>
      <c r="O88" s="27">
        <v>2</v>
      </c>
      <c r="P88" s="27">
        <v>0</v>
      </c>
      <c r="Q88" s="27">
        <v>3</v>
      </c>
      <c r="R88" s="27">
        <v>5</v>
      </c>
      <c r="S88" s="121"/>
      <c r="T88" s="293" t="s">
        <v>223</v>
      </c>
      <c r="U88" s="294"/>
      <c r="V88" s="294"/>
      <c r="W88" s="294"/>
    </row>
    <row r="89" spans="3:23" ht="26.25" customHeight="1">
      <c r="C89" s="39" t="s">
        <v>134</v>
      </c>
      <c r="D89" s="20" t="s">
        <v>8</v>
      </c>
      <c r="E89" s="27">
        <v>3</v>
      </c>
      <c r="F89" s="27">
        <v>0</v>
      </c>
      <c r="G89" s="27">
        <v>0</v>
      </c>
      <c r="H89" s="27">
        <v>3</v>
      </c>
      <c r="I89" s="27">
        <v>5</v>
      </c>
      <c r="J89" s="120"/>
      <c r="K89" s="71"/>
      <c r="L89" s="39" t="s">
        <v>192</v>
      </c>
      <c r="M89" s="20" t="s">
        <v>8</v>
      </c>
      <c r="N89" s="27">
        <v>3</v>
      </c>
      <c r="O89" s="27">
        <v>0</v>
      </c>
      <c r="P89" s="27">
        <v>0</v>
      </c>
      <c r="Q89" s="27">
        <v>3</v>
      </c>
      <c r="R89" s="27">
        <v>5</v>
      </c>
      <c r="S89" s="121"/>
      <c r="T89" s="293"/>
      <c r="U89" s="294"/>
      <c r="V89" s="294"/>
      <c r="W89" s="294"/>
    </row>
    <row r="90" spans="3:23" ht="26.25" customHeight="1">
      <c r="C90" s="39"/>
      <c r="D90" s="20"/>
      <c r="E90" s="27"/>
      <c r="F90" s="27"/>
      <c r="G90" s="27"/>
      <c r="H90" s="27"/>
      <c r="I90" s="27"/>
      <c r="J90" s="120"/>
      <c r="K90" s="93" t="s">
        <v>197</v>
      </c>
      <c r="L90" s="47" t="s">
        <v>13</v>
      </c>
      <c r="M90" s="74" t="s">
        <v>147</v>
      </c>
      <c r="N90" s="27">
        <v>2</v>
      </c>
      <c r="O90" s="27">
        <v>0</v>
      </c>
      <c r="P90" s="27">
        <v>0</v>
      </c>
      <c r="Q90" s="27">
        <v>2</v>
      </c>
      <c r="R90" s="27">
        <v>3</v>
      </c>
      <c r="S90" s="10"/>
      <c r="T90" s="293" t="s">
        <v>224</v>
      </c>
      <c r="U90" s="294"/>
      <c r="V90" s="294"/>
      <c r="W90" s="294"/>
    </row>
    <row r="91" spans="3:23" ht="26.25" customHeight="1">
      <c r="C91" s="39"/>
      <c r="D91" s="20"/>
      <c r="E91" s="27"/>
      <c r="F91" s="27"/>
      <c r="G91" s="27"/>
      <c r="H91" s="27"/>
      <c r="I91" s="27"/>
      <c r="J91" s="120"/>
      <c r="K91" s="93" t="s">
        <v>197</v>
      </c>
      <c r="L91" s="47" t="s">
        <v>13</v>
      </c>
      <c r="M91" s="45" t="s">
        <v>29</v>
      </c>
      <c r="N91" s="27">
        <v>3</v>
      </c>
      <c r="O91" s="27">
        <v>0</v>
      </c>
      <c r="P91" s="27">
        <v>0</v>
      </c>
      <c r="Q91" s="27">
        <v>3</v>
      </c>
      <c r="R91" s="27">
        <v>5</v>
      </c>
      <c r="S91" s="10"/>
      <c r="T91" s="293" t="s">
        <v>225</v>
      </c>
      <c r="U91" s="294"/>
      <c r="V91" s="294"/>
      <c r="W91" s="294"/>
    </row>
    <row r="92" spans="3:23" ht="26.25" customHeight="1">
      <c r="C92" s="47" t="s">
        <v>122</v>
      </c>
      <c r="D92" s="45" t="s">
        <v>9</v>
      </c>
      <c r="E92" s="27">
        <v>3</v>
      </c>
      <c r="F92" s="27">
        <v>0</v>
      </c>
      <c r="G92" s="27">
        <v>0</v>
      </c>
      <c r="H92" s="27">
        <v>3</v>
      </c>
      <c r="I92" s="27">
        <v>4</v>
      </c>
      <c r="J92" s="10"/>
      <c r="K92" s="93" t="s">
        <v>197</v>
      </c>
      <c r="L92" s="47"/>
      <c r="M92" s="45"/>
      <c r="N92" s="27"/>
      <c r="O92" s="27"/>
      <c r="P92" s="27"/>
      <c r="Q92" s="27"/>
      <c r="R92" s="27"/>
      <c r="S92" s="10"/>
      <c r="T92" s="293" t="s">
        <v>226</v>
      </c>
      <c r="U92" s="294"/>
      <c r="V92" s="294"/>
      <c r="W92" s="294"/>
    </row>
    <row r="93" spans="3:23" ht="26.25" customHeight="1">
      <c r="C93" s="47" t="s">
        <v>66</v>
      </c>
      <c r="D93" s="23" t="s">
        <v>91</v>
      </c>
      <c r="E93" s="27">
        <v>3</v>
      </c>
      <c r="F93" s="27">
        <v>0</v>
      </c>
      <c r="G93" s="27">
        <v>0</v>
      </c>
      <c r="H93" s="27">
        <v>3</v>
      </c>
      <c r="I93" s="27">
        <v>5</v>
      </c>
      <c r="J93" s="10"/>
      <c r="K93" s="60"/>
      <c r="L93" s="47" t="s">
        <v>66</v>
      </c>
      <c r="M93" s="23" t="s">
        <v>91</v>
      </c>
      <c r="N93" s="27">
        <v>3</v>
      </c>
      <c r="O93" s="27">
        <v>0</v>
      </c>
      <c r="P93" s="27">
        <v>0</v>
      </c>
      <c r="Q93" s="27">
        <v>3</v>
      </c>
      <c r="R93" s="27">
        <v>5</v>
      </c>
      <c r="S93" s="10"/>
      <c r="T93" s="293"/>
      <c r="U93" s="294"/>
      <c r="V93" s="294"/>
      <c r="W93" s="294"/>
    </row>
    <row r="94" spans="3:23" ht="24" customHeight="1">
      <c r="C94" s="47" t="s">
        <v>13</v>
      </c>
      <c r="D94" s="20" t="s">
        <v>34</v>
      </c>
      <c r="E94" s="27">
        <v>3</v>
      </c>
      <c r="F94" s="27">
        <v>0</v>
      </c>
      <c r="G94" s="27">
        <v>0</v>
      </c>
      <c r="H94" s="27">
        <v>3</v>
      </c>
      <c r="I94" s="27">
        <v>5</v>
      </c>
      <c r="J94" s="11"/>
      <c r="K94" s="60"/>
      <c r="L94" s="47" t="s">
        <v>13</v>
      </c>
      <c r="M94" s="20" t="s">
        <v>34</v>
      </c>
      <c r="N94" s="27">
        <v>3</v>
      </c>
      <c r="O94" s="27">
        <v>0</v>
      </c>
      <c r="P94" s="27">
        <v>0</v>
      </c>
      <c r="Q94" s="27">
        <v>3</v>
      </c>
      <c r="R94" s="27">
        <v>5</v>
      </c>
      <c r="S94" s="10"/>
      <c r="T94" s="293"/>
      <c r="U94" s="294"/>
      <c r="V94" s="294"/>
      <c r="W94" s="294"/>
    </row>
    <row r="95" spans="3:23" s="92" customFormat="1" ht="27" customHeight="1">
      <c r="C95" s="47"/>
      <c r="D95" s="20"/>
      <c r="E95" s="27"/>
      <c r="F95" s="27"/>
      <c r="G95" s="27"/>
      <c r="H95" s="27"/>
      <c r="I95" s="27"/>
      <c r="J95" s="11"/>
      <c r="K95" s="93" t="s">
        <v>197</v>
      </c>
      <c r="L95" s="131" t="s">
        <v>194</v>
      </c>
      <c r="M95" s="6" t="s">
        <v>195</v>
      </c>
      <c r="N95" s="32">
        <v>2</v>
      </c>
      <c r="O95" s="32">
        <v>0</v>
      </c>
      <c r="P95" s="32">
        <v>0</v>
      </c>
      <c r="Q95" s="32">
        <v>2</v>
      </c>
      <c r="R95" s="32">
        <v>2</v>
      </c>
      <c r="S95" s="11"/>
      <c r="T95" s="293" t="s">
        <v>207</v>
      </c>
      <c r="U95" s="294"/>
      <c r="V95" s="294"/>
      <c r="W95" s="294"/>
    </row>
    <row r="96" spans="3:23" s="92" customFormat="1" ht="27" customHeight="1" thickBot="1">
      <c r="C96" s="224" t="s">
        <v>93</v>
      </c>
      <c r="D96" s="225"/>
      <c r="E96" s="104">
        <f>SUM(E88:E95)</f>
        <v>14</v>
      </c>
      <c r="F96" s="104">
        <f>SUM(F88:F95)</f>
        <v>2</v>
      </c>
      <c r="G96" s="104">
        <v>0</v>
      </c>
      <c r="H96" s="104">
        <f>SUM(H88:H95)</f>
        <v>15</v>
      </c>
      <c r="I96" s="104">
        <f>SUM(I88:I95)</f>
        <v>27</v>
      </c>
      <c r="J96" s="105"/>
      <c r="L96" s="224" t="s">
        <v>93</v>
      </c>
      <c r="M96" s="225"/>
      <c r="N96" s="104">
        <f>SUM(N88:N95)</f>
        <v>18</v>
      </c>
      <c r="O96" s="104">
        <f>SUM(O88:O95)</f>
        <v>2</v>
      </c>
      <c r="P96" s="104">
        <v>0</v>
      </c>
      <c r="Q96" s="104">
        <f>SUM(Q88:Q95)</f>
        <v>19</v>
      </c>
      <c r="R96" s="104">
        <f>SUM(R88:R95)</f>
        <v>30</v>
      </c>
      <c r="S96" s="105"/>
      <c r="T96" s="307"/>
      <c r="U96" s="308"/>
      <c r="V96" s="308"/>
      <c r="W96" s="308"/>
    </row>
    <row r="97" spans="3:23" s="92" customFormat="1" ht="27" customHeight="1">
      <c r="C97" s="146"/>
      <c r="D97" s="146"/>
      <c r="E97" s="71"/>
      <c r="F97" s="71"/>
      <c r="G97" s="71"/>
      <c r="H97" s="71"/>
      <c r="I97" s="71"/>
      <c r="J97" s="71"/>
      <c r="L97" s="146"/>
      <c r="M97" s="146"/>
      <c r="N97" s="71"/>
      <c r="O97" s="71"/>
      <c r="P97" s="71"/>
      <c r="Q97" s="71"/>
      <c r="R97" s="71"/>
      <c r="S97" s="71"/>
      <c r="T97" s="172"/>
      <c r="U97" s="145"/>
      <c r="V97" s="145"/>
      <c r="W97" s="145"/>
    </row>
    <row r="98" spans="3:23" s="92" customFormat="1" ht="12.75" customHeight="1">
      <c r="C98" s="89"/>
      <c r="D98" s="59"/>
      <c r="E98" s="60"/>
      <c r="F98" s="60"/>
      <c r="G98" s="60"/>
      <c r="H98" s="60"/>
      <c r="I98" s="60"/>
      <c r="J98" s="75"/>
      <c r="K98" s="34"/>
      <c r="L98" s="130"/>
      <c r="M98" s="129"/>
      <c r="N98" s="129"/>
      <c r="O98" s="129"/>
      <c r="P98" s="129"/>
      <c r="Q98" s="129"/>
      <c r="R98" s="129"/>
      <c r="S98" s="129"/>
      <c r="T98" s="295"/>
      <c r="U98" s="268"/>
      <c r="V98" s="268"/>
      <c r="W98" s="268"/>
    </row>
    <row r="99" spans="3:23" s="92" customFormat="1" ht="12.75" customHeight="1" thickBot="1">
      <c r="C99" s="264"/>
      <c r="D99" s="264"/>
      <c r="E99" s="71"/>
      <c r="F99" s="71"/>
      <c r="G99" s="71"/>
      <c r="H99" s="71"/>
      <c r="I99" s="71"/>
      <c r="J99" s="71"/>
      <c r="K99" s="93"/>
      <c r="L99" s="122"/>
      <c r="M99" s="129"/>
      <c r="N99" s="129"/>
      <c r="O99" s="129"/>
      <c r="P99" s="129"/>
      <c r="Q99" s="129"/>
      <c r="R99" s="129"/>
      <c r="S99" s="129"/>
      <c r="T99" s="295"/>
      <c r="U99" s="268"/>
      <c r="V99" s="268"/>
      <c r="W99" s="268"/>
    </row>
    <row r="100" spans="3:23" s="92" customFormat="1" ht="26.25" customHeight="1" thickBot="1">
      <c r="C100" s="277" t="s">
        <v>89</v>
      </c>
      <c r="D100" s="289"/>
      <c r="E100" s="289"/>
      <c r="F100" s="289"/>
      <c r="G100" s="289"/>
      <c r="H100" s="289"/>
      <c r="I100" s="289"/>
      <c r="J100" s="290"/>
      <c r="K100" s="73"/>
      <c r="L100" s="211" t="s">
        <v>89</v>
      </c>
      <c r="M100" s="309"/>
      <c r="N100" s="309"/>
      <c r="O100" s="309"/>
      <c r="P100" s="309"/>
      <c r="Q100" s="309"/>
      <c r="R100" s="309"/>
      <c r="S100" s="310"/>
      <c r="T100" s="291"/>
      <c r="U100" s="292"/>
      <c r="V100" s="292"/>
      <c r="W100" s="292"/>
    </row>
    <row r="101" spans="3:23" s="92" customFormat="1" ht="26.25" customHeight="1">
      <c r="C101" s="97" t="s">
        <v>38</v>
      </c>
      <c r="D101" s="98" t="s">
        <v>39</v>
      </c>
      <c r="E101" s="99" t="s">
        <v>0</v>
      </c>
      <c r="F101" s="99" t="s">
        <v>40</v>
      </c>
      <c r="G101" s="99" t="s">
        <v>14</v>
      </c>
      <c r="H101" s="99" t="s">
        <v>41</v>
      </c>
      <c r="I101" s="100" t="s">
        <v>42</v>
      </c>
      <c r="J101" s="101" t="s">
        <v>43</v>
      </c>
      <c r="L101" s="108" t="s">
        <v>38</v>
      </c>
      <c r="M101" s="3" t="s">
        <v>39</v>
      </c>
      <c r="N101" s="4" t="s">
        <v>0</v>
      </c>
      <c r="O101" s="4" t="s">
        <v>40</v>
      </c>
      <c r="P101" s="4" t="s">
        <v>14</v>
      </c>
      <c r="Q101" s="4" t="s">
        <v>41</v>
      </c>
      <c r="R101" s="5" t="s">
        <v>42</v>
      </c>
      <c r="S101" s="109" t="s">
        <v>43</v>
      </c>
      <c r="T101" s="311"/>
      <c r="U101" s="311"/>
      <c r="V101" s="311"/>
      <c r="W101" s="293"/>
    </row>
    <row r="102" spans="3:23" s="92" customFormat="1" ht="26.25" customHeight="1">
      <c r="C102" s="39" t="s">
        <v>193</v>
      </c>
      <c r="D102" s="20" t="s">
        <v>27</v>
      </c>
      <c r="E102" s="27">
        <v>1</v>
      </c>
      <c r="F102" s="27">
        <v>8</v>
      </c>
      <c r="G102" s="27">
        <v>0</v>
      </c>
      <c r="H102" s="27">
        <v>5</v>
      </c>
      <c r="I102" s="27">
        <v>10</v>
      </c>
      <c r="J102" s="121" t="s">
        <v>191</v>
      </c>
      <c r="K102" s="93" t="s">
        <v>197</v>
      </c>
      <c r="L102" s="47" t="s">
        <v>193</v>
      </c>
      <c r="M102" s="20" t="s">
        <v>27</v>
      </c>
      <c r="N102" s="27">
        <v>1</v>
      </c>
      <c r="O102" s="27">
        <v>8</v>
      </c>
      <c r="P102" s="27">
        <v>0</v>
      </c>
      <c r="Q102" s="27">
        <v>5</v>
      </c>
      <c r="R102" s="27">
        <v>8</v>
      </c>
      <c r="S102" s="121" t="s">
        <v>191</v>
      </c>
      <c r="T102" s="293" t="s">
        <v>223</v>
      </c>
      <c r="U102" s="294"/>
      <c r="V102" s="294"/>
      <c r="W102" s="294"/>
    </row>
    <row r="103" spans="3:23" s="92" customFormat="1" ht="26.25" customHeight="1">
      <c r="C103" s="47" t="s">
        <v>66</v>
      </c>
      <c r="D103" s="23" t="s">
        <v>92</v>
      </c>
      <c r="E103" s="27">
        <v>3</v>
      </c>
      <c r="F103" s="27">
        <v>0</v>
      </c>
      <c r="G103" s="27">
        <v>0</v>
      </c>
      <c r="H103" s="27">
        <v>3</v>
      </c>
      <c r="I103" s="27">
        <v>5</v>
      </c>
      <c r="J103" s="10"/>
      <c r="L103" s="47" t="s">
        <v>66</v>
      </c>
      <c r="M103" s="23" t="s">
        <v>92</v>
      </c>
      <c r="N103" s="27">
        <v>3</v>
      </c>
      <c r="O103" s="27">
        <v>0</v>
      </c>
      <c r="P103" s="27">
        <v>0</v>
      </c>
      <c r="Q103" s="27">
        <v>3</v>
      </c>
      <c r="R103" s="27">
        <v>5</v>
      </c>
      <c r="S103" s="10"/>
      <c r="T103" s="293"/>
      <c r="U103" s="294"/>
      <c r="V103" s="294"/>
      <c r="W103" s="294"/>
    </row>
    <row r="104" spans="3:23" s="92" customFormat="1" ht="26.25" customHeight="1">
      <c r="C104" s="47" t="s">
        <v>13</v>
      </c>
      <c r="D104" s="45" t="s">
        <v>29</v>
      </c>
      <c r="E104" s="27">
        <v>3</v>
      </c>
      <c r="F104" s="27">
        <v>0</v>
      </c>
      <c r="G104" s="27">
        <v>0</v>
      </c>
      <c r="H104" s="27">
        <v>3</v>
      </c>
      <c r="I104" s="27">
        <v>5</v>
      </c>
      <c r="J104" s="10"/>
      <c r="K104" s="93" t="s">
        <v>197</v>
      </c>
      <c r="L104" s="47"/>
      <c r="M104" s="23"/>
      <c r="N104" s="27"/>
      <c r="O104" s="27"/>
      <c r="P104" s="27"/>
      <c r="Q104" s="27"/>
      <c r="R104" s="27"/>
      <c r="S104" s="10"/>
      <c r="T104" s="293" t="s">
        <v>225</v>
      </c>
      <c r="U104" s="294"/>
      <c r="V104" s="294"/>
      <c r="W104" s="294"/>
    </row>
    <row r="105" spans="3:23" s="92" customFormat="1" ht="26.25" customHeight="1">
      <c r="C105" s="47" t="s">
        <v>13</v>
      </c>
      <c r="D105" s="45" t="s">
        <v>33</v>
      </c>
      <c r="E105" s="27">
        <v>3</v>
      </c>
      <c r="F105" s="27">
        <v>0</v>
      </c>
      <c r="G105" s="27">
        <v>0</v>
      </c>
      <c r="H105" s="27">
        <v>3</v>
      </c>
      <c r="I105" s="27">
        <v>5</v>
      </c>
      <c r="J105" s="10"/>
      <c r="K105" s="80"/>
      <c r="L105" s="47" t="s">
        <v>13</v>
      </c>
      <c r="M105" s="45" t="s">
        <v>33</v>
      </c>
      <c r="N105" s="27">
        <v>3</v>
      </c>
      <c r="O105" s="27">
        <v>0</v>
      </c>
      <c r="P105" s="27">
        <v>0</v>
      </c>
      <c r="Q105" s="27">
        <v>3</v>
      </c>
      <c r="R105" s="27">
        <v>5</v>
      </c>
      <c r="S105" s="10"/>
      <c r="T105" s="293"/>
      <c r="U105" s="294"/>
      <c r="V105" s="294"/>
      <c r="W105" s="294"/>
    </row>
    <row r="106" spans="3:23" s="92" customFormat="1" ht="26.25" customHeight="1">
      <c r="C106" s="169"/>
      <c r="D106" s="170"/>
      <c r="E106" s="171"/>
      <c r="F106" s="171"/>
      <c r="G106" s="171"/>
      <c r="H106" s="171"/>
      <c r="I106" s="171"/>
      <c r="J106" s="168"/>
      <c r="K106" s="93" t="s">
        <v>197</v>
      </c>
      <c r="L106" s="47" t="s">
        <v>66</v>
      </c>
      <c r="M106" s="23" t="s">
        <v>140</v>
      </c>
      <c r="N106" s="27">
        <v>3</v>
      </c>
      <c r="O106" s="27">
        <v>0</v>
      </c>
      <c r="P106" s="27">
        <v>0</v>
      </c>
      <c r="Q106" s="27">
        <v>3</v>
      </c>
      <c r="R106" s="27">
        <v>5</v>
      </c>
      <c r="S106" s="10"/>
      <c r="T106" s="293" t="s">
        <v>207</v>
      </c>
      <c r="U106" s="294"/>
      <c r="V106" s="294"/>
      <c r="W106" s="294"/>
    </row>
    <row r="107" spans="3:23" s="92" customFormat="1" ht="30.75" customHeight="1">
      <c r="C107" s="169"/>
      <c r="D107" s="170"/>
      <c r="E107" s="171"/>
      <c r="F107" s="171"/>
      <c r="G107" s="171"/>
      <c r="H107" s="171"/>
      <c r="I107" s="171"/>
      <c r="J107" s="168"/>
      <c r="K107" s="93" t="s">
        <v>197</v>
      </c>
      <c r="L107" s="47" t="s">
        <v>13</v>
      </c>
      <c r="M107" s="45" t="s">
        <v>141</v>
      </c>
      <c r="N107" s="27">
        <v>3</v>
      </c>
      <c r="O107" s="27">
        <v>0</v>
      </c>
      <c r="P107" s="27">
        <v>0</v>
      </c>
      <c r="Q107" s="27">
        <v>3</v>
      </c>
      <c r="R107" s="27">
        <v>5</v>
      </c>
      <c r="S107" s="10"/>
      <c r="T107" s="293" t="s">
        <v>207</v>
      </c>
      <c r="U107" s="294"/>
      <c r="V107" s="294"/>
      <c r="W107" s="294"/>
    </row>
    <row r="108" spans="3:23" s="92" customFormat="1" ht="33" customHeight="1">
      <c r="C108" s="169"/>
      <c r="D108" s="170"/>
      <c r="E108" s="171"/>
      <c r="F108" s="171"/>
      <c r="G108" s="171"/>
      <c r="H108" s="171"/>
      <c r="I108" s="171"/>
      <c r="J108" s="168"/>
      <c r="K108" s="93" t="s">
        <v>197</v>
      </c>
      <c r="L108" s="131" t="s">
        <v>196</v>
      </c>
      <c r="M108" s="6" t="s">
        <v>201</v>
      </c>
      <c r="N108" s="32">
        <v>2</v>
      </c>
      <c r="O108" s="32">
        <v>0</v>
      </c>
      <c r="P108" s="32">
        <v>0</v>
      </c>
      <c r="Q108" s="32">
        <v>2</v>
      </c>
      <c r="R108" s="32">
        <v>2</v>
      </c>
      <c r="S108" s="10"/>
      <c r="T108" s="293" t="s">
        <v>207</v>
      </c>
      <c r="U108" s="294"/>
      <c r="V108" s="294"/>
      <c r="W108" s="294"/>
    </row>
    <row r="109" spans="3:19" ht="27.75" customHeight="1" thickBot="1">
      <c r="C109" s="147" t="s">
        <v>93</v>
      </c>
      <c r="D109" s="148"/>
      <c r="E109" s="113">
        <f>SUM(E102:E109)</f>
        <v>10</v>
      </c>
      <c r="F109" s="113">
        <f>SUM(F102:F109)</f>
        <v>8</v>
      </c>
      <c r="G109" s="113">
        <v>0</v>
      </c>
      <c r="H109" s="113">
        <f>SUM(H102:H109)</f>
        <v>14</v>
      </c>
      <c r="I109" s="113">
        <f>SUM(I102:I109)</f>
        <v>25</v>
      </c>
      <c r="J109" s="105"/>
      <c r="L109" s="224" t="s">
        <v>93</v>
      </c>
      <c r="M109" s="225"/>
      <c r="N109" s="113">
        <f>SUM(N102:N108)</f>
        <v>15</v>
      </c>
      <c r="O109" s="113">
        <f>SUM(O102:O108)</f>
        <v>8</v>
      </c>
      <c r="P109" s="113">
        <v>0</v>
      </c>
      <c r="Q109" s="113">
        <f>SUM(Q102:Q108)</f>
        <v>19</v>
      </c>
      <c r="R109" s="113">
        <f>SUM(R102:R108)</f>
        <v>30</v>
      </c>
      <c r="S109" s="105"/>
    </row>
    <row r="110" spans="12:19" ht="12.75">
      <c r="L110" s="92"/>
      <c r="M110" s="92"/>
      <c r="N110" s="92"/>
      <c r="O110" s="92"/>
      <c r="P110" s="92"/>
      <c r="Q110" s="92"/>
      <c r="R110" s="92"/>
      <c r="S110" s="92"/>
    </row>
    <row r="111" spans="12:19" ht="12.75">
      <c r="L111" s="92"/>
      <c r="M111" s="92"/>
      <c r="N111" s="92"/>
      <c r="O111" s="92"/>
      <c r="P111" s="92"/>
      <c r="Q111" s="92"/>
      <c r="R111" s="92"/>
      <c r="S111" s="92"/>
    </row>
    <row r="112" spans="12:19" ht="12.75">
      <c r="L112" s="92"/>
      <c r="M112" s="92"/>
      <c r="N112" s="92"/>
      <c r="O112" s="92"/>
      <c r="P112" s="92"/>
      <c r="Q112" s="92"/>
      <c r="R112" s="92"/>
      <c r="S112" s="92"/>
    </row>
    <row r="113" spans="3:19" ht="12.75">
      <c r="C113" s="92"/>
      <c r="D113" s="92"/>
      <c r="E113" s="92"/>
      <c r="F113" s="92"/>
      <c r="G113" s="92"/>
      <c r="H113" s="92"/>
      <c r="I113" s="92"/>
      <c r="J113" s="92"/>
      <c r="L113" s="80"/>
      <c r="M113" s="80"/>
      <c r="N113" s="92"/>
      <c r="O113" s="92"/>
      <c r="P113" s="92"/>
      <c r="Q113" s="92"/>
      <c r="R113" s="92"/>
      <c r="S113" s="92"/>
    </row>
    <row r="114" spans="3:19" ht="12.75">
      <c r="C114" s="70"/>
      <c r="D114" s="70"/>
      <c r="E114" s="73"/>
      <c r="F114" s="73"/>
      <c r="G114" s="73"/>
      <c r="H114" s="73"/>
      <c r="I114" s="73"/>
      <c r="J114" s="73"/>
      <c r="L114" s="80"/>
      <c r="M114" s="80"/>
      <c r="N114" s="92"/>
      <c r="O114" s="92"/>
      <c r="P114" s="92"/>
      <c r="Q114" s="92"/>
      <c r="R114" s="92"/>
      <c r="S114" s="92"/>
    </row>
    <row r="115" spans="3:19" ht="12.75">
      <c r="C115" s="262"/>
      <c r="D115" s="262"/>
      <c r="E115" s="235"/>
      <c r="F115" s="235"/>
      <c r="G115" s="235"/>
      <c r="H115" s="235"/>
      <c r="I115" s="81"/>
      <c r="J115" s="81"/>
      <c r="L115" s="92"/>
      <c r="M115" s="92"/>
      <c r="N115" s="92"/>
      <c r="O115" s="92"/>
      <c r="P115" s="92"/>
      <c r="Q115" s="92"/>
      <c r="R115" s="92"/>
      <c r="S115" s="92"/>
    </row>
    <row r="116" spans="3:18" ht="12.75">
      <c r="C116" s="259"/>
      <c r="D116" s="259"/>
      <c r="E116" s="263"/>
      <c r="F116" s="263"/>
      <c r="G116" s="263"/>
      <c r="H116" s="263"/>
      <c r="I116" s="90"/>
      <c r="J116" s="90"/>
      <c r="L116" s="92"/>
      <c r="M116" s="92"/>
      <c r="N116" s="92"/>
      <c r="O116" s="92"/>
      <c r="P116" s="92"/>
      <c r="Q116" s="92"/>
      <c r="R116" s="92"/>
    </row>
    <row r="117" spans="3:10" ht="12.75">
      <c r="C117" s="259"/>
      <c r="D117" s="259"/>
      <c r="E117" s="260"/>
      <c r="F117" s="235"/>
      <c r="G117" s="235"/>
      <c r="H117" s="235"/>
      <c r="I117" s="81"/>
      <c r="J117" s="81"/>
    </row>
    <row r="118" spans="3:10" ht="12.75">
      <c r="C118" s="259"/>
      <c r="D118" s="259"/>
      <c r="E118" s="261"/>
      <c r="F118" s="261"/>
      <c r="G118" s="261"/>
      <c r="H118" s="261"/>
      <c r="I118" s="91"/>
      <c r="J118" s="91"/>
    </row>
    <row r="119" spans="3:10" ht="12.75">
      <c r="C119" s="92"/>
      <c r="D119" s="89"/>
      <c r="E119" s="80"/>
      <c r="F119" s="80"/>
      <c r="G119" s="80"/>
      <c r="H119" s="80"/>
      <c r="I119" s="80"/>
      <c r="J119" s="80"/>
    </row>
    <row r="120" spans="3:10" ht="12.75">
      <c r="C120" s="92"/>
      <c r="D120" s="89"/>
      <c r="E120" s="80"/>
      <c r="F120" s="80"/>
      <c r="G120" s="80"/>
      <c r="H120" s="80"/>
      <c r="I120" s="80"/>
      <c r="J120" s="80"/>
    </row>
    <row r="121" spans="3:10" ht="12.75">
      <c r="C121" s="92"/>
      <c r="D121" s="92"/>
      <c r="E121" s="92"/>
      <c r="F121" s="92"/>
      <c r="G121" s="92"/>
      <c r="H121" s="92"/>
      <c r="I121" s="92"/>
      <c r="J121" s="92"/>
    </row>
    <row r="122" spans="3:10" ht="12.75">
      <c r="C122" s="92"/>
      <c r="D122" s="92"/>
      <c r="E122" s="92"/>
      <c r="F122" s="92"/>
      <c r="G122" s="92"/>
      <c r="H122" s="92"/>
      <c r="I122" s="92"/>
      <c r="J122" s="92"/>
    </row>
  </sheetData>
  <sheetProtection/>
  <mergeCells count="149">
    <mergeCell ref="L72:S72"/>
    <mergeCell ref="C96:D96"/>
    <mergeCell ref="T106:W106"/>
    <mergeCell ref="T107:W107"/>
    <mergeCell ref="T108:W108"/>
    <mergeCell ref="C86:J86"/>
    <mergeCell ref="C100:J100"/>
    <mergeCell ref="L100:S100"/>
    <mergeCell ref="L86:S86"/>
    <mergeCell ref="T92:W92"/>
    <mergeCell ref="L58:S58"/>
    <mergeCell ref="T105:W105"/>
    <mergeCell ref="T40:W40"/>
    <mergeCell ref="L55:M55"/>
    <mergeCell ref="T99:W99"/>
    <mergeCell ref="T100:W100"/>
    <mergeCell ref="T101:W101"/>
    <mergeCell ref="T102:W102"/>
    <mergeCell ref="T103:W103"/>
    <mergeCell ref="T104:W104"/>
    <mergeCell ref="T93:W93"/>
    <mergeCell ref="T94:W94"/>
    <mergeCell ref="T95:W95"/>
    <mergeCell ref="T96:W96"/>
    <mergeCell ref="T98:W98"/>
    <mergeCell ref="T86:W86"/>
    <mergeCell ref="T87:W87"/>
    <mergeCell ref="T88:W88"/>
    <mergeCell ref="T89:W89"/>
    <mergeCell ref="T90:W90"/>
    <mergeCell ref="T91:W91"/>
    <mergeCell ref="T79:W79"/>
    <mergeCell ref="T80:W80"/>
    <mergeCell ref="T81:W81"/>
    <mergeCell ref="T82:W82"/>
    <mergeCell ref="T83:W83"/>
    <mergeCell ref="T85:W85"/>
    <mergeCell ref="T73:W73"/>
    <mergeCell ref="T74:W74"/>
    <mergeCell ref="T75:W75"/>
    <mergeCell ref="T76:W76"/>
    <mergeCell ref="T77:W77"/>
    <mergeCell ref="T78:W78"/>
    <mergeCell ref="T68:W68"/>
    <mergeCell ref="T69:W69"/>
    <mergeCell ref="T70:W70"/>
    <mergeCell ref="T71:W71"/>
    <mergeCell ref="T72:W72"/>
    <mergeCell ref="T62:W62"/>
    <mergeCell ref="T63:W63"/>
    <mergeCell ref="T64:W64"/>
    <mergeCell ref="T65:W65"/>
    <mergeCell ref="T66:W66"/>
    <mergeCell ref="T67:W67"/>
    <mergeCell ref="T57:W57"/>
    <mergeCell ref="T58:W58"/>
    <mergeCell ref="T59:W59"/>
    <mergeCell ref="T60:W60"/>
    <mergeCell ref="T61:W61"/>
    <mergeCell ref="T51:W51"/>
    <mergeCell ref="T52:W52"/>
    <mergeCell ref="T53:W53"/>
    <mergeCell ref="T54:W54"/>
    <mergeCell ref="T55:W55"/>
    <mergeCell ref="T56:W56"/>
    <mergeCell ref="T45:W45"/>
    <mergeCell ref="T46:W46"/>
    <mergeCell ref="T47:W47"/>
    <mergeCell ref="T48:W48"/>
    <mergeCell ref="T49:W49"/>
    <mergeCell ref="T50:W50"/>
    <mergeCell ref="T38:W38"/>
    <mergeCell ref="T39:W39"/>
    <mergeCell ref="T42:W42"/>
    <mergeCell ref="T43:W43"/>
    <mergeCell ref="T44:W44"/>
    <mergeCell ref="T32:W32"/>
    <mergeCell ref="T33:W33"/>
    <mergeCell ref="T34:W34"/>
    <mergeCell ref="T35:W35"/>
    <mergeCell ref="T36:W36"/>
    <mergeCell ref="T37:W37"/>
    <mergeCell ref="T25:W25"/>
    <mergeCell ref="T26:W26"/>
    <mergeCell ref="T27:W27"/>
    <mergeCell ref="T29:W29"/>
    <mergeCell ref="T30:W30"/>
    <mergeCell ref="T31:W31"/>
    <mergeCell ref="T19:W19"/>
    <mergeCell ref="T20:W20"/>
    <mergeCell ref="T21:W21"/>
    <mergeCell ref="T22:W22"/>
    <mergeCell ref="T23:W23"/>
    <mergeCell ref="T24:W24"/>
    <mergeCell ref="T12:W12"/>
    <mergeCell ref="T13:W13"/>
    <mergeCell ref="T14:W14"/>
    <mergeCell ref="T16:W16"/>
    <mergeCell ref="T17:W17"/>
    <mergeCell ref="T18:W18"/>
    <mergeCell ref="C30:J30"/>
    <mergeCell ref="C40:D40"/>
    <mergeCell ref="T4:W4"/>
    <mergeCell ref="T5:W5"/>
    <mergeCell ref="T6:W6"/>
    <mergeCell ref="T7:W7"/>
    <mergeCell ref="T8:W8"/>
    <mergeCell ref="T9:W9"/>
    <mergeCell ref="T10:W10"/>
    <mergeCell ref="T11:W11"/>
    <mergeCell ref="L3:S3"/>
    <mergeCell ref="L17:S17"/>
    <mergeCell ref="L27:M27"/>
    <mergeCell ref="L30:S30"/>
    <mergeCell ref="L40:M40"/>
    <mergeCell ref="C29:D29"/>
    <mergeCell ref="C4:J4"/>
    <mergeCell ref="C14:D14"/>
    <mergeCell ref="C17:J17"/>
    <mergeCell ref="C27:D27"/>
    <mergeCell ref="C1:S2"/>
    <mergeCell ref="L56:M56"/>
    <mergeCell ref="L69:M69"/>
    <mergeCell ref="C42:D42"/>
    <mergeCell ref="C55:D55"/>
    <mergeCell ref="C58:J58"/>
    <mergeCell ref="C43:J43"/>
    <mergeCell ref="L4:S4"/>
    <mergeCell ref="L29:M29"/>
    <mergeCell ref="L43:S43"/>
    <mergeCell ref="L85:M85"/>
    <mergeCell ref="L96:M96"/>
    <mergeCell ref="K3:K4"/>
    <mergeCell ref="C3:J3"/>
    <mergeCell ref="C72:J72"/>
    <mergeCell ref="C99:D99"/>
    <mergeCell ref="L83:M83"/>
    <mergeCell ref="C69:D69"/>
    <mergeCell ref="L71:M71"/>
    <mergeCell ref="C83:D83"/>
    <mergeCell ref="C117:D117"/>
    <mergeCell ref="E117:H117"/>
    <mergeCell ref="C118:D118"/>
    <mergeCell ref="E118:H118"/>
    <mergeCell ref="L109:M109"/>
    <mergeCell ref="C115:D115"/>
    <mergeCell ref="E115:H115"/>
    <mergeCell ref="C116:D116"/>
    <mergeCell ref="E116:H116"/>
  </mergeCells>
  <hyperlinks>
    <hyperlink ref="D34" r:id="rId1" display="http://tureng.com/tr/turkce-ingilizce/physicochemistry"/>
    <hyperlink ref="M34" r:id="rId2" display="http://tureng.com/tr/turkce-ingilizce/physicochemistry"/>
  </hyperlinks>
  <printOptions/>
  <pageMargins left="0.7" right="0.7" top="0.75" bottom="0.75" header="0.3" footer="0.3"/>
  <pageSetup fitToHeight="0" fitToWidth="1" horizontalDpi="600" verticalDpi="600" orientation="landscape" paperSize="9" scale="36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Beykent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arel</dc:creator>
  <cp:keywords/>
  <dc:description/>
  <cp:lastModifiedBy>Lokman Çelik</cp:lastModifiedBy>
  <cp:lastPrinted>2017-06-01T06:18:52Z</cp:lastPrinted>
  <dcterms:created xsi:type="dcterms:W3CDTF">2004-08-18T13:21:09Z</dcterms:created>
  <dcterms:modified xsi:type="dcterms:W3CDTF">2017-06-05T08:46:35Z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