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15\muhendislik.sekreter$\4 DERS PROGRAMLARI\2018-2019\MÜFREDAT GÜNCELLEME\BÖLÜMLER\1 MDBF\"/>
    </mc:Choice>
  </mc:AlternateContent>
  <bookViews>
    <workbookView xWindow="0" yWindow="0" windowWidth="28800" windowHeight="11460" activeTab="8"/>
  </bookViews>
  <sheets>
    <sheet name="YAZILIM MÜH." sheetId="19" r:id="rId1"/>
    <sheet name="EE MÜH." sheetId="16" r:id="rId2"/>
    <sheet name="MBG İNG" sheetId="18" r:id="rId3"/>
    <sheet name="MBG TR" sheetId="20" r:id="rId4"/>
    <sheet name="END. MÜH." sheetId="10" r:id="rId5"/>
    <sheet name="KB MÜH." sheetId="7" r:id="rId6"/>
    <sheet name="BİYOMÜHENDİSLİK" sheetId="4" r:id="rId7"/>
    <sheet name="BİLGİSAYAR" sheetId="3" r:id="rId8"/>
    <sheet name="ADLİ BİLİMLER" sheetId="17" r:id="rId9"/>
  </sheets>
  <definedNames>
    <definedName name="__xlnm._FilterDatabase_1">#REF!</definedName>
    <definedName name="_xlnm._FilterDatabase" localSheetId="8" hidden="1">'ADLİ BİLİMLER'!$C$2:$C$54</definedName>
    <definedName name="_xlnm._FilterDatabase" localSheetId="7" hidden="1">BİLGİSAYAR!$C$2:$C$56</definedName>
    <definedName name="_xlnm._FilterDatabase" localSheetId="1" hidden="1">'EE MÜH.'!$C$2:$C$52</definedName>
    <definedName name="_xlnm._FilterDatabase" localSheetId="2" hidden="1">'MBG İNG'!$C$2:$C$51</definedName>
    <definedName name="_xlnm._FilterDatabase" localSheetId="3" hidden="1">'MBG TR'!$C$2:$C$50</definedName>
    <definedName name="_xlnm._FilterDatabase" localSheetId="0" hidden="1">'YAZILIM MÜH.'!$C$2:$C$55</definedName>
    <definedName name="inde426" localSheetId="4">'END. MÜH.'!#REF!</definedName>
    <definedName name="_xlnm.Print_Area" localSheetId="8">'ADLİ BİLİMLER'!$B$2:$R$76</definedName>
    <definedName name="_xlnm.Print_Area" localSheetId="7">BİLGİSAYAR!$B$2:$R$70</definedName>
    <definedName name="_xlnm.Print_Area" localSheetId="6">BİYOMÜHENDİSLİK!$B$2:$R$70</definedName>
    <definedName name="_xlnm.Print_Area" localSheetId="4">'END. MÜH.'!$B$2:$Z$73</definedName>
    <definedName name="_xlnm.Print_Area" localSheetId="5">'KB MÜH.'!$B$2:$R$67</definedName>
    <definedName name="_xlnm.Print_Area" localSheetId="3">'MBG TR'!$B$2:$R$66</definedName>
    <definedName name="_xlnm.Print_Area" localSheetId="0">'YAZILIM MÜH.'!$B$2:$R$68</definedName>
  </definedNames>
  <calcPr calcId="162913"/>
</workbook>
</file>

<file path=xl/calcChain.xml><?xml version="1.0" encoding="utf-8"?>
<calcChain xmlns="http://schemas.openxmlformats.org/spreadsheetml/2006/main">
  <c r="Q48" i="20" l="1"/>
  <c r="P48" i="20"/>
  <c r="O48" i="20"/>
  <c r="N48" i="20"/>
  <c r="M48" i="20"/>
  <c r="H48" i="20"/>
  <c r="G48" i="20"/>
  <c r="F48" i="20"/>
  <c r="E48" i="20"/>
  <c r="D48" i="20"/>
  <c r="Q37" i="20"/>
  <c r="P37" i="20"/>
  <c r="O37" i="20"/>
  <c r="N37" i="20"/>
  <c r="M37" i="20"/>
  <c r="H37" i="20"/>
  <c r="G37" i="20"/>
  <c r="F37" i="20"/>
  <c r="E37" i="20"/>
  <c r="D37" i="20"/>
  <c r="Q26" i="20"/>
  <c r="P26" i="20"/>
  <c r="O26" i="20"/>
  <c r="N26" i="20"/>
  <c r="M26" i="20"/>
  <c r="H26" i="20"/>
  <c r="G26" i="20"/>
  <c r="F26" i="20"/>
  <c r="E26" i="20"/>
  <c r="D26" i="20"/>
  <c r="Q15" i="20"/>
  <c r="P15" i="20"/>
  <c r="O15" i="20"/>
  <c r="N15" i="20"/>
  <c r="M15" i="20"/>
  <c r="D54" i="19" l="1"/>
  <c r="Q50" i="19"/>
  <c r="P50" i="19"/>
  <c r="O50" i="19"/>
  <c r="N50" i="19"/>
  <c r="M50" i="19"/>
  <c r="H50" i="19"/>
  <c r="G50" i="19"/>
  <c r="F50" i="19"/>
  <c r="E50" i="19"/>
  <c r="D50" i="19"/>
  <c r="Q39" i="19"/>
  <c r="P39" i="19"/>
  <c r="O39" i="19"/>
  <c r="N39" i="19"/>
  <c r="M39" i="19"/>
  <c r="H39" i="19"/>
  <c r="G39" i="19"/>
  <c r="F39" i="19"/>
  <c r="E39" i="19"/>
  <c r="D39" i="19"/>
  <c r="Q27" i="19"/>
  <c r="P27" i="19"/>
  <c r="O27" i="19"/>
  <c r="N27" i="19"/>
  <c r="M27" i="19"/>
  <c r="H27" i="19"/>
  <c r="G27" i="19"/>
  <c r="F27" i="19"/>
  <c r="E27" i="19"/>
  <c r="D27" i="19"/>
  <c r="Q15" i="19"/>
  <c r="P15" i="19"/>
  <c r="O15" i="19"/>
  <c r="N15" i="19"/>
  <c r="M15" i="19"/>
  <c r="H15" i="19"/>
  <c r="G15" i="19"/>
  <c r="F15" i="19"/>
  <c r="E15" i="19"/>
  <c r="D15" i="19"/>
  <c r="M56" i="18"/>
  <c r="M55" i="18"/>
  <c r="M53" i="18"/>
  <c r="H50" i="18"/>
  <c r="M52" i="18" s="1"/>
  <c r="M54" i="18" s="1"/>
  <c r="G50" i="18"/>
  <c r="M51" i="18" s="1"/>
  <c r="F50" i="18"/>
  <c r="E50" i="18"/>
  <c r="D50" i="18"/>
  <c r="Q49" i="18"/>
  <c r="P49" i="18"/>
  <c r="O49" i="18"/>
  <c r="N49" i="18"/>
  <c r="M49" i="18"/>
  <c r="H38" i="18"/>
  <c r="G38" i="18"/>
  <c r="F38" i="18"/>
  <c r="E38" i="18"/>
  <c r="D38" i="18"/>
  <c r="Q36" i="18"/>
  <c r="P36" i="18"/>
  <c r="O36" i="18"/>
  <c r="N36" i="18"/>
  <c r="M36" i="18"/>
  <c r="Q26" i="18"/>
  <c r="P26" i="18"/>
  <c r="O26" i="18"/>
  <c r="N26" i="18"/>
  <c r="M26" i="18"/>
  <c r="H26" i="18"/>
  <c r="G26" i="18"/>
  <c r="F26" i="18"/>
  <c r="E26" i="18"/>
  <c r="D26" i="18"/>
  <c r="Q14" i="18"/>
  <c r="P14" i="18"/>
  <c r="O14" i="18"/>
  <c r="N14" i="18"/>
  <c r="M14" i="18"/>
  <c r="H14" i="18"/>
  <c r="G14" i="18"/>
  <c r="D53" i="19" l="1"/>
  <c r="D55" i="19" s="1"/>
  <c r="D52" i="19"/>
  <c r="Q52" i="17"/>
  <c r="P52" i="17"/>
  <c r="O52" i="17"/>
  <c r="N52" i="17"/>
  <c r="M52" i="17"/>
  <c r="H52" i="17"/>
  <c r="G52" i="17"/>
  <c r="F52" i="17"/>
  <c r="E52" i="17"/>
  <c r="D52" i="17"/>
  <c r="Q40" i="17"/>
  <c r="P40" i="17"/>
  <c r="O40" i="17"/>
  <c r="N40" i="17"/>
  <c r="M40" i="17"/>
  <c r="H40" i="17"/>
  <c r="G40" i="17"/>
  <c r="F40" i="17"/>
  <c r="E40" i="17"/>
  <c r="D40" i="17"/>
  <c r="Q28" i="17"/>
  <c r="P28" i="17"/>
  <c r="O28" i="17"/>
  <c r="N28" i="17"/>
  <c r="M28" i="17"/>
  <c r="H28" i="17"/>
  <c r="G28" i="17"/>
  <c r="F28" i="17"/>
  <c r="E28" i="17"/>
  <c r="D28" i="17"/>
  <c r="Q16" i="17"/>
  <c r="P16" i="17"/>
  <c r="O16" i="17"/>
  <c r="N16" i="17"/>
  <c r="M16" i="17"/>
  <c r="H16" i="17"/>
  <c r="G16" i="17"/>
  <c r="F16" i="17"/>
  <c r="E16" i="17"/>
  <c r="D16" i="17"/>
  <c r="D55" i="17" l="1"/>
  <c r="D54" i="17"/>
  <c r="D53" i="16"/>
  <c r="Q49" i="16"/>
  <c r="P49" i="16"/>
  <c r="O49" i="16"/>
  <c r="N49" i="16"/>
  <c r="M49" i="16"/>
  <c r="H49" i="16"/>
  <c r="G49" i="16"/>
  <c r="F49" i="16"/>
  <c r="E49" i="16"/>
  <c r="D49" i="16"/>
  <c r="Q38" i="16"/>
  <c r="P38" i="16"/>
  <c r="O38" i="16"/>
  <c r="N38" i="16"/>
  <c r="M38" i="16"/>
  <c r="H38" i="16"/>
  <c r="G38" i="16"/>
  <c r="F38" i="16"/>
  <c r="E38" i="16"/>
  <c r="D38" i="16"/>
  <c r="Q27" i="16"/>
  <c r="P27" i="16"/>
  <c r="O27" i="16"/>
  <c r="N27" i="16"/>
  <c r="M27" i="16"/>
  <c r="H27" i="16"/>
  <c r="G27" i="16"/>
  <c r="F27" i="16"/>
  <c r="E27" i="16"/>
  <c r="D27" i="16"/>
  <c r="Q15" i="16"/>
  <c r="P15" i="16"/>
  <c r="O15" i="16"/>
  <c r="N15" i="16"/>
  <c r="M15" i="16"/>
  <c r="H15" i="16"/>
  <c r="G15" i="16"/>
  <c r="F15" i="16"/>
  <c r="E15" i="16"/>
  <c r="D15" i="16"/>
  <c r="D51" i="16" l="1"/>
  <c r="D52" i="16"/>
  <c r="D54" i="16" s="1"/>
  <c r="D55" i="7" l="1"/>
  <c r="Q51" i="7"/>
  <c r="P51" i="7"/>
  <c r="N51" i="7"/>
  <c r="M51" i="7"/>
  <c r="H51" i="7"/>
  <c r="G51" i="7"/>
  <c r="E51" i="7"/>
  <c r="D51" i="7"/>
  <c r="Q39" i="7"/>
  <c r="P39" i="7"/>
  <c r="O39" i="7"/>
  <c r="N39" i="7"/>
  <c r="M39" i="7"/>
  <c r="H39" i="7"/>
  <c r="G39" i="7"/>
  <c r="F39" i="7"/>
  <c r="E39" i="7"/>
  <c r="D39" i="7"/>
  <c r="Q27" i="7"/>
  <c r="P27" i="7"/>
  <c r="O27" i="7"/>
  <c r="N27" i="7"/>
  <c r="M27" i="7"/>
  <c r="H27" i="7"/>
  <c r="G27" i="7"/>
  <c r="F27" i="7"/>
  <c r="E27" i="7"/>
  <c r="D27" i="7"/>
  <c r="H14" i="7"/>
  <c r="G14" i="7"/>
  <c r="F14" i="7"/>
  <c r="E14" i="7"/>
  <c r="D14" i="7"/>
  <c r="D56" i="4" l="1"/>
  <c r="H52" i="4"/>
  <c r="G52" i="4"/>
  <c r="E52" i="4"/>
  <c r="D52" i="4"/>
  <c r="Q51" i="4"/>
  <c r="P51" i="4"/>
  <c r="N51" i="4"/>
  <c r="M51" i="4"/>
  <c r="Q40" i="4"/>
  <c r="P40" i="4"/>
  <c r="N40" i="4"/>
  <c r="M40" i="4"/>
  <c r="H40" i="4"/>
  <c r="G40" i="4"/>
  <c r="E40" i="4"/>
  <c r="D40" i="4"/>
  <c r="Q28" i="4"/>
  <c r="P28" i="4"/>
  <c r="M28" i="4"/>
  <c r="H28" i="4"/>
  <c r="G28" i="4"/>
  <c r="E28" i="4"/>
  <c r="D28" i="4"/>
  <c r="Q16" i="4"/>
  <c r="P16" i="4"/>
  <c r="N16" i="4"/>
  <c r="M16" i="4"/>
  <c r="H15" i="4"/>
  <c r="D55" i="4" s="1"/>
  <c r="G15" i="4"/>
  <c r="D54" i="4" s="1"/>
  <c r="E15" i="4"/>
  <c r="D15" i="4"/>
  <c r="D55" i="3"/>
  <c r="Q50" i="3"/>
  <c r="P50" i="3"/>
  <c r="O50" i="3"/>
  <c r="N50" i="3"/>
  <c r="M50" i="3"/>
  <c r="H50" i="3"/>
  <c r="G50" i="3"/>
  <c r="F50" i="3"/>
  <c r="E50" i="3"/>
  <c r="D50" i="3"/>
  <c r="Q39" i="3"/>
  <c r="D54" i="3" s="1"/>
  <c r="P39" i="3"/>
  <c r="O39" i="3"/>
  <c r="N39" i="3"/>
  <c r="M39" i="3"/>
  <c r="H39" i="3"/>
  <c r="G39" i="3"/>
  <c r="F39" i="3"/>
  <c r="E39" i="3"/>
  <c r="D39" i="3"/>
  <c r="Q27" i="3"/>
  <c r="P27" i="3"/>
  <c r="O27" i="3"/>
  <c r="N27" i="3"/>
  <c r="M27" i="3"/>
  <c r="H27" i="3"/>
  <c r="G27" i="3"/>
  <c r="F27" i="3"/>
  <c r="E27" i="3"/>
  <c r="D27" i="3"/>
  <c r="Q15" i="3"/>
  <c r="P15" i="3"/>
  <c r="O15" i="3"/>
  <c r="N15" i="3"/>
  <c r="M15" i="3"/>
  <c r="H15" i="3"/>
  <c r="G15" i="3"/>
  <c r="F15" i="3"/>
  <c r="E15" i="3"/>
  <c r="D15" i="3"/>
  <c r="D57" i="4" l="1"/>
  <c r="D56" i="3"/>
  <c r="D53" i="3"/>
  <c r="P14" i="7"/>
  <c r="D53" i="7"/>
  <c r="F14" i="18"/>
  <c r="D56" i="7"/>
  <c r="D15" i="20"/>
  <c r="N14" i="7"/>
  <c r="Q14" i="7"/>
  <c r="D54" i="7"/>
  <c r="M14" i="7"/>
  <c r="G15" i="20"/>
  <c r="D50" i="20"/>
  <c r="E15" i="20"/>
  <c r="H15" i="20"/>
  <c r="E14" i="18"/>
  <c r="F15" i="20"/>
  <c r="O14" i="7"/>
  <c r="D14" i="18"/>
</calcChain>
</file>

<file path=xl/sharedStrings.xml><?xml version="1.0" encoding="utf-8"?>
<sst xmlns="http://schemas.openxmlformats.org/spreadsheetml/2006/main" count="2019" uniqueCount="824">
  <si>
    <t>T</t>
  </si>
  <si>
    <t>U</t>
  </si>
  <si>
    <t>K</t>
  </si>
  <si>
    <t>AKTS</t>
  </si>
  <si>
    <t>L</t>
  </si>
  <si>
    <t>ATA101</t>
  </si>
  <si>
    <t>Atatürk İlkeleri ve İnkılap Tarihi-I</t>
  </si>
  <si>
    <t>TURK101</t>
  </si>
  <si>
    <t xml:space="preserve">Türk Dili-I </t>
  </si>
  <si>
    <t>RKUL101</t>
  </si>
  <si>
    <t>Üniversite Kültürü-I</t>
  </si>
  <si>
    <t>Adli Matematik-I</t>
  </si>
  <si>
    <t>RPSI 109</t>
  </si>
  <si>
    <t>Pozitif Psikoloji ve İletişim Becerileri</t>
  </si>
  <si>
    <t>ING101</t>
  </si>
  <si>
    <t>İngilizce-I</t>
  </si>
  <si>
    <t>Adli Biyolojiye Giriş-I</t>
  </si>
  <si>
    <t>Adli Biyolojiye Giriş-II</t>
  </si>
  <si>
    <t>TURK102</t>
  </si>
  <si>
    <t>Türk Dili-II</t>
  </si>
  <si>
    <t>RKUL102</t>
  </si>
  <si>
    <t>Üniversite Kültürü-II</t>
  </si>
  <si>
    <t>ING102</t>
  </si>
  <si>
    <t>İngilizce-II</t>
  </si>
  <si>
    <t>ATA102</t>
  </si>
  <si>
    <t>Atatürk İlkeleri ve İnkilap Tarihi-II</t>
  </si>
  <si>
    <t>ABL109</t>
  </si>
  <si>
    <t>Anayasa Hukukunun Genel İlkeleri</t>
  </si>
  <si>
    <t>Adli Kimyaya Giriş-I</t>
  </si>
  <si>
    <t>Adli Matematik-II</t>
  </si>
  <si>
    <t>ABL201</t>
  </si>
  <si>
    <t>Adli Bilimlere Giriş-I</t>
  </si>
  <si>
    <t>ABL205</t>
  </si>
  <si>
    <t>ABL209</t>
  </si>
  <si>
    <t>Türk Ceza Hukukuna Giriş ve Ceza Yargılaması-I</t>
  </si>
  <si>
    <t>ABL211</t>
  </si>
  <si>
    <t>Türk Anayasa Hukuku</t>
  </si>
  <si>
    <t>Adli Fiziğe Giriş-I</t>
  </si>
  <si>
    <t>Adli Bilimlerde Mesleki İngilizce-I</t>
  </si>
  <si>
    <t>ABL202</t>
  </si>
  <si>
    <t>Adli Bilimlere Giriş-II</t>
  </si>
  <si>
    <t>ABL204</t>
  </si>
  <si>
    <t>Adli Biyoloji</t>
  </si>
  <si>
    <t>ABL206</t>
  </si>
  <si>
    <t>ABL208</t>
  </si>
  <si>
    <t>ABL210</t>
  </si>
  <si>
    <t>Türk Ceza Hukukuna Giriş ve Ceza Yargılaması-II</t>
  </si>
  <si>
    <t>ABL212</t>
  </si>
  <si>
    <t>Adli Fiziğe Giriş-II</t>
  </si>
  <si>
    <t>Adli Bilimlerde Mesleki İngilizce-II</t>
  </si>
  <si>
    <t>ABL301</t>
  </si>
  <si>
    <t>Kriminalistik-I</t>
  </si>
  <si>
    <t>ABL303</t>
  </si>
  <si>
    <t>Bilirkişilik ve Etik</t>
  </si>
  <si>
    <t>ABL305</t>
  </si>
  <si>
    <t>Adli Kimya</t>
  </si>
  <si>
    <t>ABL309</t>
  </si>
  <si>
    <t>Medeni Usul Hukuku</t>
  </si>
  <si>
    <t>XXXXXX</t>
  </si>
  <si>
    <t>Seçmeli (2.Yabancı Dil)</t>
  </si>
  <si>
    <t>ABL311</t>
  </si>
  <si>
    <t>Olay Yeri İnceleme-I</t>
  </si>
  <si>
    <t>ABL302</t>
  </si>
  <si>
    <t>Kriminalistik-II</t>
  </si>
  <si>
    <t>ABL304</t>
  </si>
  <si>
    <t>Adli DNA Analizleri</t>
  </si>
  <si>
    <t>ABL306</t>
  </si>
  <si>
    <t>Olay yeri İnceleme-II</t>
  </si>
  <si>
    <t>ABLXXX</t>
  </si>
  <si>
    <t>Bölüm Seçmeli-I</t>
  </si>
  <si>
    <t>Bölüm Seçmeli-II</t>
  </si>
  <si>
    <t>Sosyal Seçmeli - I</t>
  </si>
  <si>
    <t>ABL401</t>
  </si>
  <si>
    <t>Adli Bilimler Laboratuvar Stajı-I</t>
  </si>
  <si>
    <t>Bölüm Seçmeli-III</t>
  </si>
  <si>
    <t>ABL405</t>
  </si>
  <si>
    <t>İletişim Becerileri Akademik Raporlama-I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</si>
  <si>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</si>
  <si>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</si>
  <si>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</si>
  <si>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</si>
  <si>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</si>
  <si>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</si>
  <si>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</si>
  <si>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Adli Bilimler Laboratuvar Stajı-II</t>
  </si>
  <si>
    <t>Bölüm Seçmeli-VI</t>
  </si>
  <si>
    <t>ABL406</t>
  </si>
  <si>
    <t>Bitirme Projesi-II</t>
  </si>
  <si>
    <t>Alan Seçmeli-I</t>
  </si>
  <si>
    <t>Alan Seçmeli-II</t>
  </si>
  <si>
    <t>ABL408</t>
  </si>
  <si>
    <t>Adli Tıp</t>
  </si>
  <si>
    <t>ABL113</t>
  </si>
  <si>
    <t>ABL115</t>
  </si>
  <si>
    <t>ABL117</t>
  </si>
  <si>
    <t>ABL114</t>
  </si>
  <si>
    <t>ABL116</t>
  </si>
  <si>
    <t>1.YIL</t>
  </si>
  <si>
    <t>1. Dönem</t>
  </si>
  <si>
    <t>2. Dönem</t>
  </si>
  <si>
    <t>Kod</t>
  </si>
  <si>
    <t>Ders Adı</t>
  </si>
  <si>
    <t>Ön Koşul</t>
  </si>
  <si>
    <t>Total  Kredi</t>
  </si>
  <si>
    <t>Total Kredi</t>
  </si>
  <si>
    <t>2. YIL</t>
  </si>
  <si>
    <t>3. Dönem</t>
  </si>
  <si>
    <t>4. Dönem</t>
  </si>
  <si>
    <t>3.YIL</t>
  </si>
  <si>
    <t>5. Dönem</t>
  </si>
  <si>
    <t>6.Dönem</t>
  </si>
  <si>
    <t>4. YIL</t>
  </si>
  <si>
    <t>7. Dönem</t>
  </si>
  <si>
    <t>8. Dönem</t>
  </si>
  <si>
    <t xml:space="preserve">Mezuniyet için Toplam Yerel Kredi </t>
  </si>
  <si>
    <t>AKTS Kredi</t>
  </si>
  <si>
    <t>Seçmeli Dersler AKTS Kredisi</t>
  </si>
  <si>
    <t>% Seçmeli Ders AKTS</t>
  </si>
  <si>
    <t>Seçmeli Dersler Havuzu</t>
  </si>
  <si>
    <t>Bölüm Seçmeli Dersler</t>
  </si>
  <si>
    <t>Seçmeli Yabancı Diller</t>
  </si>
  <si>
    <t>ABL308 Biyokimya</t>
  </si>
  <si>
    <t>CIN 121 Çince-I</t>
  </si>
  <si>
    <t>ABL310 Parmak izi ve Balistik İnceleme</t>
  </si>
  <si>
    <t>ARA 121 Arapça-I</t>
  </si>
  <si>
    <t>RUS 121 Rusça-I</t>
  </si>
  <si>
    <t>ISP 121 İspanyolca-I</t>
  </si>
  <si>
    <t>ABL316 Adli Genetik</t>
  </si>
  <si>
    <t>ABL318 Kriminal Laboratuvar Kalite Güvencesi</t>
  </si>
  <si>
    <t>ABL415 Moleküler ve Hücre Toksikolojisi</t>
  </si>
  <si>
    <t>Sosyal seçmeli ders olarak Mühendislik ve Doğa Bilimleri Fakültesi 
dışındaki diğer fakültelerden kredisi uygun bir ders seçilebilir.</t>
  </si>
  <si>
    <t>ABL417 Popülasyon Genetiği</t>
  </si>
  <si>
    <t>ABL421 Adli Entemoloji</t>
  </si>
  <si>
    <t>ABL423 Cinsel ve Aileiçi Şiddet</t>
  </si>
  <si>
    <t>ABL425 Uyuşturucu ve Suç</t>
  </si>
  <si>
    <t>ABL427 Adli Laboratuvar Yönetimi</t>
  </si>
  <si>
    <t>ABL410 Adli Psikoloji</t>
  </si>
  <si>
    <t>ABL412 Dijital Deliller</t>
  </si>
  <si>
    <t>ABL414 Soruşturma Teknikleri</t>
  </si>
  <si>
    <t>Üsküdar University
Faculty of Engineering and Natural Sciences
Department of Computer Engineering
2018-2019 Academic Year
(100% English)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</si>
  <si>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</si>
  <si>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</si>
  <si>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</si>
  <si>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</si>
  <si>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</si>
  <si>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</si>
  <si>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</si>
  <si>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</si>
  <si>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</si>
  <si>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COME 101</t>
  </si>
  <si>
    <t>Introduction to Computer Engineering</t>
  </si>
  <si>
    <t>COME 102</t>
  </si>
  <si>
    <t>Introduction to Algorithms and Programming</t>
  </si>
  <si>
    <t>MATH 101</t>
  </si>
  <si>
    <t>Calculus-I</t>
  </si>
  <si>
    <t>COME 104</t>
  </si>
  <si>
    <t xml:space="preserve">Discrete Mathematics </t>
  </si>
  <si>
    <t>PHYS 101</t>
  </si>
  <si>
    <t>Physics-I</t>
  </si>
  <si>
    <t>MATH 102</t>
  </si>
  <si>
    <t>Calculus-II</t>
  </si>
  <si>
    <t>CHEM 101</t>
  </si>
  <si>
    <t>General Chemistry-I</t>
  </si>
  <si>
    <t>MATH 104</t>
  </si>
  <si>
    <t>Basic Linear Algebra</t>
  </si>
  <si>
    <t>ENG101</t>
  </si>
  <si>
    <t>English-I</t>
  </si>
  <si>
    <t>PHYS 102</t>
  </si>
  <si>
    <t>Physics-II</t>
  </si>
  <si>
    <t>RPSC 109</t>
  </si>
  <si>
    <t>Positive Phychology and Communication Skills</t>
  </si>
  <si>
    <t>ENG102</t>
  </si>
  <si>
    <t>English-II</t>
  </si>
  <si>
    <t>RCUL 101</t>
  </si>
  <si>
    <t>University Culture-I</t>
  </si>
  <si>
    <t>RCUL 102</t>
  </si>
  <si>
    <t>University Culture-II</t>
  </si>
  <si>
    <t>Total Credits</t>
  </si>
  <si>
    <t>YEAR TWO</t>
  </si>
  <si>
    <t>3rd Term</t>
  </si>
  <si>
    <t>4th Term</t>
  </si>
  <si>
    <t>COME 201</t>
  </si>
  <si>
    <t>Object Oriented Programming-I</t>
  </si>
  <si>
    <t>COME 202</t>
  </si>
  <si>
    <t>Object Oriented Programming-II</t>
  </si>
  <si>
    <t>COME 203</t>
  </si>
  <si>
    <t>Logic Circuits</t>
  </si>
  <si>
    <t>COME 214</t>
  </si>
  <si>
    <t>Signals and Systems</t>
  </si>
  <si>
    <t>COME 205</t>
  </si>
  <si>
    <t>Data Structures</t>
  </si>
  <si>
    <t>COME 208</t>
  </si>
  <si>
    <t>Electronic Circuits</t>
  </si>
  <si>
    <t>COME 207</t>
  </si>
  <si>
    <t>Computer Architecture</t>
  </si>
  <si>
    <t>MATH 204</t>
  </si>
  <si>
    <t>Statistics</t>
  </si>
  <si>
    <t>MATH 203</t>
  </si>
  <si>
    <t>Differential Equations</t>
  </si>
  <si>
    <t>TURK 102</t>
  </si>
  <si>
    <t>Turkish Language-II</t>
  </si>
  <si>
    <t>TURK 101</t>
  </si>
  <si>
    <t>Turkish Language-I</t>
  </si>
  <si>
    <t>ATA 102</t>
  </si>
  <si>
    <t>Principles of Atatürk and History of Revolutions-II</t>
  </si>
  <si>
    <t>ATA 101</t>
  </si>
  <si>
    <t>Principles of Atatürk and History of Revolutions-I</t>
  </si>
  <si>
    <t>COME 282</t>
  </si>
  <si>
    <t>Summer Practice-I</t>
  </si>
  <si>
    <t>YEAR THREE</t>
  </si>
  <si>
    <t>5th Term</t>
  </si>
  <si>
    <t>6th Term</t>
  </si>
  <si>
    <t>COME 301</t>
  </si>
  <si>
    <t>Database Management Systems</t>
  </si>
  <si>
    <t>COME XXX</t>
  </si>
  <si>
    <t>Departmental Elective - II</t>
  </si>
  <si>
    <t>COME 303</t>
  </si>
  <si>
    <t>Microprocessors</t>
  </si>
  <si>
    <t>Departmental Elective - III</t>
  </si>
  <si>
    <t>COME 307</t>
  </si>
  <si>
    <t>Operating Systems</t>
  </si>
  <si>
    <t>MATH 302</t>
  </si>
  <si>
    <t>Numerical Analysis</t>
  </si>
  <si>
    <t>Departmental Elective - I</t>
  </si>
  <si>
    <t>Social Elective - I</t>
  </si>
  <si>
    <t>Field Elective - I</t>
  </si>
  <si>
    <t>Field Elective - II</t>
  </si>
  <si>
    <t>RPRE 104</t>
  </si>
  <si>
    <t>Entrepreneurship and Project Culture</t>
  </si>
  <si>
    <t>COME 382</t>
  </si>
  <si>
    <t>Summer Practice-II</t>
  </si>
  <si>
    <t>Elective (2nd Foreign Language)</t>
  </si>
  <si>
    <t>YEAR FOUR</t>
  </si>
  <si>
    <t>7th Term</t>
  </si>
  <si>
    <t>8th Term</t>
  </si>
  <si>
    <t>COME 491</t>
  </si>
  <si>
    <t>Graduation Project</t>
  </si>
  <si>
    <t>COME 492</t>
  </si>
  <si>
    <t>Graduation Thesis</t>
  </si>
  <si>
    <t>COME 401</t>
  </si>
  <si>
    <t>Data Mining</t>
  </si>
  <si>
    <t>Departmental Elective - V</t>
  </si>
  <si>
    <t>COME 413</t>
  </si>
  <si>
    <t>Computer Networks</t>
  </si>
  <si>
    <t>Departmental Elective - VI</t>
  </si>
  <si>
    <t>Departmental Elective - IV</t>
  </si>
  <si>
    <t>Field Elective - IV</t>
  </si>
  <si>
    <t>Field Elective - III</t>
  </si>
  <si>
    <t>Social Elective - II</t>
  </si>
  <si>
    <t>OHS 401</t>
  </si>
  <si>
    <t>Occupational Health and Safety - I</t>
  </si>
  <si>
    <t>OHS 402</t>
  </si>
  <si>
    <t>Occupational Health and Safety - II</t>
  </si>
  <si>
    <t>Total Local Credits</t>
  </si>
  <si>
    <t>Hardware based summer practice</t>
  </si>
  <si>
    <t>ECTS Credits</t>
  </si>
  <si>
    <t>Software based summer practice</t>
  </si>
  <si>
    <t>Elective Courses ECTS Credits</t>
  </si>
  <si>
    <t>Elective Course Ratio</t>
  </si>
  <si>
    <t>Elective Course - Pool</t>
  </si>
  <si>
    <t>Departmental Elective Courses</t>
  </si>
  <si>
    <t>2nd Foreign Language Elective Courses</t>
  </si>
  <si>
    <t>CIN121  - Chinese - I
ARA121 - Arabic - I
RUS121 - Russian - I
ISP121  - Spanish - I</t>
  </si>
  <si>
    <t>For Field Elective courses, departmental elective courses of other departments from Faculty of Engineering and Natural Sciences can be elected.</t>
  </si>
  <si>
    <t>For Social Elective course, any course having appropriate 
credits from other faculties can be elected.</t>
  </si>
  <si>
    <t>Üsküdar University
Faculty of Engineering and Natural Sciences
Department of Bioengineering
2018-2019 Academic Year
(100% English)</t>
  </si>
  <si>
    <t>PHYS101</t>
  </si>
  <si>
    <t>PHYS102</t>
  </si>
  <si>
    <t>MATH101</t>
  </si>
  <si>
    <t>MATH102</t>
  </si>
  <si>
    <t>CHEM101</t>
  </si>
  <si>
    <t xml:space="preserve">General Chemistry-I </t>
  </si>
  <si>
    <t>CHEM104</t>
  </si>
  <si>
    <t>Organic Chemistry</t>
  </si>
  <si>
    <t>RPSC109</t>
  </si>
  <si>
    <t>BEN102</t>
  </si>
  <si>
    <t>Introduction to Bioengineering</t>
  </si>
  <si>
    <t>RCUL101</t>
  </si>
  <si>
    <t>MBG151</t>
  </si>
  <si>
    <t>General Biology</t>
  </si>
  <si>
    <t>English - I</t>
  </si>
  <si>
    <t>English - II</t>
  </si>
  <si>
    <t>RCUL102</t>
  </si>
  <si>
    <t>BEN203</t>
  </si>
  <si>
    <t>Biochemistry</t>
  </si>
  <si>
    <t>BEN210</t>
  </si>
  <si>
    <t>Mathematical Modeling</t>
  </si>
  <si>
    <t>BEN205</t>
  </si>
  <si>
    <t>Stoichiometry</t>
  </si>
  <si>
    <t>BEN212</t>
  </si>
  <si>
    <t>Advanced Molecular Techniques in Bioengineering</t>
  </si>
  <si>
    <t>BENXXX</t>
  </si>
  <si>
    <t>MBG210</t>
  </si>
  <si>
    <t>Physiology</t>
  </si>
  <si>
    <t>CHEM203</t>
  </si>
  <si>
    <t>Physicalchemistry</t>
  </si>
  <si>
    <t>MBG408</t>
  </si>
  <si>
    <t>Bioethics</t>
  </si>
  <si>
    <t>MBG314</t>
  </si>
  <si>
    <t>Molecular Cell Biology</t>
  </si>
  <si>
    <t>MATH202</t>
  </si>
  <si>
    <t>Linear Algebra and Differential Equations</t>
  </si>
  <si>
    <t>COME211</t>
  </si>
  <si>
    <t>Introduction to Programming for Engineers</t>
  </si>
  <si>
    <t>BEN282</t>
  </si>
  <si>
    <t>BEN303</t>
  </si>
  <si>
    <t>Bioengineering Laboratory - I</t>
  </si>
  <si>
    <t>BEN304</t>
  </si>
  <si>
    <t>Bioengineering Laboratory - II</t>
  </si>
  <si>
    <t>BEN307</t>
  </si>
  <si>
    <t>Fluid Mechanics</t>
  </si>
  <si>
    <t>BEN306</t>
  </si>
  <si>
    <t>Biomaterials</t>
  </si>
  <si>
    <t>BEN314</t>
  </si>
  <si>
    <t>Engineering Laboratory</t>
  </si>
  <si>
    <t>MBG405</t>
  </si>
  <si>
    <t>Immunology</t>
  </si>
  <si>
    <t>Social Elective-I</t>
  </si>
  <si>
    <t>BEN318</t>
  </si>
  <si>
    <t>Heat and Mass Transfer</t>
  </si>
  <si>
    <t>Field Elective-I</t>
  </si>
  <si>
    <t>MBG304</t>
  </si>
  <si>
    <t>Recombinant DNA Technology</t>
  </si>
  <si>
    <t>RPRE104</t>
  </si>
  <si>
    <t>BEN382</t>
  </si>
  <si>
    <t>BEN491</t>
  </si>
  <si>
    <t>BEN492</t>
  </si>
  <si>
    <t xml:space="preserve">Graduation Thesis </t>
  </si>
  <si>
    <t>BEN401</t>
  </si>
  <si>
    <t>Process Dynamics and Control</t>
  </si>
  <si>
    <t>BEN XXX</t>
  </si>
  <si>
    <t>Field Elective-II</t>
  </si>
  <si>
    <t>Field Elective-III</t>
  </si>
  <si>
    <t>Field Elective-IV</t>
  </si>
  <si>
    <t>Social Elective-II</t>
  </si>
  <si>
    <t>OHS402</t>
  </si>
  <si>
    <t>Occupational Health and Safety -II</t>
  </si>
  <si>
    <t>OHS401</t>
  </si>
  <si>
    <t>Occupational Health and Safety -I</t>
  </si>
  <si>
    <t>BEN 282</t>
  </si>
  <si>
    <t>Summer practice in a hospital or university</t>
  </si>
  <si>
    <t>BEN 382</t>
  </si>
  <si>
    <t>Summer practice in Industry or university</t>
  </si>
  <si>
    <t>Elective Course- Pool</t>
  </si>
  <si>
    <t xml:space="preserve">Departmental Electives </t>
  </si>
  <si>
    <t>BEN 321 Introduction to Biophysics</t>
  </si>
  <si>
    <t>BEN 404 Computational Organic Chemistry</t>
  </si>
  <si>
    <t>CIN121 - Chinese-I</t>
  </si>
  <si>
    <t>BEN 302 Biotransport Processes</t>
  </si>
  <si>
    <t>BEN 405 Protein Engineering and Synthetic Vaccines</t>
  </si>
  <si>
    <t>ARA121 - Arabic-I</t>
  </si>
  <si>
    <t>BEN 308 Biomedical device</t>
  </si>
  <si>
    <t>BEN 406 Tissue Engineering</t>
  </si>
  <si>
    <t>RUS121 - Russian-I</t>
  </si>
  <si>
    <t>BEN 310 Bioreactors</t>
  </si>
  <si>
    <t>BEN 407 Molecular Modelling</t>
  </si>
  <si>
    <t>ISP121 - Spanish-I</t>
  </si>
  <si>
    <t>BEN 312 Separation Process</t>
  </si>
  <si>
    <t>BEN 408 Quantum chemistry</t>
  </si>
  <si>
    <t>For Field Elective courses, any course having appropriate credits from other departments of Faculty of Engineering and Natural Sciences can be elected.</t>
  </si>
  <si>
    <t xml:space="preserve">BEN 313 Biothermodynamics </t>
  </si>
  <si>
    <t>BEN 409 Computational Drug Design</t>
  </si>
  <si>
    <t>BEN 315 Bioprocess</t>
  </si>
  <si>
    <t>BEN 410 Basic Principles of Animal Experiments</t>
  </si>
  <si>
    <t>BEN 319 Biosensors</t>
  </si>
  <si>
    <t>BEN 411 Biopolymers</t>
  </si>
  <si>
    <t>For Social Elective courses, any course having appropriate credits from other faculties can be elected.</t>
  </si>
  <si>
    <t>BEN 316 Kinetics and Reactor Design</t>
  </si>
  <si>
    <t>BEN 412 Data Mining in Bioengineering</t>
  </si>
  <si>
    <t>BEN 403 Biogels</t>
  </si>
  <si>
    <t>EEE 101</t>
  </si>
  <si>
    <t>EEE 201</t>
  </si>
  <si>
    <t>Circuit Theory-I</t>
  </si>
  <si>
    <t>EEE 202</t>
  </si>
  <si>
    <t>Circuit Theory-II</t>
  </si>
  <si>
    <t>EEE 204</t>
  </si>
  <si>
    <t>Electromagnetic Field Theory</t>
  </si>
  <si>
    <t>EEE 203</t>
  </si>
  <si>
    <t>Probability and Random Variables</t>
  </si>
  <si>
    <t>EEE 206</t>
  </si>
  <si>
    <t>EEE 282</t>
  </si>
  <si>
    <t>EEE 301</t>
  </si>
  <si>
    <t>Electronics-I</t>
  </si>
  <si>
    <t>EEE 302</t>
  </si>
  <si>
    <t>Electronics-II</t>
  </si>
  <si>
    <t>EEE 304</t>
  </si>
  <si>
    <t>EEE 303</t>
  </si>
  <si>
    <t>Control Systems</t>
  </si>
  <si>
    <t>EEE 3XX</t>
  </si>
  <si>
    <t>EEE 382</t>
  </si>
  <si>
    <t>EEE 491</t>
  </si>
  <si>
    <t>EEE 492</t>
  </si>
  <si>
    <t>EEE 4XX</t>
  </si>
  <si>
    <t>Social Elective – II</t>
  </si>
  <si>
    <t>TOTAL CREDITS FOR GRADUATION</t>
  </si>
  <si>
    <t>Elective Course Pool</t>
  </si>
  <si>
    <t>Department Elective Courses</t>
  </si>
  <si>
    <t>EEE 311 Electrical Installations</t>
  </si>
  <si>
    <t>EEE 401 Microcontrollers</t>
  </si>
  <si>
    <t>EEE 404 Power Electronics</t>
  </si>
  <si>
    <t>EEE 410 Introduction to Robotics</t>
  </si>
  <si>
    <t>CBE102</t>
  </si>
  <si>
    <t>Introduction to Chemical and Biological Engineering</t>
  </si>
  <si>
    <t>MBG101</t>
  </si>
  <si>
    <t>General Biology-I</t>
  </si>
  <si>
    <t>CHEM102</t>
  </si>
  <si>
    <t>General Chemistry-II</t>
  </si>
  <si>
    <t>MBG102</t>
  </si>
  <si>
    <t>General Biology-II</t>
  </si>
  <si>
    <t>CBE201</t>
  </si>
  <si>
    <t>Organic Chemistry-I</t>
  </si>
  <si>
    <t>CBE202</t>
  </si>
  <si>
    <t>Organic Chemistry-II</t>
  </si>
  <si>
    <t>Physical Chemistry</t>
  </si>
  <si>
    <t>CBE204</t>
  </si>
  <si>
    <t>Chemical Engineering Thermodynamics</t>
  </si>
  <si>
    <t>CBE282</t>
  </si>
  <si>
    <t>CBE301</t>
  </si>
  <si>
    <t xml:space="preserve">Transport Phenomena in Chemical and Biological Engineering </t>
  </si>
  <si>
    <t>CBE302</t>
  </si>
  <si>
    <t>Cell Biology</t>
  </si>
  <si>
    <t>CBEXXX</t>
  </si>
  <si>
    <t>CBE304</t>
  </si>
  <si>
    <t>Chemical and Biological Reaction Engineering</t>
  </si>
  <si>
    <t xml:space="preserve">Biochemistry </t>
  </si>
  <si>
    <t>CBE382</t>
  </si>
  <si>
    <t>CBE491</t>
  </si>
  <si>
    <t>CBE492</t>
  </si>
  <si>
    <t>CBE XXX</t>
  </si>
  <si>
    <t>Occupational Health and Safety-II</t>
  </si>
  <si>
    <t>Occupational Health and Safety-I</t>
  </si>
  <si>
    <t>CBE303 Introduction to Nanobiotechnology</t>
  </si>
  <si>
    <t>CBE402 Special Topics in Biochemistry</t>
  </si>
  <si>
    <t>CBE305 Sustainable and Renewable Energy</t>
  </si>
  <si>
    <t>CBE404 Industrial and Food Microbiology</t>
  </si>
  <si>
    <t>CBE306 Fermentation Technology</t>
  </si>
  <si>
    <t>CBE 406 Bioinformatics for Engineers</t>
  </si>
  <si>
    <t>CBE308 Data Mining in Chemical and Biological Engineering</t>
  </si>
  <si>
    <t>CBE 408 Special Topics in Chemical and Biological Engineering</t>
  </si>
  <si>
    <t>CBE403 Biomaterial Science</t>
  </si>
  <si>
    <t>CBE410 Metabolic Pathway Engineering</t>
  </si>
  <si>
    <t>CBE405 Biotechnology and Special Applications</t>
  </si>
  <si>
    <t>CBE412 Introduction to Molecular Biology</t>
  </si>
  <si>
    <t>CBE407 Biochemical Engineering</t>
  </si>
  <si>
    <t>CBE409 Principles and Practice of Drug Development</t>
  </si>
  <si>
    <t>Üsküdar University</t>
  </si>
  <si>
    <t>Faculty of Engineering and Natural Sciences</t>
  </si>
  <si>
    <t>Department of Industrial Engineering</t>
  </si>
  <si>
    <t>Year One</t>
  </si>
  <si>
    <t>1st. Term</t>
  </si>
  <si>
    <t>2nd. Term</t>
  </si>
  <si>
    <t>Calculus I</t>
  </si>
  <si>
    <t>Calculus II</t>
  </si>
  <si>
    <t>Physics I</t>
  </si>
  <si>
    <t>Physics II</t>
  </si>
  <si>
    <t>General Chemistry I</t>
  </si>
  <si>
    <t>IE 110</t>
  </si>
  <si>
    <t>Introduction to Industrial Engineering</t>
  </si>
  <si>
    <t>ENG 101</t>
  </si>
  <si>
    <t>English I</t>
  </si>
  <si>
    <t>ENG 102</t>
  </si>
  <si>
    <t>English II</t>
  </si>
  <si>
    <t>Principles of Atatürk and History of Revolutions I</t>
  </si>
  <si>
    <t>Principles of Atatürk and History of Revolutions II</t>
  </si>
  <si>
    <t>COME102</t>
  </si>
  <si>
    <t xml:space="preserve">Introduction to Algorithms and Programming </t>
  </si>
  <si>
    <t>University Culture I</t>
  </si>
  <si>
    <t xml:space="preserve">Basic Linear Algebra </t>
  </si>
  <si>
    <t>University Culture II</t>
  </si>
  <si>
    <t>Year Two</t>
  </si>
  <si>
    <t>3rd. Term</t>
  </si>
  <si>
    <t>4th. Term</t>
  </si>
  <si>
    <t xml:space="preserve">ECTS </t>
  </si>
  <si>
    <t>MATH 207</t>
  </si>
  <si>
    <t xml:space="preserve">Probability  </t>
  </si>
  <si>
    <t xml:space="preserve">Statistics </t>
  </si>
  <si>
    <t xml:space="preserve">Differential Equations </t>
  </si>
  <si>
    <t>IE 215</t>
  </si>
  <si>
    <t xml:space="preserve">Operations Research I </t>
  </si>
  <si>
    <t>IE 226</t>
  </si>
  <si>
    <t>Operations Research II</t>
  </si>
  <si>
    <t>IE 223</t>
  </si>
  <si>
    <t>Computer Aided Engineering Graphics</t>
  </si>
  <si>
    <t>IE 248</t>
  </si>
  <si>
    <t>Decision  Making  Techniques</t>
  </si>
  <si>
    <t>IE 217</t>
  </si>
  <si>
    <t>Manufacturing Systems Analysis</t>
  </si>
  <si>
    <t>Turkish Language II</t>
  </si>
  <si>
    <t>Turkish Language I</t>
  </si>
  <si>
    <t>IE 282</t>
  </si>
  <si>
    <t>Summer Practice  I</t>
  </si>
  <si>
    <t>IE 211</t>
  </si>
  <si>
    <t>Engineering Economics</t>
  </si>
  <si>
    <t>Year Three</t>
  </si>
  <si>
    <t>5th. Term</t>
  </si>
  <si>
    <t>6th. Term</t>
  </si>
  <si>
    <t>IE 305</t>
  </si>
  <si>
    <t xml:space="preserve">System Simulation </t>
  </si>
  <si>
    <t xml:space="preserve">Entrepreneurship and Project Culture </t>
  </si>
  <si>
    <t>IE 325</t>
  </si>
  <si>
    <t>Production and Inventory Systems</t>
  </si>
  <si>
    <t>IE 322</t>
  </si>
  <si>
    <t>Introduction to Management Systems</t>
  </si>
  <si>
    <t>IE 351</t>
  </si>
  <si>
    <t>Ergonomics</t>
  </si>
  <si>
    <t>IE 346</t>
  </si>
  <si>
    <t>Management Information Systems</t>
  </si>
  <si>
    <t>IE XXX</t>
  </si>
  <si>
    <t>Departmental Elective I</t>
  </si>
  <si>
    <t>Departmental Elective II</t>
  </si>
  <si>
    <t>Field Elective I</t>
  </si>
  <si>
    <t>Field Elective II</t>
  </si>
  <si>
    <t>Social Elective I</t>
  </si>
  <si>
    <t>Social Elective II</t>
  </si>
  <si>
    <t>IE 382</t>
  </si>
  <si>
    <t>Summer Practice II</t>
  </si>
  <si>
    <t>Year Four</t>
  </si>
  <si>
    <t xml:space="preserve">7th. Term </t>
  </si>
  <si>
    <t>8th. Term</t>
  </si>
  <si>
    <t>IE 491</t>
  </si>
  <si>
    <t>IE 492</t>
  </si>
  <si>
    <t>IE 413</t>
  </si>
  <si>
    <t>Statistical Quality Control</t>
  </si>
  <si>
    <t>IE 404</t>
  </si>
  <si>
    <t>Facility Planning and Design</t>
  </si>
  <si>
    <t>Departmental Elective III</t>
  </si>
  <si>
    <t>IE 408</t>
  </si>
  <si>
    <t>Supply Chain Management</t>
  </si>
  <si>
    <t>Departmental Elective IV</t>
  </si>
  <si>
    <t>Departmental Elective V</t>
  </si>
  <si>
    <t>XXXXX</t>
  </si>
  <si>
    <t xml:space="preserve">Field Elective III </t>
  </si>
  <si>
    <t>Departmental Elective VI</t>
  </si>
  <si>
    <t>Occupational Health and Safety I</t>
  </si>
  <si>
    <t>Occupational Health and Safety II</t>
  </si>
  <si>
    <t>Elective (2nd Foreign Language Elective Course)</t>
  </si>
  <si>
    <t>Summer Practices</t>
  </si>
  <si>
    <t>Summer Practice I (Service Sector)</t>
  </si>
  <si>
    <t xml:space="preserve">Elective Courses ECTS Credits </t>
  </si>
  <si>
    <t>Summer Practice II (Manufacturing Sector)</t>
  </si>
  <si>
    <t>Elective Courses Ratio</t>
  </si>
  <si>
    <t>Elective Course Pools</t>
  </si>
  <si>
    <t>Departmental Electives</t>
  </si>
  <si>
    <t>2nd. Foreign Language Elective Course</t>
  </si>
  <si>
    <t>IE 311 Systems and Control</t>
  </si>
  <si>
    <t>IE 402 Portfolio and Risk Analytics</t>
  </si>
  <si>
    <t>ISP 121 Spanish I</t>
  </si>
  <si>
    <t>IE 312 Human Resources Management</t>
  </si>
  <si>
    <t>IE 403 System Dynamics</t>
  </si>
  <si>
    <t>ARA 121  Arabic I</t>
  </si>
  <si>
    <t>IE 313 Financial and Managerial Accounting</t>
  </si>
  <si>
    <t>IE 410 Decision Support Systems</t>
  </si>
  <si>
    <t>CIN 121 Chinese  I</t>
  </si>
  <si>
    <t>IE 314 Predictive Analysis</t>
  </si>
  <si>
    <t>IE 412 Game Theory</t>
  </si>
  <si>
    <t>RUS 121 Russian I</t>
  </si>
  <si>
    <t>IE 315 Decision Making in Health Services</t>
  </si>
  <si>
    <t>IE 414 Network Flows and Graphs</t>
  </si>
  <si>
    <t>For Technical Elective course, any course having appropriate credits 
from other departments of Faculty of Engineering and Natural Sciences 
can be elected.</t>
  </si>
  <si>
    <t>IE 317 Organizational Behaviour</t>
  </si>
  <si>
    <t>IE 421 Robotics and Intelligent Systems</t>
  </si>
  <si>
    <t>IE 319 Computer Integrated Manufacturing</t>
  </si>
  <si>
    <t xml:space="preserve">IE 424 Scheduling and Sequencing </t>
  </si>
  <si>
    <t>IE 333 Data Science and Analytics</t>
  </si>
  <si>
    <t>IE 428 Reliability</t>
  </si>
  <si>
    <t>IE 341 Project Management</t>
  </si>
  <si>
    <t>IE 433 Integer Programming and Combinatorial Optimization</t>
  </si>
  <si>
    <t>For Social Elective course, any course having appropriate credits from other faculties can be elected.</t>
  </si>
  <si>
    <t>IE 342 Decision Analytics</t>
  </si>
  <si>
    <t>IE 434 Maintenance Management</t>
  </si>
  <si>
    <t>IE 352 Probabilistic Models in Operations Research</t>
  </si>
  <si>
    <t>IE 443 Special Topics in Industrial Engineering</t>
  </si>
  <si>
    <t>MATH 205</t>
  </si>
  <si>
    <r>
      <t xml:space="preserve">COME 309 - Web Programming
COME 311 - Data Security
</t>
    </r>
    <r>
      <rPr>
        <sz val="12"/>
        <rFont val="Calibri"/>
        <family val="2"/>
        <charset val="162"/>
      </rPr>
      <t xml:space="preserve">COME 313 - Mathematical Modelling
COME 304 - Visual Programming
COME 306 - Digital Signal Processing
COME 308 - Mobile Programming
COME 310 - Real Time Systems
COME 312 - User Interface Design
COME 314 - Introduction to Control Systems
COME 318 - Computer Graphics
COME 320 - Intelligent Robotics
COME 403 - Software Engineering
COME 405 - Artificial Intelligence
COME 407 - Image Processing 
</t>
    </r>
  </si>
  <si>
    <t xml:space="preserve">COME 409 - Automata Theory
COME 411 - System Analysis and Design
COME 402 - Artificial Neural Networks
COME 404 - Fuzzy Controllers
COME 406 - Parallel Computing
COME 408 - Network Security
COME 410 - Systems Programming
COME 412 - Embedded Systems
COME 414 - Optimization Techniques
COME 416 - Compiler Design
COME 418 - Embedded Systems
COME 420 - Biomedical and Laboratory Instrumentation
</t>
  </si>
  <si>
    <t>(100% English)</t>
  </si>
  <si>
    <t>EEE 102</t>
  </si>
  <si>
    <t>Materials Science</t>
  </si>
  <si>
    <t>Introduction to Electrical-Electronics Engineering</t>
  </si>
  <si>
    <t>Computer Tools for EE</t>
  </si>
  <si>
    <t>Numerical Methods</t>
  </si>
  <si>
    <t>Communication Engineering</t>
  </si>
  <si>
    <t>Departmental Elective - VII</t>
  </si>
  <si>
    <t>EEE 305 Electromagnetic Waves</t>
  </si>
  <si>
    <t>EEE 307 Electromechanical Energy Conversion I</t>
  </si>
  <si>
    <t>EEE 309 Lighting Design and Interior Installation Project</t>
  </si>
  <si>
    <t>EEE 313 Fundamentals of Power Systems</t>
  </si>
  <si>
    <t>EEE 306 Communications Laboratory</t>
  </si>
  <si>
    <t>EEE 308 Electromechanical Energy Conversion II</t>
  </si>
  <si>
    <t>EEE 310 High Voltage Techniques</t>
  </si>
  <si>
    <t>EEE 312 Integrated Circuit Design</t>
  </si>
  <si>
    <t>EEE 314 Introduction to Computational Electromagnetics</t>
  </si>
  <si>
    <t>EEE 403 Health Effects of Electromagnetic Fields and Protection</t>
  </si>
  <si>
    <t>EEE 405 Introduction to Remote Sensing</t>
  </si>
  <si>
    <t>EEE 407 Microwave Theory</t>
  </si>
  <si>
    <t>EEE 409 Electromagnetic Wave Propagation</t>
  </si>
  <si>
    <t>EEE 411 Electromagnetic Modeling and Simulation</t>
  </si>
  <si>
    <t>EEE 413 Distribution Systems</t>
  </si>
  <si>
    <t>EEE 415 Digital Signal Processing</t>
  </si>
  <si>
    <t>EEE 417 Introduction to Digital Communication</t>
  </si>
  <si>
    <t>EEE 419 Energy Systems</t>
  </si>
  <si>
    <t>EEE 402 Industrial Electronics and Automation</t>
  </si>
  <si>
    <t>EEE 406 Electromagnetic Compatibility</t>
  </si>
  <si>
    <t>EEE 408 Artificial Neural Networks</t>
  </si>
  <si>
    <t>EEE 412 Power Transmission and Distribution</t>
  </si>
  <si>
    <t>EEE 414 Image Processing</t>
  </si>
  <si>
    <t>EEE 416 Mobile Communication</t>
  </si>
  <si>
    <t>EEE 418 Renewable Energy Systems</t>
  </si>
  <si>
    <t>EEE 420 Control Technology and Design</t>
  </si>
  <si>
    <t>Üsküdar University
Faculty of Engineering and Natural Sciences
Department of Electrical-Electronics Engineering
2018-2019 Academic Year
(100% English)</t>
  </si>
  <si>
    <t>Üsküdar Üniversitesi
Mühendislik ve Doğa Bilimleri Fakültesi
Adli Bilimler Bölümü
2018-2019 Akademik Yılı</t>
  </si>
  <si>
    <t>ABL118</t>
  </si>
  <si>
    <t>Adli Bilimlerde İstatistik</t>
  </si>
  <si>
    <t>Bölüm Seçmeli-VII</t>
  </si>
  <si>
    <t>Bölüm Seçmeli-X</t>
  </si>
  <si>
    <t>Bölüm Seçmeli-VIII</t>
  </si>
  <si>
    <t>Bölüm Seçmeli-IX</t>
  </si>
  <si>
    <t>Alan Seçmeli ders olarak Mühendsilik ve Doğa Bilimleri Fakültesindeki diğer bölümlerden kredisi uygun bir ders seçilebilir.</t>
  </si>
  <si>
    <t>ABL419 İleri Adli Genetik</t>
  </si>
  <si>
    <t>ABL203 Organik Kimya</t>
  </si>
  <si>
    <t>ABL307 Enstrümantal Analiz</t>
  </si>
  <si>
    <t>Üsküdar University
Faculty of Engineering and Natural Sciences
Department of Chemical and Biological Engineering
2018-2019 Academic Year
(100% English)</t>
  </si>
  <si>
    <t>ABL213</t>
  </si>
  <si>
    <t>MBG 101</t>
  </si>
  <si>
    <t xml:space="preserve">General Biology-I </t>
  </si>
  <si>
    <t>MBG 102</t>
  </si>
  <si>
    <t xml:space="preserve">General Biology-II </t>
  </si>
  <si>
    <t xml:space="preserve">Calculus-I </t>
  </si>
  <si>
    <t>MBG 108</t>
  </si>
  <si>
    <t>Introduction to Programming</t>
  </si>
  <si>
    <t xml:space="preserve">Physics-I </t>
  </si>
  <si>
    <t xml:space="preserve">Calculus-II </t>
  </si>
  <si>
    <t xml:space="preserve">Physics-II </t>
  </si>
  <si>
    <t>CHEM 102</t>
  </si>
  <si>
    <t xml:space="preserve">General Chemistry-II </t>
  </si>
  <si>
    <t>Positive Psychology and Communcation Skills</t>
  </si>
  <si>
    <t>Total  Credits</t>
  </si>
  <si>
    <t>MBG 209</t>
  </si>
  <si>
    <t>Microbiology</t>
  </si>
  <si>
    <t>MBG 204</t>
  </si>
  <si>
    <t>Introduction to Bioinformatics</t>
  </si>
  <si>
    <t>MBG 211</t>
  </si>
  <si>
    <t>Genetics</t>
  </si>
  <si>
    <t>MBG 210</t>
  </si>
  <si>
    <r>
      <t xml:space="preserve">MBG </t>
    </r>
    <r>
      <rPr>
        <sz val="11"/>
        <rFont val="Calibri"/>
        <family val="2"/>
        <charset val="162"/>
      </rPr>
      <t>XXX</t>
    </r>
  </si>
  <si>
    <t>Departmental Elective-I</t>
  </si>
  <si>
    <t>MBG 212</t>
  </si>
  <si>
    <t>Molecular Genetics</t>
  </si>
  <si>
    <t>Turkish Language - I</t>
  </si>
  <si>
    <t>CHEM 104</t>
  </si>
  <si>
    <t>Principles of Atatürk and History of Revolutions - I</t>
  </si>
  <si>
    <t>Turkish Language - II</t>
  </si>
  <si>
    <t>Principles of Atatürk and History of Revolutions - II</t>
  </si>
  <si>
    <t>MBG 309</t>
  </si>
  <si>
    <t>Biochemistry-I</t>
  </si>
  <si>
    <t>MBG 304</t>
  </si>
  <si>
    <t>MBG 325</t>
  </si>
  <si>
    <t>Biotechnology</t>
  </si>
  <si>
    <t>MBG 310</t>
  </si>
  <si>
    <t>Biochemistry-II</t>
  </si>
  <si>
    <t>MBG 331</t>
  </si>
  <si>
    <t>Current Developments in Molecular Biology</t>
  </si>
  <si>
    <t>MBG 314</t>
  </si>
  <si>
    <t xml:space="preserve">Molecular Cell Biology </t>
  </si>
  <si>
    <t>Departmental Elective-II</t>
  </si>
  <si>
    <t>MBG 382</t>
  </si>
  <si>
    <t>Summer Practice</t>
  </si>
  <si>
    <t>MBG XXX</t>
  </si>
  <si>
    <t>Elective (2.Foreign Language)</t>
  </si>
  <si>
    <t>MBG 405</t>
  </si>
  <si>
    <t>MBG 408</t>
  </si>
  <si>
    <r>
      <t xml:space="preserve">MBG </t>
    </r>
    <r>
      <rPr>
        <sz val="11"/>
        <rFont val="Calibri"/>
        <family val="2"/>
        <charset val="162"/>
      </rPr>
      <t>493</t>
    </r>
  </si>
  <si>
    <r>
      <t xml:space="preserve">MBG </t>
    </r>
    <r>
      <rPr>
        <sz val="11"/>
        <rFont val="Calibri"/>
        <family val="2"/>
        <charset val="162"/>
      </rPr>
      <t>494</t>
    </r>
  </si>
  <si>
    <t>MBG 493</t>
  </si>
  <si>
    <t xml:space="preserve">                         </t>
  </si>
  <si>
    <t>Departmental Elective-V</t>
  </si>
  <si>
    <t>Departmental Elective -VI</t>
  </si>
  <si>
    <t>Occupational Health and Safety</t>
  </si>
  <si>
    <t>TOTAL LOCAL CREDITS FOR GRADUATION</t>
  </si>
  <si>
    <t>ECTS Credits of Elective Courses</t>
  </si>
  <si>
    <t>Departmental Compulsory Courses (ECTS)</t>
  </si>
  <si>
    <t>Basic Science Courses (ECTS)</t>
  </si>
  <si>
    <t>Elective Courses Pool</t>
  </si>
  <si>
    <t>Elective Foreign Languages</t>
  </si>
  <si>
    <t>MBG 203 Biostatistics</t>
  </si>
  <si>
    <t>MBG 326 Neurodevelopment</t>
  </si>
  <si>
    <t>MBG 205 Plant Biology</t>
  </si>
  <si>
    <t>MBG 330 Epigenetics</t>
  </si>
  <si>
    <t>MBG 213 Histology and Embryology</t>
  </si>
  <si>
    <t>MBG 333 Molecular Evolution</t>
  </si>
  <si>
    <t>MBG 307 Neurobiology</t>
  </si>
  <si>
    <t>MBG 411 Animal Behavior</t>
  </si>
  <si>
    <t>MBG 313 Cancer Molecular Biology</t>
  </si>
  <si>
    <t>MBG 415 Industrial Microbiology</t>
  </si>
  <si>
    <t>For Field Elective courses, any departmental elective course having appropriate credits from other departments of Faculty of Engineering and Natural Sciences can be elected.</t>
  </si>
  <si>
    <t>MBG 316 Genes, Environment and Behavior</t>
  </si>
  <si>
    <t>MBG 417 Neurophysics</t>
  </si>
  <si>
    <t>MBG 317 Memory</t>
  </si>
  <si>
    <t>MBG 418 Pharmacogenetics</t>
  </si>
  <si>
    <t>MBG 318 Microbial Metabolism</t>
  </si>
  <si>
    <t>MBG 419 Sports and Performance Genetics</t>
  </si>
  <si>
    <t>For Social Elective courses any course having appropriate credits from other faculties can be elected.</t>
  </si>
  <si>
    <t>MBG 319 Functional Genomics and Transciptomics</t>
  </si>
  <si>
    <t>MBG 427 Biochemical Ecology</t>
  </si>
  <si>
    <t>MBG 321 Plant Genetics and Biotechnology</t>
  </si>
  <si>
    <t>MBG 435 Neurochemistry</t>
  </si>
  <si>
    <t>MBG 323 Special Topics in Neuroscience</t>
  </si>
  <si>
    <t>Üsküdar University
Faculty of Engineering and Natural Sciences
Department of Molecular Biology and Genetics
2017-2018 Academic Year
(100% English)</t>
  </si>
  <si>
    <t>Üsküdar University
Faculty of Engineering and Natural Sciences
Department of Software Engineering
2017-2018 Academic Year
(100% English)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</si>
  <si>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</si>
  <si>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</si>
  <si>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</si>
  <si>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</si>
  <si>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</si>
  <si>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</si>
  <si>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</si>
  <si>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</si>
  <si>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</si>
  <si>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</si>
  <si>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</si>
  <si>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302</t>
  </si>
  <si>
    <t>Software Project Management</t>
  </si>
  <si>
    <t>SE XXX</t>
  </si>
  <si>
    <t>SE 382</t>
  </si>
  <si>
    <t>SE 491</t>
  </si>
  <si>
    <t>SE 492</t>
  </si>
  <si>
    <t xml:space="preserve">SE 303 - Software Quality Assurance
SE 305 - Algorithms and Optimization Methods
COME 309 - Web Programming
SE 304 - Software Engineering Ethics
SE 306 - Large Scale Software Development
COME 304 - Visual Programming
COME 308 - Mobile Programming
SE 401 - Human-Computer Interaction
SE 403 - Computer Games and Simulation
SE 405 - Rapid Application Development
</t>
  </si>
  <si>
    <t>SE 407 - Knowledge Engineering
SE 409 - System Modeling and Simulation
SE 402 - Formal Methods in Software Engineering
SE 404 - Agile Methods in Software Development
SE 406 - Emerging Technologies
SE 408 - Analysis and Design of User Interfaces
SE 410 - Software Patterns
COME 410 - Systems Programming
COME 416 - Compiler Design</t>
  </si>
  <si>
    <t>MBI 101</t>
  </si>
  <si>
    <t xml:space="preserve">Genel Biyoloji-I </t>
  </si>
  <si>
    <t>MBI 102</t>
  </si>
  <si>
    <t>Genel Biyoloji-II</t>
  </si>
  <si>
    <t>MAT 101</t>
  </si>
  <si>
    <t xml:space="preserve">Matematik-I </t>
  </si>
  <si>
    <t>MAT 102</t>
  </si>
  <si>
    <t>Matematik-II</t>
  </si>
  <si>
    <t>FIZ 101</t>
  </si>
  <si>
    <t xml:space="preserve">Fizik-I </t>
  </si>
  <si>
    <t>FIZ 102</t>
  </si>
  <si>
    <t>Fizik-II</t>
  </si>
  <si>
    <t>KIM 101</t>
  </si>
  <si>
    <t>Genel Kimya-I</t>
  </si>
  <si>
    <t>KIM 102</t>
  </si>
  <si>
    <t>Genel Kimya-II</t>
  </si>
  <si>
    <t>RKUL 101</t>
  </si>
  <si>
    <t>MBI 108</t>
  </si>
  <si>
    <t>Programlamaya Giriş</t>
  </si>
  <si>
    <t>RKUL 102</t>
  </si>
  <si>
    <t>MBI 211</t>
  </si>
  <si>
    <t>Genetik</t>
  </si>
  <si>
    <t>MBI 212</t>
  </si>
  <si>
    <t>Moleküler Genetik</t>
  </si>
  <si>
    <t>MBI 209</t>
  </si>
  <si>
    <t>Mikrobiyoloji</t>
  </si>
  <si>
    <t>MBI 204</t>
  </si>
  <si>
    <t>Biyoinformatiğe Giriş</t>
  </si>
  <si>
    <t>MBI XXX</t>
  </si>
  <si>
    <t>KIM 104</t>
  </si>
  <si>
    <t>Organik Kimya</t>
  </si>
  <si>
    <t>Türk Dili-I</t>
  </si>
  <si>
    <t>MBI 210</t>
  </si>
  <si>
    <t>Fizyoloji</t>
  </si>
  <si>
    <t>ING 101</t>
  </si>
  <si>
    <t>Atatürk İlkeleri ve İnkılap Tarihi-II</t>
  </si>
  <si>
    <t>RPRG 104</t>
  </si>
  <si>
    <t>Girişimcilik ve Proje Kültürü</t>
  </si>
  <si>
    <t>ING 102</t>
  </si>
  <si>
    <t>MBI 309</t>
  </si>
  <si>
    <t>Biyokimya-I</t>
  </si>
  <si>
    <t>MBI 310</t>
  </si>
  <si>
    <t>Biyokimya-II</t>
  </si>
  <si>
    <t>KIM104</t>
  </si>
  <si>
    <t>MBI 325</t>
  </si>
  <si>
    <t>Biyoteknoloji</t>
  </si>
  <si>
    <t>MBI 304</t>
  </si>
  <si>
    <t>Rekombinant DNA Teknolojisi</t>
  </si>
  <si>
    <t>MBI 331</t>
  </si>
  <si>
    <t>Moleküler Biyolojide Güncel Gelişmeler</t>
  </si>
  <si>
    <t>MBI 314</t>
  </si>
  <si>
    <t>Moleküler Hücre Biyolojisi</t>
  </si>
  <si>
    <t>Alan Seçmelii -I</t>
  </si>
  <si>
    <t>MBI 382</t>
  </si>
  <si>
    <t>Yaz Stajı</t>
  </si>
  <si>
    <t>Sosyal Seçmeli-I</t>
  </si>
  <si>
    <t>Seçmeli (2. Yabancı Dil)</t>
  </si>
  <si>
    <t>MBI 493</t>
  </si>
  <si>
    <t>Proje</t>
  </si>
  <si>
    <t>MBI 494</t>
  </si>
  <si>
    <t>Mezuniyet Tezi</t>
  </si>
  <si>
    <t>İmmunoloji</t>
  </si>
  <si>
    <t>Bölüm Seçmeli - IV</t>
  </si>
  <si>
    <t>Bölüm Seçmeli -VI</t>
  </si>
  <si>
    <t>Alan Seçmeli- II</t>
  </si>
  <si>
    <t>Alan Seçmeli - IV</t>
  </si>
  <si>
    <t>Alan Seçmeli- III</t>
  </si>
  <si>
    <t>MBI 408</t>
  </si>
  <si>
    <t>Biyoetik</t>
  </si>
  <si>
    <t>ISG 401</t>
  </si>
  <si>
    <t>İş Sağlığı ve Güvenliği-I</t>
  </si>
  <si>
    <t>ISG 402</t>
  </si>
  <si>
    <t>İş Sağlığı ve Güvenliği-II</t>
  </si>
  <si>
    <t>Sosyal Seçmeli</t>
  </si>
  <si>
    <t>MBI 205 Bitki Biyolojisi</t>
  </si>
  <si>
    <t>MBI 330 Epigenetik</t>
  </si>
  <si>
    <t>MBI 307 Nörobiyoloji</t>
  </si>
  <si>
    <t>MBI 326 Nanobiyoteknoloji</t>
  </si>
  <si>
    <t>MBI 313 Kanser Moleküler  Biyolojisi</t>
  </si>
  <si>
    <t>MBI 414 Adli Genetik</t>
  </si>
  <si>
    <t>MBI 213 Histoloji ve Embriyoloji</t>
  </si>
  <si>
    <t>MBI 415 Endüstriyel Mikrobiyoloji</t>
  </si>
  <si>
    <t>MBI 203 Biyoistatisitk</t>
  </si>
  <si>
    <t xml:space="preserve">MBI 413 Temel Farmakoloji ve Farmakogenetik </t>
  </si>
  <si>
    <t>MBI 318 Mikrobiyal Metabolizma</t>
  </si>
  <si>
    <t>MBI 419 Spor ve Performans Genetiği</t>
  </si>
  <si>
    <t>MBI 427 Serbest Radikaller ve Antioksidanlar</t>
  </si>
  <si>
    <t>MBI 321 Enzimoloji</t>
  </si>
  <si>
    <t>MBI 417 Nörofizik</t>
  </si>
  <si>
    <t>MBI 322 Sinyal Transdüksiyonu</t>
  </si>
  <si>
    <t>MBI 317 Bellek</t>
  </si>
  <si>
    <t>MBI  312 Doku Mühendisliği</t>
  </si>
  <si>
    <t>MBI 319 Kök Hücre Biyolojisi</t>
  </si>
  <si>
    <t>Üsküdar Üniversitesi
Mühendislik ve Doğa Bilimleri Fakültesi
Moleküler Biyoloji ve Genetik (Türkçe) Bölümü
2018-2019 Akademik Yılı</t>
  </si>
  <si>
    <t>Toplam  Kredi</t>
  </si>
  <si>
    <t>Alan Seçmeli ders olarak Mühendislik ve Doğa Bilimleri Fakültesindeki 
diğer bölümlerden kredisi uygun bir ders seçilebilir.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</si>
</sst>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2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Arial"/>
      <family val="2"/>
      <charset val="162"/>
    </font>
    <font>
      <b/>
      <sz val="12"/>
      <color indexed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13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1" fillId="0" borderId="0"/>
    <xf numFmtId="0" fontId="25" fillId="0" borderId="0"/>
    <xf numFmtId="0" fontId="8" fillId="0" borderId="0"/>
  </cellStyleXfs>
  <cellXfs count="1001">
    <xf numFmtId="0" fontId="0" fillId="0" borderId="0" xfId="0"/>
    <xf numFmtId="0" fontId="5" fillId="0" borderId="0" xfId="6" applyFont="1" applyAlignment="1">
      <alignment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9" fillId="2" borderId="2" xfId="6" applyFont="1" applyFill="1" applyBorder="1" applyAlignment="1">
      <alignment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0" xfId="6" applyFont="1" applyBorder="1" applyAlignment="1">
      <alignment horizontal="left" vertical="center" wrapText="1"/>
    </xf>
    <xf numFmtId="0" fontId="2" fillId="0" borderId="2" xfId="6" applyFont="1" applyBorder="1" applyAlignment="1">
      <alignment horizontal="justify" vertical="center" wrapText="1"/>
    </xf>
    <xf numFmtId="0" fontId="5" fillId="0" borderId="0" xfId="6" applyFont="1" applyFill="1" applyBorder="1" applyAlignment="1">
      <alignment vertical="center" wrapText="1"/>
    </xf>
    <xf numFmtId="0" fontId="9" fillId="0" borderId="0" xfId="6" applyFont="1" applyFill="1" applyAlignment="1">
      <alignment vertical="center" wrapText="1"/>
    </xf>
    <xf numFmtId="0" fontId="10" fillId="0" borderId="2" xfId="6" applyFont="1" applyBorder="1" applyAlignment="1">
      <alignment horizontal="justify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0" xfId="6" applyFont="1" applyBorder="1" applyAlignment="1">
      <alignment vertical="center" wrapText="1"/>
    </xf>
    <xf numFmtId="0" fontId="5" fillId="0" borderId="0" xfId="6" applyFont="1" applyAlignment="1">
      <alignment horizontal="center" vertical="center" wrapText="1"/>
    </xf>
    <xf numFmtId="0" fontId="9" fillId="0" borderId="0" xfId="6" applyFont="1" applyBorder="1" applyAlignment="1">
      <alignment horizontal="left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vertical="center" wrapText="1"/>
    </xf>
    <xf numFmtId="0" fontId="5" fillId="0" borderId="0" xfId="6" applyFont="1" applyFill="1" applyAlignment="1">
      <alignment vertical="center" wrapText="1"/>
    </xf>
    <xf numFmtId="0" fontId="9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/>
    </xf>
    <xf numFmtId="0" fontId="5" fillId="0" borderId="2" xfId="6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5" fillId="3" borderId="0" xfId="6" applyFont="1" applyFill="1" applyBorder="1" applyAlignment="1">
      <alignment horizontal="center" vertical="center" wrapText="1"/>
    </xf>
    <xf numFmtId="0" fontId="9" fillId="3" borderId="0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/>
    <xf numFmtId="0" fontId="5" fillId="0" borderId="0" xfId="6" applyFont="1" applyAlignment="1">
      <alignment horizontal="left" vertical="center" wrapText="1"/>
    </xf>
    <xf numFmtId="0" fontId="5" fillId="0" borderId="0" xfId="3" applyFont="1" applyFill="1" applyAlignment="1">
      <alignment horizontal="center"/>
    </xf>
    <xf numFmtId="0" fontId="5" fillId="0" borderId="0" xfId="3" applyFont="1" applyFill="1" applyBorder="1"/>
    <xf numFmtId="0" fontId="5" fillId="0" borderId="0" xfId="6" applyFont="1" applyFill="1" applyBorder="1" applyAlignment="1">
      <alignment horizontal="center" vertical="center"/>
    </xf>
    <xf numFmtId="0" fontId="5" fillId="0" borderId="0" xfId="7" applyFont="1" applyFill="1" applyAlignment="1">
      <alignment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9" fillId="6" borderId="17" xfId="6" applyFont="1" applyFill="1" applyBorder="1" applyAlignment="1">
      <alignment horizontal="center" vertical="center" wrapText="1"/>
    </xf>
    <xf numFmtId="0" fontId="9" fillId="6" borderId="13" xfId="6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vertical="center"/>
    </xf>
    <xf numFmtId="0" fontId="5" fillId="0" borderId="19" xfId="6" applyFont="1" applyBorder="1" applyAlignment="1">
      <alignment horizontal="left" vertical="center" wrapText="1"/>
    </xf>
    <xf numFmtId="0" fontId="5" fillId="0" borderId="2" xfId="6" applyFont="1" applyBorder="1" applyAlignment="1">
      <alignment horizontal="left" vertical="center" wrapText="1"/>
    </xf>
    <xf numFmtId="0" fontId="9" fillId="0" borderId="0" xfId="6" applyFont="1" applyFill="1" applyBorder="1" applyAlignment="1">
      <alignment vertical="center"/>
    </xf>
    <xf numFmtId="11" fontId="5" fillId="0" borderId="0" xfId="6" applyNumberFormat="1" applyFont="1" applyBorder="1" applyAlignment="1"/>
    <xf numFmtId="0" fontId="5" fillId="0" borderId="0" xfId="3" applyFont="1" applyFill="1" applyBorder="1" applyAlignment="1"/>
    <xf numFmtId="0" fontId="5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justify" vertical="center" wrapText="1"/>
    </xf>
    <xf numFmtId="0" fontId="5" fillId="0" borderId="0" xfId="6" applyFont="1" applyFill="1" applyBorder="1" applyAlignment="1">
      <alignment horizontal="left" vertical="center"/>
    </xf>
    <xf numFmtId="0" fontId="7" fillId="0" borderId="0" xfId="6" applyFont="1" applyAlignment="1">
      <alignment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1" fillId="2" borderId="2" xfId="6" applyFont="1" applyFill="1" applyBorder="1" applyAlignment="1">
      <alignment vertical="center" wrapText="1"/>
    </xf>
    <xf numFmtId="0" fontId="11" fillId="2" borderId="2" xfId="6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justify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justify" vertical="center" wrapText="1"/>
    </xf>
    <xf numFmtId="0" fontId="7" fillId="0" borderId="0" xfId="6" applyFont="1" applyFill="1" applyBorder="1" applyAlignment="1">
      <alignment vertical="center" wrapText="1"/>
    </xf>
    <xf numFmtId="0" fontId="11" fillId="0" borderId="0" xfId="6" applyFont="1" applyFill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7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0" xfId="6" applyFont="1" applyBorder="1" applyAlignment="1">
      <alignment vertical="center" wrapText="1"/>
    </xf>
    <xf numFmtId="0" fontId="11" fillId="0" borderId="8" xfId="6" applyFont="1" applyBorder="1" applyAlignment="1">
      <alignment horizontal="center" vertical="center" wrapText="1"/>
    </xf>
    <xf numFmtId="0" fontId="13" fillId="0" borderId="0" xfId="6" applyFont="1"/>
    <xf numFmtId="0" fontId="13" fillId="0" borderId="0" xfId="6" applyFont="1" applyAlignment="1">
      <alignment wrapText="1"/>
    </xf>
    <xf numFmtId="0" fontId="13" fillId="0" borderId="0" xfId="6" applyFont="1" applyAlignment="1">
      <alignment horizontal="center"/>
    </xf>
    <xf numFmtId="0" fontId="14" fillId="0" borderId="0" xfId="6" applyFont="1" applyAlignment="1">
      <alignment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vertical="center"/>
    </xf>
    <xf numFmtId="0" fontId="15" fillId="0" borderId="2" xfId="6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vertical="center" wrapText="1"/>
    </xf>
    <xf numFmtId="0" fontId="7" fillId="0" borderId="0" xfId="6" applyFont="1" applyBorder="1" applyAlignment="1">
      <alignment vertical="center" wrapText="1"/>
    </xf>
    <xf numFmtId="0" fontId="11" fillId="0" borderId="0" xfId="6" applyFont="1" applyBorder="1" applyAlignment="1">
      <alignment horizontal="left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left"/>
    </xf>
    <xf numFmtId="0" fontId="7" fillId="0" borderId="0" xfId="3" applyFont="1" applyFill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/>
    <xf numFmtId="0" fontId="7" fillId="0" borderId="0" xfId="6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/>
    </xf>
    <xf numFmtId="0" fontId="7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 wrapText="1"/>
    </xf>
    <xf numFmtId="0" fontId="11" fillId="0" borderId="0" xfId="3" applyFont="1" applyFill="1"/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12" fillId="0" borderId="0" xfId="6" applyFont="1" applyFill="1" applyBorder="1" applyAlignment="1">
      <alignment vertical="center" wrapText="1"/>
    </xf>
    <xf numFmtId="0" fontId="9" fillId="2" borderId="33" xfId="6" applyFont="1" applyFill="1" applyBorder="1" applyAlignment="1">
      <alignment vertical="center" wrapText="1"/>
    </xf>
    <xf numFmtId="0" fontId="9" fillId="2" borderId="21" xfId="7" applyFont="1" applyFill="1" applyBorder="1" applyAlignment="1">
      <alignment horizontal="center" vertical="center"/>
    </xf>
    <xf numFmtId="0" fontId="5" fillId="0" borderId="33" xfId="6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5" fillId="3" borderId="21" xfId="3" applyFont="1" applyFill="1" applyBorder="1" applyAlignment="1">
      <alignment horizontal="center" vertical="center"/>
    </xf>
    <xf numFmtId="0" fontId="5" fillId="3" borderId="0" xfId="6" applyFont="1" applyFill="1" applyBorder="1" applyAlignment="1">
      <alignment horizontal="left" vertical="center" wrapText="1"/>
    </xf>
    <xf numFmtId="0" fontId="5" fillId="0" borderId="21" xfId="3" applyFont="1" applyFill="1" applyBorder="1" applyAlignment="1">
      <alignment horizontal="center" vertical="center"/>
    </xf>
    <xf numFmtId="0" fontId="5" fillId="3" borderId="0" xfId="6" applyFont="1" applyFill="1" applyAlignment="1">
      <alignment vertical="center" wrapText="1"/>
    </xf>
    <xf numFmtId="2" fontId="5" fillId="3" borderId="0" xfId="6" applyNumberFormat="1" applyFont="1" applyFill="1" applyAlignment="1">
      <alignment vertical="center" wrapText="1"/>
    </xf>
    <xf numFmtId="0" fontId="17" fillId="0" borderId="33" xfId="6" applyFont="1" applyBorder="1" applyAlignment="1">
      <alignment vertical="center"/>
    </xf>
    <xf numFmtId="0" fontId="17" fillId="0" borderId="2" xfId="6" applyFont="1" applyBorder="1" applyAlignment="1">
      <alignment vertical="center"/>
    </xf>
    <xf numFmtId="0" fontId="17" fillId="0" borderId="2" xfId="6" applyFont="1" applyBorder="1" applyAlignment="1">
      <alignment horizontal="center" vertical="center"/>
    </xf>
    <xf numFmtId="0" fontId="5" fillId="0" borderId="33" xfId="6" applyFont="1" applyBorder="1" applyAlignment="1">
      <alignment vertical="center" wrapText="1"/>
    </xf>
    <xf numFmtId="0" fontId="5" fillId="0" borderId="2" xfId="6" applyFont="1" applyBorder="1" applyAlignment="1">
      <alignment vertical="center" wrapText="1"/>
    </xf>
    <xf numFmtId="0" fontId="17" fillId="3" borderId="2" xfId="6" applyFont="1" applyFill="1" applyBorder="1" applyAlignment="1">
      <alignment horizontal="left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0" fontId="5" fillId="3" borderId="33" xfId="6" applyFont="1" applyFill="1" applyBorder="1" applyAlignment="1">
      <alignment horizontal="left" vertical="center" wrapText="1"/>
    </xf>
    <xf numFmtId="0" fontId="18" fillId="0" borderId="2" xfId="6" applyFont="1" applyFill="1" applyBorder="1" applyAlignment="1">
      <alignment horizontal="justify" vertical="center" wrapText="1"/>
    </xf>
    <xf numFmtId="0" fontId="17" fillId="3" borderId="33" xfId="6" applyFont="1" applyFill="1" applyBorder="1" applyAlignment="1">
      <alignment vertical="center"/>
    </xf>
    <xf numFmtId="0" fontId="17" fillId="3" borderId="2" xfId="6" applyFont="1" applyFill="1" applyBorder="1" applyAlignment="1">
      <alignment vertical="center"/>
    </xf>
    <xf numFmtId="0" fontId="17" fillId="3" borderId="2" xfId="6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horizontal="left" vertical="center" wrapText="1"/>
    </xf>
    <xf numFmtId="0" fontId="17" fillId="3" borderId="0" xfId="6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/>
    </xf>
    <xf numFmtId="0" fontId="5" fillId="3" borderId="2" xfId="6" applyFont="1" applyFill="1" applyBorder="1" applyAlignment="1">
      <alignment horizontal="left" vertical="center" wrapText="1"/>
    </xf>
    <xf numFmtId="0" fontId="5" fillId="0" borderId="21" xfId="6" applyFont="1" applyBorder="1" applyAlignment="1">
      <alignment horizontal="center" vertical="center" wrapText="1"/>
    </xf>
    <xf numFmtId="0" fontId="9" fillId="0" borderId="36" xfId="6" applyFont="1" applyBorder="1" applyAlignment="1">
      <alignment horizontal="center" vertical="center" wrapText="1"/>
    </xf>
    <xf numFmtId="0" fontId="9" fillId="0" borderId="37" xfId="6" applyFont="1" applyBorder="1" applyAlignment="1">
      <alignment horizontal="center" vertical="center" wrapText="1"/>
    </xf>
    <xf numFmtId="0" fontId="9" fillId="0" borderId="41" xfId="6" applyFont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/>
    </xf>
    <xf numFmtId="0" fontId="9" fillId="2" borderId="31" xfId="6" applyFont="1" applyFill="1" applyBorder="1" applyAlignment="1">
      <alignment vertical="center" wrapText="1"/>
    </xf>
    <xf numFmtId="0" fontId="9" fillId="2" borderId="19" xfId="6" applyFont="1" applyFill="1" applyBorder="1" applyAlignment="1">
      <alignment vertical="center" wrapText="1"/>
    </xf>
    <xf numFmtId="0" fontId="9" fillId="2" borderId="19" xfId="6" applyFont="1" applyFill="1" applyBorder="1" applyAlignment="1">
      <alignment horizontal="center" vertical="center" wrapText="1"/>
    </xf>
    <xf numFmtId="0" fontId="9" fillId="2" borderId="19" xfId="7" applyFont="1" applyFill="1" applyBorder="1" applyAlignment="1">
      <alignment horizontal="center" vertical="center"/>
    </xf>
    <xf numFmtId="0" fontId="9" fillId="2" borderId="20" xfId="7" applyFont="1" applyFill="1" applyBorder="1" applyAlignment="1">
      <alignment horizontal="center" vertical="center"/>
    </xf>
    <xf numFmtId="0" fontId="9" fillId="2" borderId="42" xfId="6" applyFont="1" applyFill="1" applyBorder="1" applyAlignment="1">
      <alignment vertical="center" wrapText="1"/>
    </xf>
    <xf numFmtId="0" fontId="9" fillId="2" borderId="8" xfId="6" applyFont="1" applyFill="1" applyBorder="1" applyAlignment="1">
      <alignment vertical="center" wrapText="1"/>
    </xf>
    <xf numFmtId="0" fontId="9" fillId="2" borderId="8" xfId="6" applyFont="1" applyFill="1" applyBorder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/>
    </xf>
    <xf numFmtId="0" fontId="9" fillId="2" borderId="43" xfId="7" applyFont="1" applyFill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3" borderId="2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 wrapText="1"/>
    </xf>
    <xf numFmtId="0" fontId="5" fillId="3" borderId="33" xfId="6" applyFont="1" applyFill="1" applyBorder="1" applyAlignment="1">
      <alignment horizontal="left" vertical="center"/>
    </xf>
    <xf numFmtId="0" fontId="5" fillId="3" borderId="2" xfId="6" applyFont="1" applyFill="1" applyBorder="1" applyAlignment="1">
      <alignment vertical="center"/>
    </xf>
    <xf numFmtId="0" fontId="19" fillId="0" borderId="0" xfId="6" applyFont="1" applyAlignment="1">
      <alignment vertical="center" wrapText="1"/>
    </xf>
    <xf numFmtId="0" fontId="17" fillId="0" borderId="33" xfId="6" applyFont="1" applyFill="1" applyBorder="1" applyAlignment="1">
      <alignment vertical="center"/>
    </xf>
    <xf numFmtId="0" fontId="5" fillId="0" borderId="2" xfId="6" applyFont="1" applyFill="1" applyBorder="1" applyAlignment="1">
      <alignment horizontal="center" vertical="center"/>
    </xf>
    <xf numFmtId="0" fontId="5" fillId="3" borderId="21" xfId="6" applyFont="1" applyFill="1" applyBorder="1" applyAlignment="1">
      <alignment horizontal="center" vertical="center" wrapText="1"/>
    </xf>
    <xf numFmtId="0" fontId="5" fillId="3" borderId="33" xfId="6" applyFont="1" applyFill="1" applyBorder="1" applyAlignment="1">
      <alignment vertical="center"/>
    </xf>
    <xf numFmtId="0" fontId="17" fillId="3" borderId="33" xfId="6" applyFont="1" applyFill="1" applyBorder="1" applyAlignment="1">
      <alignment horizontal="left" vertical="center"/>
    </xf>
    <xf numFmtId="0" fontId="17" fillId="3" borderId="2" xfId="6" applyFont="1" applyFill="1" applyBorder="1" applyAlignment="1">
      <alignment vertical="center" wrapText="1"/>
    </xf>
    <xf numFmtId="0" fontId="17" fillId="0" borderId="0" xfId="6" applyFont="1" applyFill="1" applyBorder="1" applyAlignment="1">
      <alignment vertical="center"/>
    </xf>
    <xf numFmtId="0" fontId="9" fillId="0" borderId="36" xfId="6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/>
    </xf>
    <xf numFmtId="0" fontId="9" fillId="0" borderId="11" xfId="6" applyFont="1" applyBorder="1" applyAlignment="1">
      <alignment horizontal="left" vertical="center" wrapText="1"/>
    </xf>
    <xf numFmtId="0" fontId="9" fillId="0" borderId="4" xfId="6" applyFont="1" applyBorder="1" applyAlignment="1">
      <alignment horizontal="left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vertical="center"/>
    </xf>
    <xf numFmtId="0" fontId="5" fillId="3" borderId="0" xfId="6" applyFont="1" applyFill="1" applyBorder="1" applyAlignment="1">
      <alignment horizontal="center" vertical="center"/>
    </xf>
    <xf numFmtId="0" fontId="17" fillId="3" borderId="0" xfId="6" applyFont="1" applyFill="1" applyBorder="1" applyAlignment="1">
      <alignment horizontal="left" vertical="center"/>
    </xf>
    <xf numFmtId="0" fontId="5" fillId="3" borderId="42" xfId="6" applyFont="1" applyFill="1" applyBorder="1" applyAlignment="1">
      <alignment horizontal="left" vertical="center"/>
    </xf>
    <xf numFmtId="0" fontId="17" fillId="3" borderId="8" xfId="6" applyFont="1" applyFill="1" applyBorder="1" applyAlignment="1">
      <alignment vertical="center"/>
    </xf>
    <xf numFmtId="0" fontId="5" fillId="0" borderId="8" xfId="6" applyFont="1" applyFill="1" applyBorder="1" applyAlignment="1">
      <alignment horizontal="center" vertical="center"/>
    </xf>
    <xf numFmtId="0" fontId="18" fillId="0" borderId="0" xfId="6" applyFont="1" applyBorder="1" applyAlignment="1">
      <alignment horizontal="justify" vertical="center" wrapText="1"/>
    </xf>
    <xf numFmtId="0" fontId="5" fillId="0" borderId="33" xfId="6" applyFont="1" applyBorder="1" applyAlignment="1">
      <alignment horizontal="left" vertical="center" wrapText="1"/>
    </xf>
    <xf numFmtId="0" fontId="5" fillId="3" borderId="37" xfId="3" applyFont="1" applyFill="1" applyBorder="1" applyAlignment="1">
      <alignment horizontal="center" vertical="center"/>
    </xf>
    <xf numFmtId="0" fontId="5" fillId="0" borderId="37" xfId="6" applyFont="1" applyFill="1" applyBorder="1" applyAlignment="1">
      <alignment vertical="center" wrapText="1"/>
    </xf>
    <xf numFmtId="0" fontId="9" fillId="0" borderId="41" xfId="6" applyFont="1" applyBorder="1" applyAlignment="1">
      <alignment horizontal="left" vertical="center" wrapText="1"/>
    </xf>
    <xf numFmtId="0" fontId="5" fillId="3" borderId="0" xfId="6" applyFont="1" applyFill="1" applyBorder="1" applyAlignment="1">
      <alignment vertical="center"/>
    </xf>
    <xf numFmtId="0" fontId="5" fillId="3" borderId="21" xfId="7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left" vertical="center" wrapText="1"/>
    </xf>
    <xf numFmtId="0" fontId="5" fillId="0" borderId="33" xfId="6" applyFont="1" applyFill="1" applyBorder="1" applyAlignment="1">
      <alignment vertical="center" wrapText="1"/>
    </xf>
    <xf numFmtId="0" fontId="5" fillId="0" borderId="31" xfId="6" applyFont="1" applyBorder="1" applyAlignment="1">
      <alignment vertical="center" wrapText="1"/>
    </xf>
    <xf numFmtId="0" fontId="5" fillId="0" borderId="20" xfId="6" applyFont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5" fillId="3" borderId="35" xfId="6" applyFont="1" applyFill="1" applyBorder="1" applyAlignment="1">
      <alignment vertical="center"/>
    </xf>
    <xf numFmtId="0" fontId="5" fillId="0" borderId="36" xfId="7" applyFont="1" applyFill="1" applyBorder="1" applyAlignment="1">
      <alignment horizontal="left" vertical="center"/>
    </xf>
    <xf numFmtId="0" fontId="5" fillId="0" borderId="37" xfId="6" applyFont="1" applyBorder="1" applyAlignment="1">
      <alignment horizontal="left" vertical="center" wrapText="1"/>
    </xf>
    <xf numFmtId="0" fontId="9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9" fillId="6" borderId="14" xfId="7" applyFont="1" applyFill="1" applyBorder="1" applyAlignment="1">
      <alignment horizontal="center" vertical="center"/>
    </xf>
    <xf numFmtId="0" fontId="9" fillId="6" borderId="15" xfId="7" applyFont="1" applyFill="1" applyBorder="1" applyAlignment="1">
      <alignment horizontal="center" vertical="center"/>
    </xf>
    <xf numFmtId="0" fontId="9" fillId="6" borderId="16" xfId="7" applyFont="1" applyFill="1" applyBorder="1" applyAlignment="1">
      <alignment horizontal="center" vertical="center"/>
    </xf>
    <xf numFmtId="0" fontId="20" fillId="6" borderId="17" xfId="6" applyFont="1" applyFill="1" applyBorder="1" applyAlignment="1">
      <alignment horizontal="center" vertical="center" wrapText="1"/>
    </xf>
    <xf numFmtId="0" fontId="20" fillId="6" borderId="13" xfId="6" applyFont="1" applyFill="1" applyBorder="1" applyAlignment="1">
      <alignment horizontal="center" vertical="center" wrapText="1"/>
    </xf>
    <xf numFmtId="0" fontId="20" fillId="6" borderId="18" xfId="6" applyFont="1" applyFill="1" applyBorder="1" applyAlignment="1">
      <alignment horizontal="center" vertical="center" wrapText="1"/>
    </xf>
    <xf numFmtId="0" fontId="5" fillId="0" borderId="35" xfId="6" applyFont="1" applyBorder="1" applyAlignment="1">
      <alignment horizontal="left" vertical="center" wrapText="1"/>
    </xf>
    <xf numFmtId="0" fontId="5" fillId="0" borderId="36" xfId="6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vertical="center" wrapText="1"/>
    </xf>
    <xf numFmtId="0" fontId="13" fillId="0" borderId="0" xfId="2" applyFont="1"/>
    <xf numFmtId="0" fontId="13" fillId="0" borderId="0" xfId="2" applyFont="1" applyAlignment="1">
      <alignment horizontal="center"/>
    </xf>
    <xf numFmtId="0" fontId="11" fillId="0" borderId="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0" xfId="7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11" fillId="0" borderId="0" xfId="3" applyFont="1" applyFill="1" applyBorder="1"/>
    <xf numFmtId="0" fontId="9" fillId="2" borderId="6" xfId="6" applyFont="1" applyFill="1" applyBorder="1" applyAlignment="1">
      <alignment vertical="center" wrapText="1"/>
    </xf>
    <xf numFmtId="0" fontId="9" fillId="2" borderId="6" xfId="6" applyFont="1" applyFill="1" applyBorder="1" applyAlignment="1">
      <alignment horizontal="center" vertical="center" wrapText="1"/>
    </xf>
    <xf numFmtId="0" fontId="9" fillId="2" borderId="6" xfId="7" applyFont="1" applyFill="1" applyBorder="1" applyAlignment="1">
      <alignment horizontal="center" vertical="center"/>
    </xf>
    <xf numFmtId="0" fontId="9" fillId="0" borderId="11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41" xfId="6" applyFont="1" applyBorder="1" applyAlignment="1">
      <alignment horizontal="center" vertical="center" wrapText="1"/>
    </xf>
    <xf numFmtId="0" fontId="5" fillId="0" borderId="41" xfId="3" applyFont="1" applyFill="1" applyBorder="1" applyAlignment="1">
      <alignment horizontal="center" vertical="center"/>
    </xf>
    <xf numFmtId="0" fontId="5" fillId="0" borderId="41" xfId="7" applyFont="1" applyFill="1" applyBorder="1" applyAlignment="1">
      <alignment horizontal="center" vertical="center"/>
    </xf>
    <xf numFmtId="49" fontId="11" fillId="8" borderId="17" xfId="8" applyNumberFormat="1" applyFont="1" applyFill="1" applyBorder="1" applyAlignment="1">
      <alignment horizontal="center" vertical="center"/>
    </xf>
    <xf numFmtId="49" fontId="11" fillId="8" borderId="13" xfId="8" applyNumberFormat="1" applyFont="1" applyFill="1" applyBorder="1" applyAlignment="1">
      <alignment horizontal="center" vertical="center"/>
    </xf>
    <xf numFmtId="49" fontId="11" fillId="8" borderId="18" xfId="8" applyNumberFormat="1" applyFont="1" applyFill="1" applyBorder="1" applyAlignment="1">
      <alignment horizontal="center" vertical="center"/>
    </xf>
    <xf numFmtId="49" fontId="11" fillId="8" borderId="22" xfId="8" applyNumberFormat="1" applyFont="1" applyFill="1" applyBorder="1" applyAlignment="1">
      <alignment horizontal="center" vertical="center"/>
    </xf>
    <xf numFmtId="49" fontId="11" fillId="8" borderId="0" xfId="8" applyNumberFormat="1" applyFont="1" applyFill="1" applyBorder="1" applyAlignment="1">
      <alignment horizontal="center" vertical="center"/>
    </xf>
    <xf numFmtId="49" fontId="11" fillId="8" borderId="23" xfId="8" applyNumberFormat="1" applyFont="1" applyFill="1" applyBorder="1" applyAlignment="1">
      <alignment horizontal="center" vertical="center"/>
    </xf>
    <xf numFmtId="49" fontId="11" fillId="8" borderId="24" xfId="8" applyNumberFormat="1" applyFont="1" applyFill="1" applyBorder="1" applyAlignment="1">
      <alignment horizontal="center" vertical="center"/>
    </xf>
    <xf numFmtId="49" fontId="11" fillId="8" borderId="25" xfId="8" applyNumberFormat="1" applyFont="1" applyFill="1" applyBorder="1" applyAlignment="1">
      <alignment horizontal="center" vertical="center"/>
    </xf>
    <xf numFmtId="49" fontId="11" fillId="8" borderId="26" xfId="8" applyNumberFormat="1" applyFont="1" applyFill="1" applyBorder="1" applyAlignment="1">
      <alignment horizontal="center" vertical="center"/>
    </xf>
    <xf numFmtId="0" fontId="9" fillId="0" borderId="13" xfId="8" applyFont="1" applyBorder="1" applyAlignment="1">
      <alignment vertical="center" wrapText="1"/>
    </xf>
    <xf numFmtId="0" fontId="9" fillId="9" borderId="53" xfId="8" applyFont="1" applyFill="1" applyBorder="1" applyAlignment="1">
      <alignment vertical="center" wrapText="1"/>
    </xf>
    <xf numFmtId="0" fontId="9" fillId="9" borderId="54" xfId="8" applyFont="1" applyFill="1" applyBorder="1" applyAlignment="1">
      <alignment vertical="center"/>
    </xf>
    <xf numFmtId="0" fontId="9" fillId="9" borderId="55" xfId="8" applyFont="1" applyFill="1" applyBorder="1" applyAlignment="1">
      <alignment vertical="center" wrapText="1"/>
    </xf>
    <xf numFmtId="0" fontId="9" fillId="9" borderId="56" xfId="8" applyFont="1" applyFill="1" applyBorder="1" applyAlignment="1">
      <alignment vertical="center" wrapText="1"/>
    </xf>
    <xf numFmtId="0" fontId="9" fillId="9" borderId="57" xfId="8" applyFont="1" applyFill="1" applyBorder="1" applyAlignment="1">
      <alignment horizontal="center" vertical="center" wrapText="1"/>
    </xf>
    <xf numFmtId="0" fontId="9" fillId="9" borderId="57" xfId="7" applyFont="1" applyFill="1" applyBorder="1" applyAlignment="1">
      <alignment horizontal="center" vertical="center"/>
    </xf>
    <xf numFmtId="0" fontId="9" fillId="9" borderId="58" xfId="7" applyFont="1" applyFill="1" applyBorder="1" applyAlignment="1">
      <alignment horizontal="center" vertical="center"/>
    </xf>
    <xf numFmtId="0" fontId="9" fillId="0" borderId="0" xfId="8" applyFont="1" applyBorder="1" applyAlignment="1">
      <alignment vertical="center" wrapText="1"/>
    </xf>
    <xf numFmtId="0" fontId="9" fillId="3" borderId="0" xfId="8" applyFont="1" applyFill="1" applyBorder="1" applyAlignment="1">
      <alignment vertical="center" wrapText="1"/>
    </xf>
    <xf numFmtId="0" fontId="9" fillId="3" borderId="63" xfId="8" applyFont="1" applyFill="1" applyBorder="1" applyAlignment="1">
      <alignment horizontal="center" vertical="center" wrapText="1"/>
    </xf>
    <xf numFmtId="0" fontId="9" fillId="0" borderId="0" xfId="8" applyFont="1" applyFill="1" applyAlignment="1">
      <alignment vertical="center" wrapText="1"/>
    </xf>
    <xf numFmtId="0" fontId="9" fillId="0" borderId="64" xfId="8" applyFont="1" applyBorder="1" applyAlignment="1">
      <alignment horizontal="left" vertical="center"/>
    </xf>
    <xf numFmtId="0" fontId="9" fillId="0" borderId="65" xfId="8" applyFont="1" applyBorder="1" applyAlignment="1">
      <alignment horizontal="left" vertical="center" wrapText="1"/>
    </xf>
    <xf numFmtId="0" fontId="9" fillId="0" borderId="65" xfId="8" applyFont="1" applyBorder="1" applyAlignment="1">
      <alignment horizontal="left" vertical="center"/>
    </xf>
    <xf numFmtId="0" fontId="9" fillId="0" borderId="66" xfId="8" applyFont="1" applyBorder="1" applyAlignment="1">
      <alignment horizontal="left" vertical="center" wrapText="1"/>
    </xf>
    <xf numFmtId="0" fontId="9" fillId="0" borderId="67" xfId="8" applyFont="1" applyBorder="1" applyAlignment="1">
      <alignment horizontal="center" vertical="center" wrapText="1"/>
    </xf>
    <xf numFmtId="0" fontId="9" fillId="0" borderId="68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 wrapText="1"/>
    </xf>
    <xf numFmtId="0" fontId="9" fillId="0" borderId="0" xfId="8" applyFont="1" applyBorder="1" applyAlignment="1">
      <alignment horizontal="center" vertical="center" wrapText="1"/>
    </xf>
    <xf numFmtId="0" fontId="19" fillId="0" borderId="0" xfId="8" applyFont="1" applyAlignment="1">
      <alignment vertical="center" wrapText="1"/>
    </xf>
    <xf numFmtId="0" fontId="9" fillId="0" borderId="67" xfId="8" applyFont="1" applyFill="1" applyBorder="1" applyAlignment="1">
      <alignment horizontal="center" vertical="center" wrapText="1"/>
    </xf>
    <xf numFmtId="0" fontId="9" fillId="0" borderId="68" xfId="8" applyFont="1" applyFill="1" applyBorder="1" applyAlignment="1">
      <alignment horizontal="center" vertical="center" wrapText="1"/>
    </xf>
    <xf numFmtId="0" fontId="9" fillId="0" borderId="25" xfId="8" applyFont="1" applyBorder="1" applyAlignment="1">
      <alignment horizontal="left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 wrapText="1"/>
    </xf>
    <xf numFmtId="0" fontId="9" fillId="0" borderId="73" xfId="8" applyFont="1" applyFill="1" applyBorder="1" applyAlignment="1">
      <alignment horizontal="center" vertical="center" wrapText="1"/>
    </xf>
    <xf numFmtId="0" fontId="9" fillId="0" borderId="13" xfId="8" applyFont="1" applyBorder="1" applyAlignment="1">
      <alignment horizontal="left" vertical="center"/>
    </xf>
    <xf numFmtId="0" fontId="9" fillId="0" borderId="70" xfId="8" applyFont="1" applyBorder="1" applyAlignment="1">
      <alignment horizontal="left" vertical="center" wrapText="1"/>
    </xf>
    <xf numFmtId="0" fontId="9" fillId="0" borderId="70" xfId="8" applyFont="1" applyBorder="1" applyAlignment="1">
      <alignment horizontal="left" vertical="center"/>
    </xf>
    <xf numFmtId="0" fontId="9" fillId="0" borderId="70" xfId="8" applyFont="1" applyFill="1" applyBorder="1" applyAlignment="1">
      <alignment horizontal="center" vertical="center" wrapText="1"/>
    </xf>
    <xf numFmtId="0" fontId="9" fillId="8" borderId="14" xfId="3" applyFont="1" applyFill="1" applyBorder="1" applyAlignment="1">
      <alignment horizontal="center" vertical="center"/>
    </xf>
    <xf numFmtId="0" fontId="9" fillId="8" borderId="15" xfId="3" applyFont="1" applyFill="1" applyBorder="1" applyAlignment="1">
      <alignment horizontal="center" vertical="center"/>
    </xf>
    <xf numFmtId="0" fontId="9" fillId="8" borderId="16" xfId="3" applyFont="1" applyFill="1" applyBorder="1" applyAlignment="1">
      <alignment horizontal="center" vertical="center"/>
    </xf>
    <xf numFmtId="0" fontId="24" fillId="16" borderId="38" xfId="3" applyFont="1" applyFill="1" applyBorder="1" applyAlignment="1">
      <alignment horizontal="left" vertical="center"/>
    </xf>
    <xf numFmtId="0" fontId="24" fillId="16" borderId="13" xfId="3" applyFont="1" applyFill="1" applyBorder="1" applyAlignment="1">
      <alignment horizontal="center" vertical="center"/>
    </xf>
    <xf numFmtId="0" fontId="24" fillId="16" borderId="47" xfId="3" applyFont="1" applyFill="1" applyBorder="1" applyAlignment="1">
      <alignment horizontal="center" vertical="center"/>
    </xf>
    <xf numFmtId="0" fontId="9" fillId="4" borderId="13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0" borderId="0" xfId="8" applyFont="1" applyAlignment="1">
      <alignment vertical="center" wrapText="1"/>
    </xf>
    <xf numFmtId="0" fontId="9" fillId="0" borderId="0" xfId="8" applyFont="1" applyAlignment="1">
      <alignment horizontal="center" vertical="center" wrapText="1"/>
    </xf>
    <xf numFmtId="0" fontId="9" fillId="3" borderId="0" xfId="8" applyFont="1" applyFill="1" applyBorder="1" applyAlignment="1">
      <alignment horizontal="left" vertical="center" wrapText="1"/>
    </xf>
    <xf numFmtId="0" fontId="9" fillId="0" borderId="13" xfId="8" applyFont="1" applyFill="1" applyBorder="1" applyAlignment="1">
      <alignment vertical="center" wrapText="1"/>
    </xf>
    <xf numFmtId="0" fontId="9" fillId="0" borderId="0" xfId="3" applyFont="1" applyFill="1"/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9" fillId="0" borderId="25" xfId="3" applyFont="1" applyFill="1" applyBorder="1" applyAlignment="1">
      <alignment horizontal="left" vertical="center"/>
    </xf>
    <xf numFmtId="9" fontId="9" fillId="0" borderId="25" xfId="3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0" fontId="9" fillId="0" borderId="0" xfId="8" applyFont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9" fillId="0" borderId="0" xfId="7" applyFont="1" applyFill="1" applyBorder="1" applyAlignment="1">
      <alignment horizontal="left" vertical="center"/>
    </xf>
    <xf numFmtId="0" fontId="26" fillId="0" borderId="0" xfId="9" applyFont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/>
    </xf>
    <xf numFmtId="0" fontId="5" fillId="0" borderId="0" xfId="6" applyFont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left" vertical="center" wrapText="1"/>
    </xf>
    <xf numFmtId="0" fontId="5" fillId="0" borderId="0" xfId="6" applyFont="1" applyBorder="1" applyAlignment="1">
      <alignment horizontal="center" vertical="center" wrapText="1"/>
    </xf>
    <xf numFmtId="0" fontId="5" fillId="0" borderId="0" xfId="6" applyFont="1" applyBorder="1" applyAlignment="1">
      <alignment vertical="center" wrapText="1"/>
    </xf>
    <xf numFmtId="0" fontId="5" fillId="0" borderId="19" xfId="6" applyFont="1" applyBorder="1" applyAlignment="1">
      <alignment horizontal="left" vertical="center" wrapText="1"/>
    </xf>
    <xf numFmtId="0" fontId="9" fillId="0" borderId="0" xfId="6" applyFont="1" applyBorder="1" applyAlignment="1">
      <alignment horizontal="center" vertical="center" wrapText="1"/>
    </xf>
    <xf numFmtId="0" fontId="17" fillId="0" borderId="2" xfId="6" applyFont="1" applyFill="1" applyBorder="1" applyAlignment="1">
      <alignment vertical="center"/>
    </xf>
    <xf numFmtId="0" fontId="17" fillId="0" borderId="2" xfId="6" applyFont="1" applyFill="1" applyBorder="1" applyAlignment="1">
      <alignment horizontal="center" vertical="center"/>
    </xf>
    <xf numFmtId="0" fontId="5" fillId="0" borderId="33" xfId="6" applyFont="1" applyFill="1" applyBorder="1" applyAlignment="1">
      <alignment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31" xfId="6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justify" vertical="center" wrapText="1"/>
    </xf>
    <xf numFmtId="0" fontId="21" fillId="0" borderId="2" xfId="3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vertical="center" wrapText="1"/>
    </xf>
    <xf numFmtId="0" fontId="21" fillId="0" borderId="2" xfId="2" applyFont="1" applyBorder="1" applyAlignment="1">
      <alignment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49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/>
    </xf>
    <xf numFmtId="0" fontId="21" fillId="0" borderId="6" xfId="2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vertical="center"/>
    </xf>
    <xf numFmtId="0" fontId="28" fillId="0" borderId="2" xfId="2" applyFont="1" applyFill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 wrapText="1"/>
    </xf>
    <xf numFmtId="0" fontId="21" fillId="0" borderId="17" xfId="7" applyFont="1" applyFill="1" applyBorder="1" applyAlignment="1">
      <alignment vertical="center"/>
    </xf>
    <xf numFmtId="0" fontId="7" fillId="0" borderId="18" xfId="7" applyFont="1" applyFill="1" applyBorder="1" applyAlignment="1">
      <alignment vertical="center"/>
    </xf>
    <xf numFmtId="0" fontId="21" fillId="0" borderId="22" xfId="2" applyFont="1" applyBorder="1" applyAlignment="1">
      <alignment vertical="center" wrapText="1"/>
    </xf>
    <xf numFmtId="0" fontId="4" fillId="0" borderId="23" xfId="2" applyFont="1" applyBorder="1" applyAlignment="1">
      <alignment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21" fillId="0" borderId="24" xfId="2" applyFont="1" applyBorder="1" applyAlignment="1">
      <alignment vertical="center" wrapText="1"/>
    </xf>
    <xf numFmtId="0" fontId="4" fillId="0" borderId="26" xfId="2" applyFont="1" applyBorder="1" applyAlignment="1">
      <alignment wrapText="1"/>
    </xf>
    <xf numFmtId="0" fontId="5" fillId="0" borderId="0" xfId="3" applyFont="1" applyFill="1" applyBorder="1" applyAlignment="1">
      <alignment horizontal="center" vertical="center"/>
    </xf>
    <xf numFmtId="0" fontId="20" fillId="6" borderId="15" xfId="6" applyFont="1" applyFill="1" applyBorder="1" applyAlignment="1">
      <alignment horizontal="center" vertical="center" wrapText="1"/>
    </xf>
    <xf numFmtId="0" fontId="20" fillId="6" borderId="16" xfId="6" applyFont="1" applyFill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5" fillId="0" borderId="2" xfId="6" applyFont="1" applyFill="1" applyBorder="1" applyAlignment="1">
      <alignment horizontal="left" vertical="center"/>
    </xf>
    <xf numFmtId="0" fontId="5" fillId="0" borderId="81" xfId="6" applyFont="1" applyBorder="1" applyAlignment="1">
      <alignment horizontal="left" vertical="center" wrapText="1"/>
    </xf>
    <xf numFmtId="0" fontId="5" fillId="0" borderId="5" xfId="6" applyFont="1" applyFill="1" applyBorder="1" applyAlignment="1">
      <alignment horizontal="left" vertical="center" wrapText="1"/>
    </xf>
    <xf numFmtId="0" fontId="5" fillId="0" borderId="5" xfId="6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0" fontId="20" fillId="6" borderId="14" xfId="6" applyFont="1" applyFill="1" applyBorder="1" applyAlignment="1">
      <alignment horizontal="center" vertical="center" wrapText="1"/>
    </xf>
    <xf numFmtId="0" fontId="5" fillId="10" borderId="59" xfId="8" applyFont="1" applyFill="1" applyBorder="1" applyAlignment="1">
      <alignment horizontal="left" vertical="center" wrapText="1"/>
    </xf>
    <xf numFmtId="0" fontId="29" fillId="10" borderId="60" xfId="8" applyFont="1" applyFill="1" applyBorder="1" applyAlignment="1">
      <alignment vertical="center"/>
    </xf>
    <xf numFmtId="0" fontId="29" fillId="10" borderId="61" xfId="8" applyFont="1" applyFill="1" applyBorder="1" applyAlignment="1">
      <alignment horizontal="justify" vertical="center" wrapText="1"/>
    </xf>
    <xf numFmtId="0" fontId="29" fillId="10" borderId="62" xfId="8" applyFont="1" applyFill="1" applyBorder="1" applyAlignment="1">
      <alignment horizontal="justify" vertical="center" wrapText="1"/>
    </xf>
    <xf numFmtId="0" fontId="5" fillId="10" borderId="12" xfId="8" applyFont="1" applyFill="1" applyBorder="1" applyAlignment="1">
      <alignment horizontal="center" vertical="center" wrapText="1"/>
    </xf>
    <xf numFmtId="0" fontId="5" fillId="10" borderId="63" xfId="3" applyFont="1" applyFill="1" applyBorder="1" applyAlignment="1">
      <alignment horizontal="center" vertical="center"/>
    </xf>
    <xf numFmtId="0" fontId="5" fillId="3" borderId="0" xfId="8" applyFont="1" applyFill="1" applyBorder="1" applyAlignment="1">
      <alignment vertical="center" wrapText="1"/>
    </xf>
    <xf numFmtId="0" fontId="29" fillId="3" borderId="63" xfId="8" applyFont="1" applyFill="1" applyBorder="1" applyAlignment="1">
      <alignment horizontal="center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5" fillId="3" borderId="63" xfId="8" applyFont="1" applyFill="1" applyBorder="1" applyAlignment="1">
      <alignment horizontal="center" vertical="center" wrapText="1"/>
    </xf>
    <xf numFmtId="0" fontId="5" fillId="3" borderId="63" xfId="3" applyFont="1" applyFill="1" applyBorder="1" applyAlignment="1">
      <alignment horizontal="center" vertical="center"/>
    </xf>
    <xf numFmtId="0" fontId="29" fillId="3" borderId="0" xfId="8" applyFont="1" applyFill="1" applyBorder="1" applyAlignment="1">
      <alignment vertical="center" wrapText="1"/>
    </xf>
    <xf numFmtId="0" fontId="5" fillId="11" borderId="63" xfId="3" applyFont="1" applyFill="1" applyBorder="1" applyAlignment="1">
      <alignment horizontal="center" vertical="center"/>
    </xf>
    <xf numFmtId="0" fontId="5" fillId="12" borderId="69" xfId="8" applyFont="1" applyFill="1" applyBorder="1" applyAlignment="1">
      <alignment horizontal="center" vertical="center" wrapText="1"/>
    </xf>
    <xf numFmtId="0" fontId="30" fillId="0" borderId="21" xfId="3" applyFont="1" applyFill="1" applyBorder="1" applyAlignment="1">
      <alignment horizontal="center" vertical="center"/>
    </xf>
    <xf numFmtId="0" fontId="5" fillId="10" borderId="63" xfId="8" applyFont="1" applyFill="1" applyBorder="1" applyAlignment="1">
      <alignment horizontal="center" vertical="center" wrapText="1"/>
    </xf>
    <xf numFmtId="0" fontId="5" fillId="3" borderId="0" xfId="8" applyFont="1" applyFill="1" applyBorder="1" applyAlignment="1">
      <alignment vertical="center"/>
    </xf>
    <xf numFmtId="0" fontId="5" fillId="13" borderId="63" xfId="3" applyFont="1" applyFill="1" applyBorder="1" applyAlignment="1">
      <alignment horizontal="center" vertical="center"/>
    </xf>
    <xf numFmtId="0" fontId="31" fillId="14" borderId="60" xfId="8" applyFont="1" applyFill="1" applyBorder="1" applyAlignment="1">
      <alignment vertical="center"/>
    </xf>
    <xf numFmtId="0" fontId="31" fillId="14" borderId="61" xfId="8" applyFont="1" applyFill="1" applyBorder="1" applyAlignment="1">
      <alignment vertical="center" wrapText="1"/>
    </xf>
    <xf numFmtId="0" fontId="31" fillId="14" borderId="62" xfId="8" applyFont="1" applyFill="1" applyBorder="1" applyAlignment="1">
      <alignment vertical="center" wrapText="1"/>
    </xf>
    <xf numFmtId="0" fontId="5" fillId="15" borderId="63" xfId="3" applyFont="1" applyFill="1" applyBorder="1" applyAlignment="1">
      <alignment horizontal="center" vertical="center"/>
    </xf>
    <xf numFmtId="0" fontId="29" fillId="10" borderId="70" xfId="8" applyFont="1" applyFill="1" applyBorder="1" applyAlignment="1">
      <alignment horizontal="justify" vertical="center" wrapText="1"/>
    </xf>
    <xf numFmtId="0" fontId="29" fillId="10" borderId="71" xfId="8" applyFont="1" applyFill="1" applyBorder="1" applyAlignment="1">
      <alignment horizontal="justify" vertical="center" wrapText="1"/>
    </xf>
    <xf numFmtId="0" fontId="5" fillId="15" borderId="72" xfId="3" applyFont="1" applyFill="1" applyBorder="1" applyAlignment="1">
      <alignment horizontal="center" vertical="center"/>
    </xf>
    <xf numFmtId="0" fontId="5" fillId="0" borderId="0" xfId="8" applyFont="1" applyAlignment="1">
      <alignment vertical="center" wrapText="1"/>
    </xf>
    <xf numFmtId="0" fontId="5" fillId="0" borderId="17" xfId="8" applyFont="1" applyFill="1" applyBorder="1" applyAlignment="1">
      <alignment horizontal="left" vertical="center"/>
    </xf>
    <xf numFmtId="0" fontId="5" fillId="0" borderId="39" xfId="8" applyFont="1" applyFill="1" applyBorder="1" applyAlignment="1">
      <alignment horizontal="left" vertical="center"/>
    </xf>
    <xf numFmtId="0" fontId="5" fillId="0" borderId="47" xfId="8" applyFont="1" applyFill="1" applyBorder="1" applyAlignment="1">
      <alignment horizontal="left" vertical="center"/>
    </xf>
    <xf numFmtId="0" fontId="5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vertical="center" wrapText="1"/>
    </xf>
    <xf numFmtId="0" fontId="5" fillId="0" borderId="74" xfId="8" applyFont="1" applyFill="1" applyBorder="1" applyAlignment="1">
      <alignment vertical="center"/>
    </xf>
    <xf numFmtId="0" fontId="5" fillId="0" borderId="55" xfId="8" applyFont="1" applyFill="1" applyBorder="1" applyAlignment="1">
      <alignment horizontal="center" vertical="center"/>
    </xf>
    <xf numFmtId="0" fontId="5" fillId="0" borderId="75" xfId="8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horizontal="center" vertical="center"/>
    </xf>
    <xf numFmtId="0" fontId="5" fillId="0" borderId="48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/>
    </xf>
    <xf numFmtId="0" fontId="5" fillId="0" borderId="42" xfId="8" applyFont="1" applyFill="1" applyBorder="1" applyAlignment="1">
      <alignment horizontal="left" vertical="center" wrapText="1"/>
    </xf>
    <xf numFmtId="0" fontId="5" fillId="0" borderId="11" xfId="8" applyFont="1" applyFill="1" applyBorder="1" applyAlignment="1">
      <alignment horizontal="left" vertical="center"/>
    </xf>
    <xf numFmtId="0" fontId="5" fillId="0" borderId="4" xfId="8" applyFont="1" applyFill="1" applyBorder="1" applyAlignment="1">
      <alignment horizontal="left" vertical="center"/>
    </xf>
    <xf numFmtId="0" fontId="5" fillId="0" borderId="76" xfId="8" applyFont="1" applyFill="1" applyBorder="1" applyAlignment="1">
      <alignment horizontal="left" vertical="center"/>
    </xf>
    <xf numFmtId="0" fontId="5" fillId="0" borderId="22" xfId="8" applyFont="1" applyFill="1" applyBorder="1" applyAlignment="1">
      <alignment horizontal="left" vertical="center"/>
    </xf>
    <xf numFmtId="0" fontId="5" fillId="0" borderId="35" xfId="8" applyFont="1" applyFill="1" applyBorder="1" applyAlignment="1">
      <alignment horizontal="left" vertical="center" wrapText="1"/>
    </xf>
    <xf numFmtId="0" fontId="5" fillId="0" borderId="77" xfId="8" applyFont="1" applyFill="1" applyBorder="1" applyAlignment="1">
      <alignment horizontal="left" vertical="center"/>
    </xf>
    <xf numFmtId="0" fontId="5" fillId="0" borderId="44" xfId="8" applyFont="1" applyFill="1" applyBorder="1" applyAlignment="1">
      <alignment horizontal="left" vertical="center"/>
    </xf>
    <xf numFmtId="0" fontId="5" fillId="0" borderId="78" xfId="8" applyFont="1" applyFill="1" applyBorder="1" applyAlignment="1">
      <alignment horizontal="left" vertical="center"/>
    </xf>
    <xf numFmtId="0" fontId="5" fillId="0" borderId="46" xfId="3" applyFont="1" applyFill="1" applyBorder="1" applyAlignment="1">
      <alignment horizontal="left" vertical="center"/>
    </xf>
    <xf numFmtId="0" fontId="5" fillId="0" borderId="44" xfId="3" applyFont="1" applyFill="1" applyBorder="1" applyAlignment="1">
      <alignment horizontal="left" vertical="center"/>
    </xf>
    <xf numFmtId="0" fontId="5" fillId="0" borderId="45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/>
    </xf>
    <xf numFmtId="0" fontId="25" fillId="0" borderId="1" xfId="9" applyFont="1" applyBorder="1" applyAlignment="1">
      <alignment horizontal="left" vertical="center"/>
    </xf>
    <xf numFmtId="0" fontId="25" fillId="0" borderId="1" xfId="9" applyFont="1" applyBorder="1" applyAlignment="1">
      <alignment horizontal="left" vertical="center" wrapText="1"/>
    </xf>
    <xf numFmtId="0" fontId="25" fillId="0" borderId="3" xfId="9" applyFont="1" applyBorder="1" applyAlignment="1">
      <alignment horizontal="left" vertical="center" wrapText="1"/>
    </xf>
    <xf numFmtId="0" fontId="5" fillId="0" borderId="44" xfId="3" applyFont="1" applyFill="1" applyBorder="1" applyAlignment="1">
      <alignment horizontal="left" vertical="center" wrapText="1"/>
    </xf>
    <xf numFmtId="0" fontId="25" fillId="0" borderId="44" xfId="9" applyFont="1" applyBorder="1" applyAlignment="1">
      <alignment horizontal="left" vertical="center" wrapText="1"/>
    </xf>
    <xf numFmtId="0" fontId="5" fillId="0" borderId="44" xfId="7" applyFont="1" applyFill="1" applyBorder="1" applyAlignment="1">
      <alignment horizontal="left" vertical="center"/>
    </xf>
    <xf numFmtId="0" fontId="25" fillId="0" borderId="44" xfId="9" applyFont="1" applyBorder="1" applyAlignment="1">
      <alignment horizontal="left" vertical="center"/>
    </xf>
    <xf numFmtId="0" fontId="25" fillId="0" borderId="45" xfId="9" applyFont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/>
    </xf>
    <xf numFmtId="0" fontId="7" fillId="0" borderId="17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0" borderId="22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 wrapText="1"/>
    </xf>
    <xf numFmtId="0" fontId="7" fillId="0" borderId="26" xfId="3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0" fontId="2" fillId="0" borderId="18" xfId="2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24" xfId="2" applyFont="1" applyFill="1" applyBorder="1" applyAlignment="1">
      <alignment horizontal="left" vertical="center" wrapText="1"/>
    </xf>
    <xf numFmtId="0" fontId="2" fillId="0" borderId="25" xfId="2" applyFont="1" applyFill="1" applyBorder="1" applyAlignment="1">
      <alignment horizontal="left" vertical="center" wrapText="1"/>
    </xf>
    <xf numFmtId="0" fontId="2" fillId="0" borderId="26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7" fillId="7" borderId="6" xfId="2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9" fontId="7" fillId="0" borderId="2" xfId="3" applyNumberFormat="1" applyFont="1" applyFill="1" applyBorder="1" applyAlignment="1">
      <alignment horizontal="center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49" fontId="11" fillId="8" borderId="0" xfId="8" applyNumberFormat="1" applyFont="1" applyFill="1" applyBorder="1" applyAlignment="1">
      <alignment horizontal="center" vertical="center"/>
    </xf>
    <xf numFmtId="0" fontId="9" fillId="8" borderId="50" xfId="8" applyFont="1" applyFill="1" applyBorder="1" applyAlignment="1">
      <alignment horizontal="center" vertical="center" wrapText="1"/>
    </xf>
    <xf numFmtId="0" fontId="9" fillId="8" borderId="51" xfId="8" applyFont="1" applyFill="1" applyBorder="1" applyAlignment="1">
      <alignment horizontal="center" vertical="center" wrapText="1"/>
    </xf>
    <xf numFmtId="0" fontId="9" fillId="8" borderId="52" xfId="8" applyFont="1" applyFill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8" borderId="14" xfId="8" applyFont="1" applyFill="1" applyBorder="1" applyAlignment="1">
      <alignment horizontal="center" vertical="center" wrapText="1"/>
    </xf>
    <xf numFmtId="0" fontId="9" fillId="8" borderId="15" xfId="8" applyFont="1" applyFill="1" applyBorder="1" applyAlignment="1">
      <alignment horizontal="center" vertical="center" wrapText="1"/>
    </xf>
    <xf numFmtId="0" fontId="9" fillId="8" borderId="16" xfId="8" applyFont="1" applyFill="1" applyBorder="1" applyAlignment="1">
      <alignment horizontal="center" vertical="center" wrapText="1"/>
    </xf>
    <xf numFmtId="0" fontId="9" fillId="0" borderId="15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1" xfId="7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horizontal="left" vertical="center"/>
    </xf>
    <xf numFmtId="0" fontId="5" fillId="0" borderId="21" xfId="7" applyFont="1" applyFill="1" applyBorder="1" applyAlignment="1">
      <alignment horizontal="left" vertical="center"/>
    </xf>
    <xf numFmtId="0" fontId="5" fillId="0" borderId="9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 wrapText="1"/>
    </xf>
    <xf numFmtId="0" fontId="25" fillId="0" borderId="10" xfId="9" applyFont="1" applyBorder="1" applyAlignment="1">
      <alignment horizontal="center" vertical="center" wrapText="1"/>
    </xf>
    <xf numFmtId="0" fontId="25" fillId="0" borderId="79" xfId="9" applyFont="1" applyBorder="1" applyAlignment="1">
      <alignment horizontal="center" vertical="center" wrapText="1"/>
    </xf>
    <xf numFmtId="0" fontId="25" fillId="0" borderId="41" xfId="9" applyFont="1" applyBorder="1" applyAlignment="1">
      <alignment horizontal="center" vertical="center" wrapText="1"/>
    </xf>
    <xf numFmtId="0" fontId="25" fillId="0" borderId="0" xfId="9" applyFont="1" applyBorder="1" applyAlignment="1">
      <alignment horizontal="center" vertical="center" wrapText="1"/>
    </xf>
    <xf numFmtId="0" fontId="25" fillId="0" borderId="23" xfId="9" applyFont="1" applyBorder="1" applyAlignment="1">
      <alignment horizontal="center" vertical="center" wrapText="1"/>
    </xf>
    <xf numFmtId="0" fontId="25" fillId="0" borderId="11" xfId="9" applyFont="1" applyBorder="1" applyAlignment="1">
      <alignment horizontal="center" vertical="center" wrapText="1"/>
    </xf>
    <xf numFmtId="0" fontId="25" fillId="0" borderId="4" xfId="9" applyFont="1" applyBorder="1" applyAlignment="1">
      <alignment horizontal="center" vertical="center" wrapText="1"/>
    </xf>
    <xf numFmtId="0" fontId="25" fillId="0" borderId="76" xfId="9" applyFont="1" applyBorder="1" applyAlignment="1">
      <alignment horizontal="center" vertical="center" wrapText="1"/>
    </xf>
    <xf numFmtId="0" fontId="29" fillId="0" borderId="9" xfId="7" applyFont="1" applyFill="1" applyBorder="1" applyAlignment="1">
      <alignment horizontal="center" vertical="center" wrapText="1"/>
    </xf>
    <xf numFmtId="0" fontId="29" fillId="0" borderId="10" xfId="7" applyFont="1" applyFill="1" applyBorder="1" applyAlignment="1">
      <alignment horizontal="center" vertical="center" wrapText="1"/>
    </xf>
    <xf numFmtId="0" fontId="25" fillId="0" borderId="80" xfId="9" applyFont="1" applyBorder="1" applyAlignment="1">
      <alignment horizontal="center" vertical="center" wrapText="1"/>
    </xf>
    <xf numFmtId="0" fontId="25" fillId="0" borderId="25" xfId="9" applyFont="1" applyBorder="1" applyAlignment="1">
      <alignment horizontal="center" vertical="center" wrapText="1"/>
    </xf>
    <xf numFmtId="0" fontId="25" fillId="0" borderId="26" xfId="9" applyFont="1" applyBorder="1" applyAlignment="1">
      <alignment horizontal="center" vertical="center" wrapText="1"/>
    </xf>
    <xf numFmtId="0" fontId="5" fillId="0" borderId="19" xfId="8" applyFont="1" applyFill="1" applyBorder="1" applyAlignment="1">
      <alignment horizontal="center" vertical="center" wrapText="1"/>
    </xf>
    <xf numFmtId="0" fontId="5" fillId="0" borderId="20" xfId="8" applyFont="1" applyFill="1" applyBorder="1" applyAlignment="1">
      <alignment horizontal="center" vertical="center" wrapText="1"/>
    </xf>
    <xf numFmtId="0" fontId="5" fillId="15" borderId="2" xfId="3" applyFont="1" applyFill="1" applyBorder="1" applyAlignment="1">
      <alignment horizontal="center" vertical="center" wrapText="1"/>
    </xf>
    <xf numFmtId="0" fontId="5" fillId="15" borderId="21" xfId="3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21" xfId="3" applyNumberFormat="1" applyFont="1" applyFill="1" applyBorder="1" applyAlignment="1" applyProtection="1">
      <alignment horizontal="center" vertical="center"/>
    </xf>
    <xf numFmtId="9" fontId="5" fillId="0" borderId="36" xfId="3" applyNumberFormat="1" applyFont="1" applyFill="1" applyBorder="1" applyAlignment="1">
      <alignment horizontal="center" vertical="center"/>
    </xf>
    <xf numFmtId="9" fontId="5" fillId="0" borderId="37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20" fillId="6" borderId="15" xfId="6" applyFont="1" applyFill="1" applyBorder="1" applyAlignment="1">
      <alignment horizontal="center" vertical="center" wrapText="1"/>
    </xf>
    <xf numFmtId="0" fontId="20" fillId="6" borderId="16" xfId="6" applyFont="1" applyFill="1" applyBorder="1" applyAlignment="1">
      <alignment horizontal="center" vertical="center" wrapText="1"/>
    </xf>
    <xf numFmtId="0" fontId="11" fillId="4" borderId="2" xfId="6" applyFont="1" applyFill="1" applyBorder="1" applyAlignment="1">
      <alignment horizontal="center" vertical="center" wrapText="1"/>
    </xf>
    <xf numFmtId="0" fontId="9" fillId="4" borderId="2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4" borderId="5" xfId="6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center" vertical="center" wrapText="1"/>
    </xf>
    <xf numFmtId="0" fontId="9" fillId="4" borderId="3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6" applyNumberFormat="1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9" fontId="5" fillId="0" borderId="2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22" fillId="0" borderId="8" xfId="6" applyFont="1" applyBorder="1" applyAlignment="1">
      <alignment horizontal="left" vertical="center" wrapText="1"/>
    </xf>
    <xf numFmtId="0" fontId="22" fillId="0" borderId="8" xfId="6" applyFont="1" applyFill="1" applyBorder="1" applyAlignment="1">
      <alignment horizontal="left" vertical="center" wrapText="1"/>
    </xf>
    <xf numFmtId="0" fontId="23" fillId="0" borderId="87" xfId="6" applyFont="1" applyFill="1" applyBorder="1" applyAlignment="1">
      <alignment horizontal="left" vertical="center" wrapText="1"/>
    </xf>
    <xf numFmtId="0" fontId="23" fillId="0" borderId="13" xfId="6" applyFont="1" applyFill="1" applyBorder="1" applyAlignment="1">
      <alignment horizontal="left" vertical="center" wrapText="1"/>
    </xf>
    <xf numFmtId="0" fontId="23" fillId="0" borderId="88" xfId="6" applyFont="1" applyFill="1" applyBorder="1" applyAlignment="1">
      <alignment horizontal="left" vertical="center" wrapText="1"/>
    </xf>
    <xf numFmtId="0" fontId="23" fillId="0" borderId="41" xfId="6" applyFont="1" applyFill="1" applyBorder="1" applyAlignment="1">
      <alignment horizontal="left" vertical="center" wrapText="1"/>
    </xf>
    <xf numFmtId="0" fontId="23" fillId="0" borderId="0" xfId="6" applyFont="1" applyFill="1" applyBorder="1" applyAlignment="1">
      <alignment horizontal="left" vertical="center" wrapText="1"/>
    </xf>
    <xf numFmtId="0" fontId="23" fillId="0" borderId="89" xfId="6" applyFont="1" applyFill="1" applyBorder="1" applyAlignment="1">
      <alignment horizontal="left" vertical="center" wrapText="1"/>
    </xf>
    <xf numFmtId="0" fontId="23" fillId="0" borderId="11" xfId="6" applyFont="1" applyFill="1" applyBorder="1" applyAlignment="1">
      <alignment horizontal="left" vertical="center" wrapText="1"/>
    </xf>
    <xf numFmtId="0" fontId="23" fillId="0" borderId="4" xfId="6" applyFont="1" applyFill="1" applyBorder="1" applyAlignment="1">
      <alignment horizontal="left" vertical="center" wrapText="1"/>
    </xf>
    <xf numFmtId="0" fontId="23" fillId="0" borderId="86" xfId="6" applyFont="1" applyFill="1" applyBorder="1" applyAlignment="1">
      <alignment horizontal="left" vertical="center" wrapText="1"/>
    </xf>
    <xf numFmtId="0" fontId="22" fillId="0" borderId="2" xfId="6" applyFont="1" applyBorder="1" applyAlignment="1">
      <alignment horizontal="left" vertical="center" wrapText="1"/>
    </xf>
    <xf numFmtId="0" fontId="22" fillId="0" borderId="2" xfId="6" applyFont="1" applyFill="1" applyBorder="1" applyAlignment="1">
      <alignment horizontal="left" vertical="center" wrapText="1"/>
    </xf>
    <xf numFmtId="0" fontId="5" fillId="0" borderId="0" xfId="6" applyFont="1" applyBorder="1" applyAlignment="1">
      <alignment horizontal="left" vertical="center" wrapText="1"/>
    </xf>
    <xf numFmtId="0" fontId="23" fillId="0" borderId="9" xfId="6" applyFont="1" applyFill="1" applyBorder="1" applyAlignment="1">
      <alignment horizontal="center" vertical="center" wrapText="1"/>
    </xf>
    <xf numFmtId="0" fontId="23" fillId="0" borderId="10" xfId="6" applyFont="1" applyFill="1" applyBorder="1" applyAlignment="1">
      <alignment horizontal="center" vertical="center" wrapText="1"/>
    </xf>
    <xf numFmtId="0" fontId="23" fillId="0" borderId="85" xfId="6" applyFont="1" applyFill="1" applyBorder="1" applyAlignment="1">
      <alignment horizontal="center" vertical="center" wrapText="1"/>
    </xf>
    <xf numFmtId="0" fontId="23" fillId="0" borderId="11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3" fillId="0" borderId="86" xfId="6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85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86" xfId="3" applyFont="1" applyFill="1" applyBorder="1" applyAlignment="1">
      <alignment horizontal="center" vertical="center" wrapText="1"/>
    </xf>
    <xf numFmtId="0" fontId="9" fillId="0" borderId="35" xfId="6" applyFont="1" applyBorder="1" applyAlignment="1">
      <alignment horizontal="left" vertical="center" wrapText="1"/>
    </xf>
    <xf numFmtId="0" fontId="9" fillId="0" borderId="36" xfId="6" applyFont="1" applyBorder="1" applyAlignment="1">
      <alignment horizontal="left" vertical="center" wrapText="1"/>
    </xf>
    <xf numFmtId="0" fontId="9" fillId="4" borderId="6" xfId="6" applyFont="1" applyFill="1" applyBorder="1" applyAlignment="1">
      <alignment horizontal="center" vertical="center" wrapText="1"/>
    </xf>
    <xf numFmtId="0" fontId="9" fillId="0" borderId="38" xfId="6" applyFont="1" applyBorder="1" applyAlignment="1">
      <alignment horizontal="center" vertical="center" wrapText="1"/>
    </xf>
    <xf numFmtId="0" fontId="9" fillId="0" borderId="39" xfId="6" applyFont="1" applyBorder="1" applyAlignment="1">
      <alignment horizontal="center" vertical="center" wrapText="1"/>
    </xf>
    <xf numFmtId="0" fontId="9" fillId="0" borderId="40" xfId="6" applyFont="1" applyBorder="1" applyAlignment="1">
      <alignment horizontal="center" vertical="center" wrapText="1"/>
    </xf>
    <xf numFmtId="0" fontId="8" fillId="0" borderId="1" xfId="6" applyBorder="1" applyAlignment="1">
      <alignment horizontal="center" vertical="center" wrapText="1"/>
    </xf>
    <xf numFmtId="0" fontId="8" fillId="0" borderId="3" xfId="6" applyBorder="1" applyAlignment="1">
      <alignment horizontal="center" vertical="center" wrapText="1"/>
    </xf>
    <xf numFmtId="0" fontId="9" fillId="0" borderId="22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23" xfId="6" applyFont="1" applyBorder="1" applyAlignment="1">
      <alignment horizontal="center" vertical="center" wrapText="1"/>
    </xf>
    <xf numFmtId="0" fontId="9" fillId="0" borderId="24" xfId="6" applyFont="1" applyBorder="1" applyAlignment="1">
      <alignment horizontal="center" vertical="center" wrapText="1"/>
    </xf>
    <xf numFmtId="0" fontId="9" fillId="0" borderId="25" xfId="6" applyFont="1" applyBorder="1" applyAlignment="1">
      <alignment horizontal="center" vertical="center" wrapText="1"/>
    </xf>
    <xf numFmtId="0" fontId="9" fillId="0" borderId="26" xfId="6" applyFont="1" applyBorder="1" applyAlignment="1">
      <alignment horizontal="center" vertical="center" wrapText="1"/>
    </xf>
    <xf numFmtId="0" fontId="9" fillId="0" borderId="24" xfId="6" applyFont="1" applyBorder="1" applyAlignment="1">
      <alignment horizontal="left" vertical="center" wrapText="1"/>
    </xf>
    <xf numFmtId="0" fontId="9" fillId="0" borderId="25" xfId="6" applyFont="1" applyBorder="1" applyAlignment="1">
      <alignment horizontal="left" vertical="center" wrapText="1"/>
    </xf>
    <xf numFmtId="0" fontId="8" fillId="0" borderId="1" xfId="6" applyBorder="1" applyAlignment="1">
      <alignment vertical="center" wrapText="1"/>
    </xf>
    <xf numFmtId="0" fontId="8" fillId="0" borderId="3" xfId="6" applyBorder="1" applyAlignment="1">
      <alignment vertical="center" wrapText="1"/>
    </xf>
    <xf numFmtId="0" fontId="8" fillId="0" borderId="25" xfId="6" applyBorder="1" applyAlignment="1">
      <alignment vertical="center" wrapText="1"/>
    </xf>
    <xf numFmtId="0" fontId="8" fillId="0" borderId="26" xfId="6" applyBorder="1" applyAlignment="1">
      <alignment vertical="center" wrapText="1"/>
    </xf>
    <xf numFmtId="0" fontId="9" fillId="0" borderId="10" xfId="6" applyFont="1" applyBorder="1" applyAlignment="1">
      <alignment horizontal="center" vertical="center" wrapText="1"/>
    </xf>
    <xf numFmtId="0" fontId="9" fillId="0" borderId="44" xfId="6" applyFont="1" applyBorder="1" applyAlignment="1">
      <alignment horizontal="center" vertical="center" wrapText="1"/>
    </xf>
    <xf numFmtId="0" fontId="8" fillId="0" borderId="44" xfId="6" applyBorder="1" applyAlignment="1">
      <alignment horizontal="center" vertical="center" wrapText="1"/>
    </xf>
    <xf numFmtId="0" fontId="8" fillId="0" borderId="45" xfId="6" applyBorder="1" applyAlignment="1">
      <alignment horizontal="center" vertical="center" wrapText="1"/>
    </xf>
    <xf numFmtId="0" fontId="9" fillId="0" borderId="46" xfId="6" applyFont="1" applyBorder="1" applyAlignment="1">
      <alignment horizontal="left" vertical="center" wrapText="1"/>
    </xf>
    <xf numFmtId="0" fontId="9" fillId="0" borderId="45" xfId="6" applyFont="1" applyBorder="1" applyAlignment="1">
      <alignment horizontal="left" vertical="center" wrapText="1"/>
    </xf>
    <xf numFmtId="0" fontId="9" fillId="0" borderId="31" xfId="6" applyFont="1" applyFill="1" applyBorder="1" applyAlignment="1">
      <alignment horizontal="left" vertical="center"/>
    </xf>
    <xf numFmtId="0" fontId="9" fillId="0" borderId="19" xfId="6" applyFont="1" applyFill="1" applyBorder="1" applyAlignment="1">
      <alignment horizontal="left" vertical="center"/>
    </xf>
    <xf numFmtId="0" fontId="5" fillId="0" borderId="19" xfId="6" applyFont="1" applyBorder="1" applyAlignment="1">
      <alignment horizontal="center" vertical="center" wrapText="1"/>
    </xf>
    <xf numFmtId="0" fontId="5" fillId="0" borderId="20" xfId="6" applyFont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left" vertical="center"/>
    </xf>
    <xf numFmtId="0" fontId="5" fillId="0" borderId="21" xfId="6" applyNumberFormat="1" applyFont="1" applyBorder="1" applyAlignment="1">
      <alignment horizontal="center" vertical="center" wrapText="1"/>
    </xf>
    <xf numFmtId="0" fontId="5" fillId="0" borderId="21" xfId="6" applyFont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left" vertical="center"/>
    </xf>
    <xf numFmtId="0" fontId="5" fillId="0" borderId="36" xfId="3" applyFont="1" applyFill="1" applyBorder="1" applyAlignment="1">
      <alignment horizontal="left" vertical="center"/>
    </xf>
    <xf numFmtId="0" fontId="9" fillId="0" borderId="23" xfId="7" applyFont="1" applyFill="1" applyBorder="1" applyAlignment="1">
      <alignment horizontal="center" vertical="center"/>
    </xf>
    <xf numFmtId="0" fontId="5" fillId="0" borderId="19" xfId="6" applyFont="1" applyBorder="1" applyAlignment="1">
      <alignment horizontal="left" vertical="center" wrapText="1"/>
    </xf>
    <xf numFmtId="0" fontId="5" fillId="0" borderId="20" xfId="6" applyFont="1" applyBorder="1" applyAlignment="1">
      <alignment horizontal="left" vertical="center" wrapText="1"/>
    </xf>
    <xf numFmtId="0" fontId="5" fillId="0" borderId="13" xfId="6" applyFont="1" applyBorder="1" applyAlignment="1">
      <alignment vertical="center"/>
    </xf>
    <xf numFmtId="0" fontId="5" fillId="0" borderId="18" xfId="6" applyFont="1" applyBorder="1" applyAlignment="1">
      <alignment vertical="center"/>
    </xf>
    <xf numFmtId="0" fontId="5" fillId="0" borderId="2" xfId="6" applyFont="1" applyBorder="1" applyAlignment="1">
      <alignment horizontal="left" vertical="center" wrapText="1"/>
    </xf>
    <xf numFmtId="0" fontId="5" fillId="0" borderId="21" xfId="6" applyFont="1" applyBorder="1" applyAlignment="1">
      <alignment horizontal="left" vertical="center" wrapText="1"/>
    </xf>
    <xf numFmtId="0" fontId="5" fillId="0" borderId="0" xfId="6" applyFont="1" applyBorder="1" applyAlignment="1">
      <alignment vertical="center" wrapText="1"/>
    </xf>
    <xf numFmtId="0" fontId="5" fillId="0" borderId="23" xfId="6" applyFont="1" applyBorder="1" applyAlignment="1">
      <alignment vertical="center" wrapText="1"/>
    </xf>
    <xf numFmtId="0" fontId="5" fillId="0" borderId="25" xfId="6" applyFont="1" applyBorder="1" applyAlignment="1">
      <alignment vertical="center" wrapText="1"/>
    </xf>
    <xf numFmtId="0" fontId="5" fillId="0" borderId="26" xfId="6" applyFont="1" applyBorder="1" applyAlignment="1">
      <alignment vertical="center" wrapText="1"/>
    </xf>
    <xf numFmtId="0" fontId="5" fillId="0" borderId="13" xfId="6" applyFont="1" applyBorder="1" applyAlignment="1">
      <alignment horizontal="center" vertical="center" wrapText="1"/>
    </xf>
    <xf numFmtId="0" fontId="5" fillId="0" borderId="18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5" fillId="0" borderId="23" xfId="6" applyFont="1" applyBorder="1" applyAlignment="1">
      <alignment horizontal="center" vertical="center" wrapText="1"/>
    </xf>
    <xf numFmtId="0" fontId="5" fillId="0" borderId="25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5" fillId="0" borderId="36" xfId="6" applyFont="1" applyBorder="1" applyAlignment="1">
      <alignment horizontal="left" vertical="center" wrapText="1"/>
    </xf>
    <xf numFmtId="0" fontId="5" fillId="0" borderId="37" xfId="6" applyFont="1" applyBorder="1" applyAlignment="1">
      <alignment horizontal="left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1" xfId="6" applyFont="1" applyBorder="1" applyAlignment="1">
      <alignment horizontal="left" vertical="center" wrapText="1"/>
    </xf>
    <xf numFmtId="0" fontId="11" fillId="0" borderId="4" xfId="6" applyFont="1" applyBorder="1" applyAlignment="1">
      <alignment horizontal="left" vertical="center" wrapText="1"/>
    </xf>
    <xf numFmtId="0" fontId="10" fillId="0" borderId="1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left" vertical="center" wrapText="1"/>
    </xf>
    <xf numFmtId="0" fontId="7" fillId="5" borderId="6" xfId="6" applyFont="1" applyFill="1" applyBorder="1" applyAlignment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7" fillId="0" borderId="0" xfId="6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left" wrapText="1"/>
    </xf>
    <xf numFmtId="0" fontId="11" fillId="4" borderId="14" xfId="3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/>
    </xf>
    <xf numFmtId="0" fontId="11" fillId="4" borderId="16" xfId="3" applyFont="1" applyFill="1" applyBorder="1" applyAlignment="1">
      <alignment horizontal="center" vertical="center"/>
    </xf>
    <xf numFmtId="0" fontId="16" fillId="6" borderId="27" xfId="6" applyFont="1" applyFill="1" applyBorder="1" applyAlignment="1">
      <alignment horizontal="center" vertical="center" wrapText="1"/>
    </xf>
    <xf numFmtId="0" fontId="16" fillId="6" borderId="28" xfId="6" applyFont="1" applyFill="1" applyBorder="1" applyAlignment="1">
      <alignment horizontal="center" vertical="center" wrapText="1"/>
    </xf>
    <xf numFmtId="0" fontId="16" fillId="6" borderId="29" xfId="6" applyFont="1" applyFill="1" applyBorder="1" applyAlignment="1">
      <alignment horizontal="center" vertical="center" wrapText="1"/>
    </xf>
    <xf numFmtId="0" fontId="16" fillId="6" borderId="14" xfId="6" applyFont="1" applyFill="1" applyBorder="1" applyAlignment="1">
      <alignment horizontal="center" vertical="center" wrapText="1"/>
    </xf>
    <xf numFmtId="0" fontId="16" fillId="6" borderId="15" xfId="6" applyFont="1" applyFill="1" applyBorder="1" applyAlignment="1">
      <alignment horizontal="center" vertical="center" wrapText="1"/>
    </xf>
    <xf numFmtId="0" fontId="16" fillId="6" borderId="16" xfId="6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left" vertical="top" wrapText="1"/>
    </xf>
    <xf numFmtId="0" fontId="7" fillId="0" borderId="32" xfId="3" applyFont="1" applyFill="1" applyBorder="1" applyAlignment="1">
      <alignment horizontal="left" vertical="top"/>
    </xf>
    <xf numFmtId="0" fontId="7" fillId="0" borderId="34" xfId="3" applyFont="1" applyFill="1" applyBorder="1" applyAlignment="1">
      <alignment horizontal="left" vertical="top"/>
    </xf>
    <xf numFmtId="0" fontId="2" fillId="0" borderId="31" xfId="3" applyFont="1" applyFill="1" applyBorder="1" applyAlignment="1">
      <alignment horizontal="left" vertical="top" wrapText="1"/>
    </xf>
    <xf numFmtId="0" fontId="7" fillId="0" borderId="19" xfId="3" applyFont="1" applyFill="1" applyBorder="1" applyAlignment="1">
      <alignment horizontal="left" vertical="top" wrapText="1"/>
    </xf>
    <xf numFmtId="0" fontId="7" fillId="0" borderId="20" xfId="3" applyFont="1" applyFill="1" applyBorder="1" applyAlignment="1">
      <alignment horizontal="left" vertical="top" wrapText="1"/>
    </xf>
    <xf numFmtId="0" fontId="7" fillId="0" borderId="33" xfId="3" applyFont="1" applyFill="1" applyBorder="1" applyAlignment="1">
      <alignment horizontal="left" vertical="top" wrapText="1"/>
    </xf>
    <xf numFmtId="0" fontId="7" fillId="0" borderId="2" xfId="3" applyFont="1" applyFill="1" applyBorder="1" applyAlignment="1">
      <alignment horizontal="left" vertical="top" wrapText="1"/>
    </xf>
    <xf numFmtId="0" fontId="7" fillId="0" borderId="21" xfId="3" applyFont="1" applyFill="1" applyBorder="1" applyAlignment="1">
      <alignment horizontal="left" vertical="top" wrapText="1"/>
    </xf>
    <xf numFmtId="0" fontId="7" fillId="0" borderId="35" xfId="3" applyFont="1" applyFill="1" applyBorder="1" applyAlignment="1">
      <alignment horizontal="left" vertical="top" wrapText="1"/>
    </xf>
    <xf numFmtId="0" fontId="7" fillId="0" borderId="36" xfId="3" applyFont="1" applyFill="1" applyBorder="1" applyAlignment="1">
      <alignment horizontal="left" vertical="top" wrapText="1"/>
    </xf>
    <xf numFmtId="0" fontId="7" fillId="0" borderId="37" xfId="3" applyFont="1" applyFill="1" applyBorder="1" applyAlignment="1">
      <alignment horizontal="left" vertical="top" wrapText="1"/>
    </xf>
    <xf numFmtId="0" fontId="2" fillId="0" borderId="17" xfId="6" applyFont="1" applyFill="1" applyBorder="1" applyAlignment="1">
      <alignment horizontal="left" vertical="center" wrapText="1"/>
    </xf>
    <xf numFmtId="0" fontId="2" fillId="0" borderId="13" xfId="6" applyFont="1" applyFill="1" applyBorder="1" applyAlignment="1">
      <alignment horizontal="left" vertical="center" wrapText="1"/>
    </xf>
    <xf numFmtId="0" fontId="2" fillId="0" borderId="18" xfId="6" applyFont="1" applyFill="1" applyBorder="1" applyAlignment="1">
      <alignment horizontal="left" vertical="center" wrapText="1"/>
    </xf>
    <xf numFmtId="0" fontId="2" fillId="0" borderId="22" xfId="6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2" fillId="0" borderId="23" xfId="6" applyFont="1" applyFill="1" applyBorder="1" applyAlignment="1">
      <alignment horizontal="left" vertical="center" wrapText="1"/>
    </xf>
    <xf numFmtId="0" fontId="2" fillId="0" borderId="24" xfId="6" applyFont="1" applyFill="1" applyBorder="1" applyAlignment="1">
      <alignment horizontal="left" vertical="center" wrapText="1"/>
    </xf>
    <xf numFmtId="0" fontId="2" fillId="0" borderId="25" xfId="6" applyFont="1" applyFill="1" applyBorder="1" applyAlignment="1">
      <alignment horizontal="left" vertical="center" wrapText="1"/>
    </xf>
    <xf numFmtId="0" fontId="2" fillId="0" borderId="26" xfId="6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center" vertical="center" wrapText="1"/>
    </xf>
    <xf numFmtId="0" fontId="2" fillId="0" borderId="13" xfId="6" applyFont="1" applyFill="1" applyBorder="1" applyAlignment="1">
      <alignment horizontal="center" vertical="center" wrapText="1"/>
    </xf>
    <xf numFmtId="0" fontId="2" fillId="0" borderId="18" xfId="6" applyFont="1" applyFill="1" applyBorder="1" applyAlignment="1">
      <alignment horizontal="center" vertical="center" wrapText="1"/>
    </xf>
    <xf numFmtId="0" fontId="2" fillId="0" borderId="22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 wrapText="1"/>
    </xf>
    <xf numFmtId="0" fontId="2" fillId="0" borderId="23" xfId="6" applyFont="1" applyFill="1" applyBorder="1" applyAlignment="1">
      <alignment horizontal="center" vertical="center" wrapText="1"/>
    </xf>
    <xf numFmtId="0" fontId="2" fillId="0" borderId="24" xfId="6" applyFont="1" applyFill="1" applyBorder="1" applyAlignment="1">
      <alignment horizontal="center" vertical="center" wrapText="1"/>
    </xf>
    <xf numFmtId="0" fontId="2" fillId="0" borderId="25" xfId="6" applyFont="1" applyFill="1" applyBorder="1" applyAlignment="1">
      <alignment horizontal="center" vertical="center" wrapText="1"/>
    </xf>
    <xf numFmtId="0" fontId="2" fillId="0" borderId="26" xfId="6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 wrapText="1"/>
    </xf>
    <xf numFmtId="0" fontId="9" fillId="6" borderId="82" xfId="6" applyFont="1" applyFill="1" applyBorder="1" applyAlignment="1">
      <alignment horizontal="center" vertical="center" wrapText="1"/>
    </xf>
    <xf numFmtId="0" fontId="9" fillId="6" borderId="83" xfId="6" applyFont="1" applyFill="1" applyBorder="1" applyAlignment="1">
      <alignment horizontal="center" vertical="center" wrapText="1"/>
    </xf>
    <xf numFmtId="0" fontId="9" fillId="6" borderId="84" xfId="6" applyFont="1" applyFill="1" applyBorder="1" applyAlignment="1">
      <alignment horizontal="center" vertical="center" wrapText="1"/>
    </xf>
    <xf numFmtId="0" fontId="5" fillId="5" borderId="6" xfId="6" applyFont="1" applyFill="1" applyBorder="1" applyAlignment="1">
      <alignment horizontal="center" vertical="center"/>
    </xf>
    <xf numFmtId="0" fontId="5" fillId="5" borderId="7" xfId="6" applyFont="1" applyFill="1" applyBorder="1" applyAlignment="1">
      <alignment horizontal="center" vertical="center"/>
    </xf>
    <xf numFmtId="0" fontId="5" fillId="5" borderId="8" xfId="6" applyFont="1" applyFill="1" applyBorder="1" applyAlignment="1">
      <alignment horizontal="center" vertical="center"/>
    </xf>
    <xf numFmtId="0" fontId="11" fillId="0" borderId="5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8" xfId="6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32" fillId="4" borderId="2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0" xfId="1" applyFont="1" applyAlignment="1">
      <alignment vertical="center" wrapText="1"/>
    </xf>
    <xf numFmtId="0" fontId="32" fillId="0" borderId="4" xfId="1" applyFont="1" applyBorder="1" applyAlignment="1">
      <alignment horizontal="center" vertical="center" wrapText="1"/>
    </xf>
    <xf numFmtId="0" fontId="32" fillId="2" borderId="2" xfId="1" applyFont="1" applyFill="1" applyBorder="1" applyAlignment="1">
      <alignment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2" borderId="2" xfId="7" applyFont="1" applyFill="1" applyBorder="1" applyAlignment="1">
      <alignment horizontal="center" vertical="center"/>
    </xf>
    <xf numFmtId="0" fontId="32" fillId="2" borderId="6" xfId="1" applyFont="1" applyFill="1" applyBorder="1" applyAlignment="1">
      <alignment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6" xfId="7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 wrapText="1"/>
    </xf>
    <xf numFmtId="0" fontId="32" fillId="0" borderId="0" xfId="1" applyFont="1" applyFill="1" applyAlignment="1">
      <alignment vertical="center" wrapText="1"/>
    </xf>
    <xf numFmtId="0" fontId="32" fillId="0" borderId="0" xfId="1" applyFont="1" applyFill="1" applyBorder="1" applyAlignment="1">
      <alignment vertical="center" wrapText="1"/>
    </xf>
    <xf numFmtId="0" fontId="32" fillId="0" borderId="2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2" fillId="4" borderId="5" xfId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 wrapText="1"/>
    </xf>
    <xf numFmtId="0" fontId="32" fillId="4" borderId="3" xfId="1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32" fillId="0" borderId="5" xfId="1" applyFont="1" applyBorder="1" applyAlignment="1">
      <alignment horizontal="left" vertical="center" wrapText="1"/>
    </xf>
    <xf numFmtId="0" fontId="32" fillId="0" borderId="3" xfId="1" applyFont="1" applyBorder="1" applyAlignment="1">
      <alignment horizontal="left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90" xfId="3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vertical="center"/>
    </xf>
    <xf numFmtId="0" fontId="15" fillId="0" borderId="8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49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32" fillId="0" borderId="8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1" applyFont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left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0" xfId="3" applyFont="1" applyFill="1" applyBorder="1"/>
    <xf numFmtId="0" fontId="15" fillId="0" borderId="0" xfId="3" applyFont="1" applyFill="1" applyAlignment="1">
      <alignment horizontal="center"/>
    </xf>
    <xf numFmtId="0" fontId="15" fillId="5" borderId="7" xfId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5" fillId="0" borderId="5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5" fillId="0" borderId="3" xfId="7" applyFont="1" applyFill="1" applyBorder="1" applyAlignment="1">
      <alignment horizontal="center" vertical="center"/>
    </xf>
    <xf numFmtId="1" fontId="15" fillId="0" borderId="1" xfId="7" applyNumberFormat="1" applyFont="1" applyFill="1" applyBorder="1" applyAlignment="1">
      <alignment horizontal="center" vertical="center"/>
    </xf>
    <xf numFmtId="1" fontId="15" fillId="0" borderId="3" xfId="7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7" applyFont="1" applyFill="1" applyAlignment="1">
      <alignment vertical="center"/>
    </xf>
    <xf numFmtId="0" fontId="15" fillId="0" borderId="2" xfId="3" applyFont="1" applyFill="1" applyBorder="1" applyAlignment="1">
      <alignment horizontal="center"/>
    </xf>
    <xf numFmtId="0" fontId="15" fillId="5" borderId="8" xfId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vertical="center"/>
    </xf>
    <xf numFmtId="0" fontId="15" fillId="0" borderId="2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7" applyFont="1" applyFill="1" applyAlignment="1">
      <alignment horizontal="center" vertical="center"/>
    </xf>
    <xf numFmtId="0" fontId="32" fillId="6" borderId="14" xfId="3" applyFont="1" applyFill="1" applyBorder="1" applyAlignment="1">
      <alignment vertical="center"/>
    </xf>
    <xf numFmtId="0" fontId="32" fillId="6" borderId="15" xfId="3" applyFont="1" applyFill="1" applyBorder="1" applyAlignment="1">
      <alignment vertical="center"/>
    </xf>
    <xf numFmtId="0" fontId="32" fillId="6" borderId="16" xfId="3" applyFont="1" applyFill="1" applyBorder="1" applyAlignment="1">
      <alignment vertical="center"/>
    </xf>
    <xf numFmtId="0" fontId="32" fillId="6" borderId="17" xfId="1" applyFont="1" applyFill="1" applyBorder="1" applyAlignment="1">
      <alignment horizontal="center" vertical="center" wrapText="1"/>
    </xf>
    <xf numFmtId="0" fontId="32" fillId="6" borderId="15" xfId="1" applyFont="1" applyFill="1" applyBorder="1" applyAlignment="1">
      <alignment horizontal="center" vertical="center" wrapText="1"/>
    </xf>
    <xf numFmtId="0" fontId="32" fillId="6" borderId="16" xfId="1" applyFont="1" applyFill="1" applyBorder="1" applyAlignment="1">
      <alignment horizontal="center" vertical="center" wrapText="1"/>
    </xf>
    <xf numFmtId="0" fontId="32" fillId="6" borderId="14" xfId="1" applyFont="1" applyFill="1" applyBorder="1" applyAlignment="1">
      <alignment horizontal="center" vertical="center" wrapText="1"/>
    </xf>
    <xf numFmtId="0" fontId="32" fillId="6" borderId="15" xfId="1" applyFont="1" applyFill="1" applyBorder="1" applyAlignment="1">
      <alignment horizontal="center" vertical="center" wrapText="1"/>
    </xf>
    <xf numFmtId="0" fontId="32" fillId="6" borderId="16" xfId="1" applyFont="1" applyFill="1" applyBorder="1" applyAlignment="1">
      <alignment horizontal="center" vertical="center" wrapText="1"/>
    </xf>
    <xf numFmtId="0" fontId="15" fillId="0" borderId="91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15" fillId="0" borderId="92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15" fillId="0" borderId="92" xfId="3" applyFont="1" applyFill="1" applyBorder="1"/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/>
    </xf>
    <xf numFmtId="0" fontId="15" fillId="0" borderId="23" xfId="3" applyFont="1" applyFill="1" applyBorder="1" applyAlignment="1">
      <alignment horizontal="center"/>
    </xf>
    <xf numFmtId="0" fontId="15" fillId="0" borderId="24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93" xfId="1" applyFont="1" applyBorder="1" applyAlignment="1">
      <alignment horizontal="left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9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9" fontId="7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1" fillId="4" borderId="9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4" borderId="76" xfId="1" applyFont="1" applyFill="1" applyBorder="1" applyAlignment="1">
      <alignment horizontal="center" vertical="center" wrapText="1"/>
    </xf>
    <xf numFmtId="0" fontId="9" fillId="4" borderId="3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2" borderId="33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95" xfId="7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3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4" borderId="4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96" xfId="1" applyFont="1" applyFill="1" applyBorder="1" applyAlignment="1">
      <alignment horizontal="center" vertical="center" wrapText="1"/>
    </xf>
    <xf numFmtId="0" fontId="9" fillId="0" borderId="9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12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0" borderId="42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9" fillId="2" borderId="9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5" fillId="0" borderId="33" xfId="3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3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4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/>
    </xf>
    <xf numFmtId="0" fontId="5" fillId="0" borderId="2" xfId="7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vertical="center"/>
    </xf>
    <xf numFmtId="0" fontId="9" fillId="4" borderId="2" xfId="3" applyFont="1" applyFill="1" applyBorder="1" applyAlignment="1">
      <alignment horizontal="center" vertical="center"/>
    </xf>
    <xf numFmtId="0" fontId="5" fillId="0" borderId="23" xfId="3" applyFont="1" applyFill="1" applyBorder="1"/>
    <xf numFmtId="0" fontId="9" fillId="6" borderId="5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5" fillId="0" borderId="23" xfId="7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23" xfId="7" applyFont="1" applyFill="1" applyBorder="1" applyAlignment="1">
      <alignment vertical="center"/>
    </xf>
    <xf numFmtId="0" fontId="5" fillId="0" borderId="22" xfId="3" applyFont="1" applyFill="1" applyBorder="1"/>
    <xf numFmtId="0" fontId="9" fillId="0" borderId="0" xfId="1" applyFont="1" applyFill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11" fontId="5" fillId="0" borderId="23" xfId="1" applyNumberFormat="1" applyFont="1" applyBorder="1" applyAlignment="1"/>
    <xf numFmtId="11" fontId="5" fillId="0" borderId="0" xfId="1" applyNumberFormat="1" applyFont="1" applyBorder="1" applyAlignment="1"/>
    <xf numFmtId="0" fontId="5" fillId="0" borderId="2" xfId="3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0" fontId="5" fillId="3" borderId="36" xfId="1" applyFont="1" applyFill="1" applyBorder="1" applyAlignment="1">
      <alignment horizontal="left" vertical="center" wrapText="1"/>
    </xf>
    <xf numFmtId="0" fontId="1" fillId="0" borderId="36" xfId="1" applyBorder="1" applyAlignment="1">
      <alignment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justify" vertical="center" wrapText="1"/>
    </xf>
    <xf numFmtId="11" fontId="5" fillId="0" borderId="0" xfId="1" applyNumberFormat="1" applyFont="1" applyFill="1" applyBorder="1" applyAlignment="1">
      <alignment horizontal="left" vertical="center" wrapText="1"/>
    </xf>
  </cellXfs>
  <cellStyles count="11">
    <cellStyle name="Normal" xfId="0" builtinId="0"/>
    <cellStyle name="Normal 2" xfId="1"/>
    <cellStyle name="Normal 2 2" xfId="2"/>
    <cellStyle name="Normal 3" xfId="5"/>
    <cellStyle name="Normal 3 2" xfId="8"/>
    <cellStyle name="Normal 3 3" xfId="10"/>
    <cellStyle name="Normal 4" xfId="6"/>
    <cellStyle name="Normal 5" xfId="9"/>
    <cellStyle name="Normal_EEE UNDERGRADUATE22062009" xfId="7"/>
    <cellStyle name="Normal_SON_AREL_CENG_UNDERGRADUATE_CURRICULUM_ENG_3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tureng.com/tr/turkce-ingilizce/physicochemistr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Z93"/>
  <sheetViews>
    <sheetView zoomScaleNormal="100" workbookViewId="0">
      <selection activeCell="B2" sqref="B2:R4"/>
    </sheetView>
  </sheetViews>
  <sheetFormatPr defaultRowHeight="18" customHeight="1" x14ac:dyDescent="0.45"/>
  <cols>
    <col min="1" max="1" width="4.59765625" style="814" customWidth="1"/>
    <col min="2" max="2" width="5" style="814" customWidth="1"/>
    <col min="3" max="3" width="20.59765625" style="814" customWidth="1"/>
    <col min="4" max="4" width="1.796875" style="877" bestFit="1" customWidth="1"/>
    <col min="5" max="5" width="1.53125" style="877" bestFit="1" customWidth="1"/>
    <col min="6" max="6" width="1.53125" style="877" customWidth="1"/>
    <col min="7" max="7" width="1.796875" style="877" bestFit="1" customWidth="1"/>
    <col min="8" max="8" width="3.1328125" style="877" customWidth="1"/>
    <col min="9" max="9" width="6" style="877" customWidth="1"/>
    <col min="10" max="10" width="0.6640625" style="814" customWidth="1"/>
    <col min="11" max="11" width="5.1328125" style="814" customWidth="1"/>
    <col min="12" max="12" width="21.86328125" style="814" customWidth="1"/>
    <col min="13" max="13" width="1.796875" style="877" bestFit="1" customWidth="1"/>
    <col min="14" max="14" width="1.19921875" style="877" bestFit="1" customWidth="1"/>
    <col min="15" max="15" width="1.19921875" style="877" customWidth="1"/>
    <col min="16" max="16" width="1.796875" style="877" bestFit="1" customWidth="1"/>
    <col min="17" max="17" width="3.1328125" style="877" customWidth="1"/>
    <col min="18" max="18" width="6.06640625" style="877" customWidth="1"/>
    <col min="19" max="257" width="9.06640625" style="814"/>
    <col min="258" max="258" width="5" style="814" customWidth="1"/>
    <col min="259" max="259" width="20.59765625" style="814" customWidth="1"/>
    <col min="260" max="260" width="1.796875" style="814" bestFit="1" customWidth="1"/>
    <col min="261" max="261" width="1.53125" style="814" bestFit="1" customWidth="1"/>
    <col min="262" max="262" width="1.53125" style="814" customWidth="1"/>
    <col min="263" max="263" width="1.796875" style="814" bestFit="1" customWidth="1"/>
    <col min="264" max="264" width="3.1328125" style="814" customWidth="1"/>
    <col min="265" max="265" width="6" style="814" customWidth="1"/>
    <col min="266" max="266" width="0.6640625" style="814" customWidth="1"/>
    <col min="267" max="267" width="5.1328125" style="814" customWidth="1"/>
    <col min="268" max="268" width="21.86328125" style="814" customWidth="1"/>
    <col min="269" max="269" width="1.796875" style="814" bestFit="1" customWidth="1"/>
    <col min="270" max="270" width="1.19921875" style="814" bestFit="1" customWidth="1"/>
    <col min="271" max="271" width="1.19921875" style="814" customWidth="1"/>
    <col min="272" max="272" width="1.796875" style="814" bestFit="1" customWidth="1"/>
    <col min="273" max="273" width="3.1328125" style="814" customWidth="1"/>
    <col min="274" max="274" width="6.06640625" style="814" customWidth="1"/>
    <col min="275" max="513" width="9.06640625" style="814"/>
    <col min="514" max="514" width="5" style="814" customWidth="1"/>
    <col min="515" max="515" width="20.59765625" style="814" customWidth="1"/>
    <col min="516" max="516" width="1.796875" style="814" bestFit="1" customWidth="1"/>
    <col min="517" max="517" width="1.53125" style="814" bestFit="1" customWidth="1"/>
    <col min="518" max="518" width="1.53125" style="814" customWidth="1"/>
    <col min="519" max="519" width="1.796875" style="814" bestFit="1" customWidth="1"/>
    <col min="520" max="520" width="3.1328125" style="814" customWidth="1"/>
    <col min="521" max="521" width="6" style="814" customWidth="1"/>
    <col min="522" max="522" width="0.6640625" style="814" customWidth="1"/>
    <col min="523" max="523" width="5.1328125" style="814" customWidth="1"/>
    <col min="524" max="524" width="21.86328125" style="814" customWidth="1"/>
    <col min="525" max="525" width="1.796875" style="814" bestFit="1" customWidth="1"/>
    <col min="526" max="526" width="1.19921875" style="814" bestFit="1" customWidth="1"/>
    <col min="527" max="527" width="1.19921875" style="814" customWidth="1"/>
    <col min="528" max="528" width="1.796875" style="814" bestFit="1" customWidth="1"/>
    <col min="529" max="529" width="3.1328125" style="814" customWidth="1"/>
    <col min="530" max="530" width="6.06640625" style="814" customWidth="1"/>
    <col min="531" max="769" width="9.06640625" style="814"/>
    <col min="770" max="770" width="5" style="814" customWidth="1"/>
    <col min="771" max="771" width="20.59765625" style="814" customWidth="1"/>
    <col min="772" max="772" width="1.796875" style="814" bestFit="1" customWidth="1"/>
    <col min="773" max="773" width="1.53125" style="814" bestFit="1" customWidth="1"/>
    <col min="774" max="774" width="1.53125" style="814" customWidth="1"/>
    <col min="775" max="775" width="1.796875" style="814" bestFit="1" customWidth="1"/>
    <col min="776" max="776" width="3.1328125" style="814" customWidth="1"/>
    <col min="777" max="777" width="6" style="814" customWidth="1"/>
    <col min="778" max="778" width="0.6640625" style="814" customWidth="1"/>
    <col min="779" max="779" width="5.1328125" style="814" customWidth="1"/>
    <col min="780" max="780" width="21.86328125" style="814" customWidth="1"/>
    <col min="781" max="781" width="1.796875" style="814" bestFit="1" customWidth="1"/>
    <col min="782" max="782" width="1.19921875" style="814" bestFit="1" customWidth="1"/>
    <col min="783" max="783" width="1.19921875" style="814" customWidth="1"/>
    <col min="784" max="784" width="1.796875" style="814" bestFit="1" customWidth="1"/>
    <col min="785" max="785" width="3.1328125" style="814" customWidth="1"/>
    <col min="786" max="786" width="6.06640625" style="814" customWidth="1"/>
    <col min="787" max="1025" width="9.06640625" style="814"/>
    <col min="1026" max="1026" width="5" style="814" customWidth="1"/>
    <col min="1027" max="1027" width="20.59765625" style="814" customWidth="1"/>
    <col min="1028" max="1028" width="1.796875" style="814" bestFit="1" customWidth="1"/>
    <col min="1029" max="1029" width="1.53125" style="814" bestFit="1" customWidth="1"/>
    <col min="1030" max="1030" width="1.53125" style="814" customWidth="1"/>
    <col min="1031" max="1031" width="1.796875" style="814" bestFit="1" customWidth="1"/>
    <col min="1032" max="1032" width="3.1328125" style="814" customWidth="1"/>
    <col min="1033" max="1033" width="6" style="814" customWidth="1"/>
    <col min="1034" max="1034" width="0.6640625" style="814" customWidth="1"/>
    <col min="1035" max="1035" width="5.1328125" style="814" customWidth="1"/>
    <col min="1036" max="1036" width="21.86328125" style="814" customWidth="1"/>
    <col min="1037" max="1037" width="1.796875" style="814" bestFit="1" customWidth="1"/>
    <col min="1038" max="1038" width="1.19921875" style="814" bestFit="1" customWidth="1"/>
    <col min="1039" max="1039" width="1.19921875" style="814" customWidth="1"/>
    <col min="1040" max="1040" width="1.796875" style="814" bestFit="1" customWidth="1"/>
    <col min="1041" max="1041" width="3.1328125" style="814" customWidth="1"/>
    <col min="1042" max="1042" width="6.06640625" style="814" customWidth="1"/>
    <col min="1043" max="1281" width="9.06640625" style="814"/>
    <col min="1282" max="1282" width="5" style="814" customWidth="1"/>
    <col min="1283" max="1283" width="20.59765625" style="814" customWidth="1"/>
    <col min="1284" max="1284" width="1.796875" style="814" bestFit="1" customWidth="1"/>
    <col min="1285" max="1285" width="1.53125" style="814" bestFit="1" customWidth="1"/>
    <col min="1286" max="1286" width="1.53125" style="814" customWidth="1"/>
    <col min="1287" max="1287" width="1.796875" style="814" bestFit="1" customWidth="1"/>
    <col min="1288" max="1288" width="3.1328125" style="814" customWidth="1"/>
    <col min="1289" max="1289" width="6" style="814" customWidth="1"/>
    <col min="1290" max="1290" width="0.6640625" style="814" customWidth="1"/>
    <col min="1291" max="1291" width="5.1328125" style="814" customWidth="1"/>
    <col min="1292" max="1292" width="21.86328125" style="814" customWidth="1"/>
    <col min="1293" max="1293" width="1.796875" style="814" bestFit="1" customWidth="1"/>
    <col min="1294" max="1294" width="1.19921875" style="814" bestFit="1" customWidth="1"/>
    <col min="1295" max="1295" width="1.19921875" style="814" customWidth="1"/>
    <col min="1296" max="1296" width="1.796875" style="814" bestFit="1" customWidth="1"/>
    <col min="1297" max="1297" width="3.1328125" style="814" customWidth="1"/>
    <col min="1298" max="1298" width="6.06640625" style="814" customWidth="1"/>
    <col min="1299" max="1537" width="9.06640625" style="814"/>
    <col min="1538" max="1538" width="5" style="814" customWidth="1"/>
    <col min="1539" max="1539" width="20.59765625" style="814" customWidth="1"/>
    <col min="1540" max="1540" width="1.796875" style="814" bestFit="1" customWidth="1"/>
    <col min="1541" max="1541" width="1.53125" style="814" bestFit="1" customWidth="1"/>
    <col min="1542" max="1542" width="1.53125" style="814" customWidth="1"/>
    <col min="1543" max="1543" width="1.796875" style="814" bestFit="1" customWidth="1"/>
    <col min="1544" max="1544" width="3.1328125" style="814" customWidth="1"/>
    <col min="1545" max="1545" width="6" style="814" customWidth="1"/>
    <col min="1546" max="1546" width="0.6640625" style="814" customWidth="1"/>
    <col min="1547" max="1547" width="5.1328125" style="814" customWidth="1"/>
    <col min="1548" max="1548" width="21.86328125" style="814" customWidth="1"/>
    <col min="1549" max="1549" width="1.796875" style="814" bestFit="1" customWidth="1"/>
    <col min="1550" max="1550" width="1.19921875" style="814" bestFit="1" customWidth="1"/>
    <col min="1551" max="1551" width="1.19921875" style="814" customWidth="1"/>
    <col min="1552" max="1552" width="1.796875" style="814" bestFit="1" customWidth="1"/>
    <col min="1553" max="1553" width="3.1328125" style="814" customWidth="1"/>
    <col min="1554" max="1554" width="6.06640625" style="814" customWidth="1"/>
    <col min="1555" max="1793" width="9.06640625" style="814"/>
    <col min="1794" max="1794" width="5" style="814" customWidth="1"/>
    <col min="1795" max="1795" width="20.59765625" style="814" customWidth="1"/>
    <col min="1796" max="1796" width="1.796875" style="814" bestFit="1" customWidth="1"/>
    <col min="1797" max="1797" width="1.53125" style="814" bestFit="1" customWidth="1"/>
    <col min="1798" max="1798" width="1.53125" style="814" customWidth="1"/>
    <col min="1799" max="1799" width="1.796875" style="814" bestFit="1" customWidth="1"/>
    <col min="1800" max="1800" width="3.1328125" style="814" customWidth="1"/>
    <col min="1801" max="1801" width="6" style="814" customWidth="1"/>
    <col min="1802" max="1802" width="0.6640625" style="814" customWidth="1"/>
    <col min="1803" max="1803" width="5.1328125" style="814" customWidth="1"/>
    <col min="1804" max="1804" width="21.86328125" style="814" customWidth="1"/>
    <col min="1805" max="1805" width="1.796875" style="814" bestFit="1" customWidth="1"/>
    <col min="1806" max="1806" width="1.19921875" style="814" bestFit="1" customWidth="1"/>
    <col min="1807" max="1807" width="1.19921875" style="814" customWidth="1"/>
    <col min="1808" max="1808" width="1.796875" style="814" bestFit="1" customWidth="1"/>
    <col min="1809" max="1809" width="3.1328125" style="814" customWidth="1"/>
    <col min="1810" max="1810" width="6.06640625" style="814" customWidth="1"/>
    <col min="1811" max="2049" width="9.06640625" style="814"/>
    <col min="2050" max="2050" width="5" style="814" customWidth="1"/>
    <col min="2051" max="2051" width="20.59765625" style="814" customWidth="1"/>
    <col min="2052" max="2052" width="1.796875" style="814" bestFit="1" customWidth="1"/>
    <col min="2053" max="2053" width="1.53125" style="814" bestFit="1" customWidth="1"/>
    <col min="2054" max="2054" width="1.53125" style="814" customWidth="1"/>
    <col min="2055" max="2055" width="1.796875" style="814" bestFit="1" customWidth="1"/>
    <col min="2056" max="2056" width="3.1328125" style="814" customWidth="1"/>
    <col min="2057" max="2057" width="6" style="814" customWidth="1"/>
    <col min="2058" max="2058" width="0.6640625" style="814" customWidth="1"/>
    <col min="2059" max="2059" width="5.1328125" style="814" customWidth="1"/>
    <col min="2060" max="2060" width="21.86328125" style="814" customWidth="1"/>
    <col min="2061" max="2061" width="1.796875" style="814" bestFit="1" customWidth="1"/>
    <col min="2062" max="2062" width="1.19921875" style="814" bestFit="1" customWidth="1"/>
    <col min="2063" max="2063" width="1.19921875" style="814" customWidth="1"/>
    <col min="2064" max="2064" width="1.796875" style="814" bestFit="1" customWidth="1"/>
    <col min="2065" max="2065" width="3.1328125" style="814" customWidth="1"/>
    <col min="2066" max="2066" width="6.06640625" style="814" customWidth="1"/>
    <col min="2067" max="2305" width="9.06640625" style="814"/>
    <col min="2306" max="2306" width="5" style="814" customWidth="1"/>
    <col min="2307" max="2307" width="20.59765625" style="814" customWidth="1"/>
    <col min="2308" max="2308" width="1.796875" style="814" bestFit="1" customWidth="1"/>
    <col min="2309" max="2309" width="1.53125" style="814" bestFit="1" customWidth="1"/>
    <col min="2310" max="2310" width="1.53125" style="814" customWidth="1"/>
    <col min="2311" max="2311" width="1.796875" style="814" bestFit="1" customWidth="1"/>
    <col min="2312" max="2312" width="3.1328125" style="814" customWidth="1"/>
    <col min="2313" max="2313" width="6" style="814" customWidth="1"/>
    <col min="2314" max="2314" width="0.6640625" style="814" customWidth="1"/>
    <col min="2315" max="2315" width="5.1328125" style="814" customWidth="1"/>
    <col min="2316" max="2316" width="21.86328125" style="814" customWidth="1"/>
    <col min="2317" max="2317" width="1.796875" style="814" bestFit="1" customWidth="1"/>
    <col min="2318" max="2318" width="1.19921875" style="814" bestFit="1" customWidth="1"/>
    <col min="2319" max="2319" width="1.19921875" style="814" customWidth="1"/>
    <col min="2320" max="2320" width="1.796875" style="814" bestFit="1" customWidth="1"/>
    <col min="2321" max="2321" width="3.1328125" style="814" customWidth="1"/>
    <col min="2322" max="2322" width="6.06640625" style="814" customWidth="1"/>
    <col min="2323" max="2561" width="9.06640625" style="814"/>
    <col min="2562" max="2562" width="5" style="814" customWidth="1"/>
    <col min="2563" max="2563" width="20.59765625" style="814" customWidth="1"/>
    <col min="2564" max="2564" width="1.796875" style="814" bestFit="1" customWidth="1"/>
    <col min="2565" max="2565" width="1.53125" style="814" bestFit="1" customWidth="1"/>
    <col min="2566" max="2566" width="1.53125" style="814" customWidth="1"/>
    <col min="2567" max="2567" width="1.796875" style="814" bestFit="1" customWidth="1"/>
    <col min="2568" max="2568" width="3.1328125" style="814" customWidth="1"/>
    <col min="2569" max="2569" width="6" style="814" customWidth="1"/>
    <col min="2570" max="2570" width="0.6640625" style="814" customWidth="1"/>
    <col min="2571" max="2571" width="5.1328125" style="814" customWidth="1"/>
    <col min="2572" max="2572" width="21.86328125" style="814" customWidth="1"/>
    <col min="2573" max="2573" width="1.796875" style="814" bestFit="1" customWidth="1"/>
    <col min="2574" max="2574" width="1.19921875" style="814" bestFit="1" customWidth="1"/>
    <col min="2575" max="2575" width="1.19921875" style="814" customWidth="1"/>
    <col min="2576" max="2576" width="1.796875" style="814" bestFit="1" customWidth="1"/>
    <col min="2577" max="2577" width="3.1328125" style="814" customWidth="1"/>
    <col min="2578" max="2578" width="6.06640625" style="814" customWidth="1"/>
    <col min="2579" max="2817" width="9.06640625" style="814"/>
    <col min="2818" max="2818" width="5" style="814" customWidth="1"/>
    <col min="2819" max="2819" width="20.59765625" style="814" customWidth="1"/>
    <col min="2820" max="2820" width="1.796875" style="814" bestFit="1" customWidth="1"/>
    <col min="2821" max="2821" width="1.53125" style="814" bestFit="1" customWidth="1"/>
    <col min="2822" max="2822" width="1.53125" style="814" customWidth="1"/>
    <col min="2823" max="2823" width="1.796875" style="814" bestFit="1" customWidth="1"/>
    <col min="2824" max="2824" width="3.1328125" style="814" customWidth="1"/>
    <col min="2825" max="2825" width="6" style="814" customWidth="1"/>
    <col min="2826" max="2826" width="0.6640625" style="814" customWidth="1"/>
    <col min="2827" max="2827" width="5.1328125" style="814" customWidth="1"/>
    <col min="2828" max="2828" width="21.86328125" style="814" customWidth="1"/>
    <col min="2829" max="2829" width="1.796875" style="814" bestFit="1" customWidth="1"/>
    <col min="2830" max="2830" width="1.19921875" style="814" bestFit="1" customWidth="1"/>
    <col min="2831" max="2831" width="1.19921875" style="814" customWidth="1"/>
    <col min="2832" max="2832" width="1.796875" style="814" bestFit="1" customWidth="1"/>
    <col min="2833" max="2833" width="3.1328125" style="814" customWidth="1"/>
    <col min="2834" max="2834" width="6.06640625" style="814" customWidth="1"/>
    <col min="2835" max="3073" width="9.06640625" style="814"/>
    <col min="3074" max="3074" width="5" style="814" customWidth="1"/>
    <col min="3075" max="3075" width="20.59765625" style="814" customWidth="1"/>
    <col min="3076" max="3076" width="1.796875" style="814" bestFit="1" customWidth="1"/>
    <col min="3077" max="3077" width="1.53125" style="814" bestFit="1" customWidth="1"/>
    <col min="3078" max="3078" width="1.53125" style="814" customWidth="1"/>
    <col min="3079" max="3079" width="1.796875" style="814" bestFit="1" customWidth="1"/>
    <col min="3080" max="3080" width="3.1328125" style="814" customWidth="1"/>
    <col min="3081" max="3081" width="6" style="814" customWidth="1"/>
    <col min="3082" max="3082" width="0.6640625" style="814" customWidth="1"/>
    <col min="3083" max="3083" width="5.1328125" style="814" customWidth="1"/>
    <col min="3084" max="3084" width="21.86328125" style="814" customWidth="1"/>
    <col min="3085" max="3085" width="1.796875" style="814" bestFit="1" customWidth="1"/>
    <col min="3086" max="3086" width="1.19921875" style="814" bestFit="1" customWidth="1"/>
    <col min="3087" max="3087" width="1.19921875" style="814" customWidth="1"/>
    <col min="3088" max="3088" width="1.796875" style="814" bestFit="1" customWidth="1"/>
    <col min="3089" max="3089" width="3.1328125" style="814" customWidth="1"/>
    <col min="3090" max="3090" width="6.06640625" style="814" customWidth="1"/>
    <col min="3091" max="3329" width="9.06640625" style="814"/>
    <col min="3330" max="3330" width="5" style="814" customWidth="1"/>
    <col min="3331" max="3331" width="20.59765625" style="814" customWidth="1"/>
    <col min="3332" max="3332" width="1.796875" style="814" bestFit="1" customWidth="1"/>
    <col min="3333" max="3333" width="1.53125" style="814" bestFit="1" customWidth="1"/>
    <col min="3334" max="3334" width="1.53125" style="814" customWidth="1"/>
    <col min="3335" max="3335" width="1.796875" style="814" bestFit="1" customWidth="1"/>
    <col min="3336" max="3336" width="3.1328125" style="814" customWidth="1"/>
    <col min="3337" max="3337" width="6" style="814" customWidth="1"/>
    <col min="3338" max="3338" width="0.6640625" style="814" customWidth="1"/>
    <col min="3339" max="3339" width="5.1328125" style="814" customWidth="1"/>
    <col min="3340" max="3340" width="21.86328125" style="814" customWidth="1"/>
    <col min="3341" max="3341" width="1.796875" style="814" bestFit="1" customWidth="1"/>
    <col min="3342" max="3342" width="1.19921875" style="814" bestFit="1" customWidth="1"/>
    <col min="3343" max="3343" width="1.19921875" style="814" customWidth="1"/>
    <col min="3344" max="3344" width="1.796875" style="814" bestFit="1" customWidth="1"/>
    <col min="3345" max="3345" width="3.1328125" style="814" customWidth="1"/>
    <col min="3346" max="3346" width="6.06640625" style="814" customWidth="1"/>
    <col min="3347" max="3585" width="9.06640625" style="814"/>
    <col min="3586" max="3586" width="5" style="814" customWidth="1"/>
    <col min="3587" max="3587" width="20.59765625" style="814" customWidth="1"/>
    <col min="3588" max="3588" width="1.796875" style="814" bestFit="1" customWidth="1"/>
    <col min="3589" max="3589" width="1.53125" style="814" bestFit="1" customWidth="1"/>
    <col min="3590" max="3590" width="1.53125" style="814" customWidth="1"/>
    <col min="3591" max="3591" width="1.796875" style="814" bestFit="1" customWidth="1"/>
    <col min="3592" max="3592" width="3.1328125" style="814" customWidth="1"/>
    <col min="3593" max="3593" width="6" style="814" customWidth="1"/>
    <col min="3594" max="3594" width="0.6640625" style="814" customWidth="1"/>
    <col min="3595" max="3595" width="5.1328125" style="814" customWidth="1"/>
    <col min="3596" max="3596" width="21.86328125" style="814" customWidth="1"/>
    <col min="3597" max="3597" width="1.796875" style="814" bestFit="1" customWidth="1"/>
    <col min="3598" max="3598" width="1.19921875" style="814" bestFit="1" customWidth="1"/>
    <col min="3599" max="3599" width="1.19921875" style="814" customWidth="1"/>
    <col min="3600" max="3600" width="1.796875" style="814" bestFit="1" customWidth="1"/>
    <col min="3601" max="3601" width="3.1328125" style="814" customWidth="1"/>
    <col min="3602" max="3602" width="6.06640625" style="814" customWidth="1"/>
    <col min="3603" max="3841" width="9.06640625" style="814"/>
    <col min="3842" max="3842" width="5" style="814" customWidth="1"/>
    <col min="3843" max="3843" width="20.59765625" style="814" customWidth="1"/>
    <col min="3844" max="3844" width="1.796875" style="814" bestFit="1" customWidth="1"/>
    <col min="3845" max="3845" width="1.53125" style="814" bestFit="1" customWidth="1"/>
    <col min="3846" max="3846" width="1.53125" style="814" customWidth="1"/>
    <col min="3847" max="3847" width="1.796875" style="814" bestFit="1" customWidth="1"/>
    <col min="3848" max="3848" width="3.1328125" style="814" customWidth="1"/>
    <col min="3849" max="3849" width="6" style="814" customWidth="1"/>
    <col min="3850" max="3850" width="0.6640625" style="814" customWidth="1"/>
    <col min="3851" max="3851" width="5.1328125" style="814" customWidth="1"/>
    <col min="3852" max="3852" width="21.86328125" style="814" customWidth="1"/>
    <col min="3853" max="3853" width="1.796875" style="814" bestFit="1" customWidth="1"/>
    <col min="3854" max="3854" width="1.19921875" style="814" bestFit="1" customWidth="1"/>
    <col min="3855" max="3855" width="1.19921875" style="814" customWidth="1"/>
    <col min="3856" max="3856" width="1.796875" style="814" bestFit="1" customWidth="1"/>
    <col min="3857" max="3857" width="3.1328125" style="814" customWidth="1"/>
    <col min="3858" max="3858" width="6.06640625" style="814" customWidth="1"/>
    <col min="3859" max="4097" width="9.06640625" style="814"/>
    <col min="4098" max="4098" width="5" style="814" customWidth="1"/>
    <col min="4099" max="4099" width="20.59765625" style="814" customWidth="1"/>
    <col min="4100" max="4100" width="1.796875" style="814" bestFit="1" customWidth="1"/>
    <col min="4101" max="4101" width="1.53125" style="814" bestFit="1" customWidth="1"/>
    <col min="4102" max="4102" width="1.53125" style="814" customWidth="1"/>
    <col min="4103" max="4103" width="1.796875" style="814" bestFit="1" customWidth="1"/>
    <col min="4104" max="4104" width="3.1328125" style="814" customWidth="1"/>
    <col min="4105" max="4105" width="6" style="814" customWidth="1"/>
    <col min="4106" max="4106" width="0.6640625" style="814" customWidth="1"/>
    <col min="4107" max="4107" width="5.1328125" style="814" customWidth="1"/>
    <col min="4108" max="4108" width="21.86328125" style="814" customWidth="1"/>
    <col min="4109" max="4109" width="1.796875" style="814" bestFit="1" customWidth="1"/>
    <col min="4110" max="4110" width="1.19921875" style="814" bestFit="1" customWidth="1"/>
    <col min="4111" max="4111" width="1.19921875" style="814" customWidth="1"/>
    <col min="4112" max="4112" width="1.796875" style="814" bestFit="1" customWidth="1"/>
    <col min="4113" max="4113" width="3.1328125" style="814" customWidth="1"/>
    <col min="4114" max="4114" width="6.06640625" style="814" customWidth="1"/>
    <col min="4115" max="4353" width="9.06640625" style="814"/>
    <col min="4354" max="4354" width="5" style="814" customWidth="1"/>
    <col min="4355" max="4355" width="20.59765625" style="814" customWidth="1"/>
    <col min="4356" max="4356" width="1.796875" style="814" bestFit="1" customWidth="1"/>
    <col min="4357" max="4357" width="1.53125" style="814" bestFit="1" customWidth="1"/>
    <col min="4358" max="4358" width="1.53125" style="814" customWidth="1"/>
    <col min="4359" max="4359" width="1.796875" style="814" bestFit="1" customWidth="1"/>
    <col min="4360" max="4360" width="3.1328125" style="814" customWidth="1"/>
    <col min="4361" max="4361" width="6" style="814" customWidth="1"/>
    <col min="4362" max="4362" width="0.6640625" style="814" customWidth="1"/>
    <col min="4363" max="4363" width="5.1328125" style="814" customWidth="1"/>
    <col min="4364" max="4364" width="21.86328125" style="814" customWidth="1"/>
    <col min="4365" max="4365" width="1.796875" style="814" bestFit="1" customWidth="1"/>
    <col min="4366" max="4366" width="1.19921875" style="814" bestFit="1" customWidth="1"/>
    <col min="4367" max="4367" width="1.19921875" style="814" customWidth="1"/>
    <col min="4368" max="4368" width="1.796875" style="814" bestFit="1" customWidth="1"/>
    <col min="4369" max="4369" width="3.1328125" style="814" customWidth="1"/>
    <col min="4370" max="4370" width="6.06640625" style="814" customWidth="1"/>
    <col min="4371" max="4609" width="9.06640625" style="814"/>
    <col min="4610" max="4610" width="5" style="814" customWidth="1"/>
    <col min="4611" max="4611" width="20.59765625" style="814" customWidth="1"/>
    <col min="4612" max="4612" width="1.796875" style="814" bestFit="1" customWidth="1"/>
    <col min="4613" max="4613" width="1.53125" style="814" bestFit="1" customWidth="1"/>
    <col min="4614" max="4614" width="1.53125" style="814" customWidth="1"/>
    <col min="4615" max="4615" width="1.796875" style="814" bestFit="1" customWidth="1"/>
    <col min="4616" max="4616" width="3.1328125" style="814" customWidth="1"/>
    <col min="4617" max="4617" width="6" style="814" customWidth="1"/>
    <col min="4618" max="4618" width="0.6640625" style="814" customWidth="1"/>
    <col min="4619" max="4619" width="5.1328125" style="814" customWidth="1"/>
    <col min="4620" max="4620" width="21.86328125" style="814" customWidth="1"/>
    <col min="4621" max="4621" width="1.796875" style="814" bestFit="1" customWidth="1"/>
    <col min="4622" max="4622" width="1.19921875" style="814" bestFit="1" customWidth="1"/>
    <col min="4623" max="4623" width="1.19921875" style="814" customWidth="1"/>
    <col min="4624" max="4624" width="1.796875" style="814" bestFit="1" customWidth="1"/>
    <col min="4625" max="4625" width="3.1328125" style="814" customWidth="1"/>
    <col min="4626" max="4626" width="6.06640625" style="814" customWidth="1"/>
    <col min="4627" max="4865" width="9.06640625" style="814"/>
    <col min="4866" max="4866" width="5" style="814" customWidth="1"/>
    <col min="4867" max="4867" width="20.59765625" style="814" customWidth="1"/>
    <col min="4868" max="4868" width="1.796875" style="814" bestFit="1" customWidth="1"/>
    <col min="4869" max="4869" width="1.53125" style="814" bestFit="1" customWidth="1"/>
    <col min="4870" max="4870" width="1.53125" style="814" customWidth="1"/>
    <col min="4871" max="4871" width="1.796875" style="814" bestFit="1" customWidth="1"/>
    <col min="4872" max="4872" width="3.1328125" style="814" customWidth="1"/>
    <col min="4873" max="4873" width="6" style="814" customWidth="1"/>
    <col min="4874" max="4874" width="0.6640625" style="814" customWidth="1"/>
    <col min="4875" max="4875" width="5.1328125" style="814" customWidth="1"/>
    <col min="4876" max="4876" width="21.86328125" style="814" customWidth="1"/>
    <col min="4877" max="4877" width="1.796875" style="814" bestFit="1" customWidth="1"/>
    <col min="4878" max="4878" width="1.19921875" style="814" bestFit="1" customWidth="1"/>
    <col min="4879" max="4879" width="1.19921875" style="814" customWidth="1"/>
    <col min="4880" max="4880" width="1.796875" style="814" bestFit="1" customWidth="1"/>
    <col min="4881" max="4881" width="3.1328125" style="814" customWidth="1"/>
    <col min="4882" max="4882" width="6.06640625" style="814" customWidth="1"/>
    <col min="4883" max="5121" width="9.06640625" style="814"/>
    <col min="5122" max="5122" width="5" style="814" customWidth="1"/>
    <col min="5123" max="5123" width="20.59765625" style="814" customWidth="1"/>
    <col min="5124" max="5124" width="1.796875" style="814" bestFit="1" customWidth="1"/>
    <col min="5125" max="5125" width="1.53125" style="814" bestFit="1" customWidth="1"/>
    <col min="5126" max="5126" width="1.53125" style="814" customWidth="1"/>
    <col min="5127" max="5127" width="1.796875" style="814" bestFit="1" customWidth="1"/>
    <col min="5128" max="5128" width="3.1328125" style="814" customWidth="1"/>
    <col min="5129" max="5129" width="6" style="814" customWidth="1"/>
    <col min="5130" max="5130" width="0.6640625" style="814" customWidth="1"/>
    <col min="5131" max="5131" width="5.1328125" style="814" customWidth="1"/>
    <col min="5132" max="5132" width="21.86328125" style="814" customWidth="1"/>
    <col min="5133" max="5133" width="1.796875" style="814" bestFit="1" customWidth="1"/>
    <col min="5134" max="5134" width="1.19921875" style="814" bestFit="1" customWidth="1"/>
    <col min="5135" max="5135" width="1.19921875" style="814" customWidth="1"/>
    <col min="5136" max="5136" width="1.796875" style="814" bestFit="1" customWidth="1"/>
    <col min="5137" max="5137" width="3.1328125" style="814" customWidth="1"/>
    <col min="5138" max="5138" width="6.06640625" style="814" customWidth="1"/>
    <col min="5139" max="5377" width="9.06640625" style="814"/>
    <col min="5378" max="5378" width="5" style="814" customWidth="1"/>
    <col min="5379" max="5379" width="20.59765625" style="814" customWidth="1"/>
    <col min="5380" max="5380" width="1.796875" style="814" bestFit="1" customWidth="1"/>
    <col min="5381" max="5381" width="1.53125" style="814" bestFit="1" customWidth="1"/>
    <col min="5382" max="5382" width="1.53125" style="814" customWidth="1"/>
    <col min="5383" max="5383" width="1.796875" style="814" bestFit="1" customWidth="1"/>
    <col min="5384" max="5384" width="3.1328125" style="814" customWidth="1"/>
    <col min="5385" max="5385" width="6" style="814" customWidth="1"/>
    <col min="5386" max="5386" width="0.6640625" style="814" customWidth="1"/>
    <col min="5387" max="5387" width="5.1328125" style="814" customWidth="1"/>
    <col min="5388" max="5388" width="21.86328125" style="814" customWidth="1"/>
    <col min="5389" max="5389" width="1.796875" style="814" bestFit="1" customWidth="1"/>
    <col min="5390" max="5390" width="1.19921875" style="814" bestFit="1" customWidth="1"/>
    <col min="5391" max="5391" width="1.19921875" style="814" customWidth="1"/>
    <col min="5392" max="5392" width="1.796875" style="814" bestFit="1" customWidth="1"/>
    <col min="5393" max="5393" width="3.1328125" style="814" customWidth="1"/>
    <col min="5394" max="5394" width="6.06640625" style="814" customWidth="1"/>
    <col min="5395" max="5633" width="9.06640625" style="814"/>
    <col min="5634" max="5634" width="5" style="814" customWidth="1"/>
    <col min="5635" max="5635" width="20.59765625" style="814" customWidth="1"/>
    <col min="5636" max="5636" width="1.796875" style="814" bestFit="1" customWidth="1"/>
    <col min="5637" max="5637" width="1.53125" style="814" bestFit="1" customWidth="1"/>
    <col min="5638" max="5638" width="1.53125" style="814" customWidth="1"/>
    <col min="5639" max="5639" width="1.796875" style="814" bestFit="1" customWidth="1"/>
    <col min="5640" max="5640" width="3.1328125" style="814" customWidth="1"/>
    <col min="5641" max="5641" width="6" style="814" customWidth="1"/>
    <col min="5642" max="5642" width="0.6640625" style="814" customWidth="1"/>
    <col min="5643" max="5643" width="5.1328125" style="814" customWidth="1"/>
    <col min="5644" max="5644" width="21.86328125" style="814" customWidth="1"/>
    <col min="5645" max="5645" width="1.796875" style="814" bestFit="1" customWidth="1"/>
    <col min="5646" max="5646" width="1.19921875" style="814" bestFit="1" customWidth="1"/>
    <col min="5647" max="5647" width="1.19921875" style="814" customWidth="1"/>
    <col min="5648" max="5648" width="1.796875" style="814" bestFit="1" customWidth="1"/>
    <col min="5649" max="5649" width="3.1328125" style="814" customWidth="1"/>
    <col min="5650" max="5650" width="6.06640625" style="814" customWidth="1"/>
    <col min="5651" max="5889" width="9.06640625" style="814"/>
    <col min="5890" max="5890" width="5" style="814" customWidth="1"/>
    <col min="5891" max="5891" width="20.59765625" style="814" customWidth="1"/>
    <col min="5892" max="5892" width="1.796875" style="814" bestFit="1" customWidth="1"/>
    <col min="5893" max="5893" width="1.53125" style="814" bestFit="1" customWidth="1"/>
    <col min="5894" max="5894" width="1.53125" style="814" customWidth="1"/>
    <col min="5895" max="5895" width="1.796875" style="814" bestFit="1" customWidth="1"/>
    <col min="5896" max="5896" width="3.1328125" style="814" customWidth="1"/>
    <col min="5897" max="5897" width="6" style="814" customWidth="1"/>
    <col min="5898" max="5898" width="0.6640625" style="814" customWidth="1"/>
    <col min="5899" max="5899" width="5.1328125" style="814" customWidth="1"/>
    <col min="5900" max="5900" width="21.86328125" style="814" customWidth="1"/>
    <col min="5901" max="5901" width="1.796875" style="814" bestFit="1" customWidth="1"/>
    <col min="5902" max="5902" width="1.19921875" style="814" bestFit="1" customWidth="1"/>
    <col min="5903" max="5903" width="1.19921875" style="814" customWidth="1"/>
    <col min="5904" max="5904" width="1.796875" style="814" bestFit="1" customWidth="1"/>
    <col min="5905" max="5905" width="3.1328125" style="814" customWidth="1"/>
    <col min="5906" max="5906" width="6.06640625" style="814" customWidth="1"/>
    <col min="5907" max="6145" width="9.06640625" style="814"/>
    <col min="6146" max="6146" width="5" style="814" customWidth="1"/>
    <col min="6147" max="6147" width="20.59765625" style="814" customWidth="1"/>
    <col min="6148" max="6148" width="1.796875" style="814" bestFit="1" customWidth="1"/>
    <col min="6149" max="6149" width="1.53125" style="814" bestFit="1" customWidth="1"/>
    <col min="6150" max="6150" width="1.53125" style="814" customWidth="1"/>
    <col min="6151" max="6151" width="1.796875" style="814" bestFit="1" customWidth="1"/>
    <col min="6152" max="6152" width="3.1328125" style="814" customWidth="1"/>
    <col min="6153" max="6153" width="6" style="814" customWidth="1"/>
    <col min="6154" max="6154" width="0.6640625" style="814" customWidth="1"/>
    <col min="6155" max="6155" width="5.1328125" style="814" customWidth="1"/>
    <col min="6156" max="6156" width="21.86328125" style="814" customWidth="1"/>
    <col min="6157" max="6157" width="1.796875" style="814" bestFit="1" customWidth="1"/>
    <col min="6158" max="6158" width="1.19921875" style="814" bestFit="1" customWidth="1"/>
    <col min="6159" max="6159" width="1.19921875" style="814" customWidth="1"/>
    <col min="6160" max="6160" width="1.796875" style="814" bestFit="1" customWidth="1"/>
    <col min="6161" max="6161" width="3.1328125" style="814" customWidth="1"/>
    <col min="6162" max="6162" width="6.06640625" style="814" customWidth="1"/>
    <col min="6163" max="6401" width="9.06640625" style="814"/>
    <col min="6402" max="6402" width="5" style="814" customWidth="1"/>
    <col min="6403" max="6403" width="20.59765625" style="814" customWidth="1"/>
    <col min="6404" max="6404" width="1.796875" style="814" bestFit="1" customWidth="1"/>
    <col min="6405" max="6405" width="1.53125" style="814" bestFit="1" customWidth="1"/>
    <col min="6406" max="6406" width="1.53125" style="814" customWidth="1"/>
    <col min="6407" max="6407" width="1.796875" style="814" bestFit="1" customWidth="1"/>
    <col min="6408" max="6408" width="3.1328125" style="814" customWidth="1"/>
    <col min="6409" max="6409" width="6" style="814" customWidth="1"/>
    <col min="6410" max="6410" width="0.6640625" style="814" customWidth="1"/>
    <col min="6411" max="6411" width="5.1328125" style="814" customWidth="1"/>
    <col min="6412" max="6412" width="21.86328125" style="814" customWidth="1"/>
    <col min="6413" max="6413" width="1.796875" style="814" bestFit="1" customWidth="1"/>
    <col min="6414" max="6414" width="1.19921875" style="814" bestFit="1" customWidth="1"/>
    <col min="6415" max="6415" width="1.19921875" style="814" customWidth="1"/>
    <col min="6416" max="6416" width="1.796875" style="814" bestFit="1" customWidth="1"/>
    <col min="6417" max="6417" width="3.1328125" style="814" customWidth="1"/>
    <col min="6418" max="6418" width="6.06640625" style="814" customWidth="1"/>
    <col min="6419" max="6657" width="9.06640625" style="814"/>
    <col min="6658" max="6658" width="5" style="814" customWidth="1"/>
    <col min="6659" max="6659" width="20.59765625" style="814" customWidth="1"/>
    <col min="6660" max="6660" width="1.796875" style="814" bestFit="1" customWidth="1"/>
    <col min="6661" max="6661" width="1.53125" style="814" bestFit="1" customWidth="1"/>
    <col min="6662" max="6662" width="1.53125" style="814" customWidth="1"/>
    <col min="6663" max="6663" width="1.796875" style="814" bestFit="1" customWidth="1"/>
    <col min="6664" max="6664" width="3.1328125" style="814" customWidth="1"/>
    <col min="6665" max="6665" width="6" style="814" customWidth="1"/>
    <col min="6666" max="6666" width="0.6640625" style="814" customWidth="1"/>
    <col min="6667" max="6667" width="5.1328125" style="814" customWidth="1"/>
    <col min="6668" max="6668" width="21.86328125" style="814" customWidth="1"/>
    <col min="6669" max="6669" width="1.796875" style="814" bestFit="1" customWidth="1"/>
    <col min="6670" max="6670" width="1.19921875" style="814" bestFit="1" customWidth="1"/>
    <col min="6671" max="6671" width="1.19921875" style="814" customWidth="1"/>
    <col min="6672" max="6672" width="1.796875" style="814" bestFit="1" customWidth="1"/>
    <col min="6673" max="6673" width="3.1328125" style="814" customWidth="1"/>
    <col min="6674" max="6674" width="6.06640625" style="814" customWidth="1"/>
    <col min="6675" max="6913" width="9.06640625" style="814"/>
    <col min="6914" max="6914" width="5" style="814" customWidth="1"/>
    <col min="6915" max="6915" width="20.59765625" style="814" customWidth="1"/>
    <col min="6916" max="6916" width="1.796875" style="814" bestFit="1" customWidth="1"/>
    <col min="6917" max="6917" width="1.53125" style="814" bestFit="1" customWidth="1"/>
    <col min="6918" max="6918" width="1.53125" style="814" customWidth="1"/>
    <col min="6919" max="6919" width="1.796875" style="814" bestFit="1" customWidth="1"/>
    <col min="6920" max="6920" width="3.1328125" style="814" customWidth="1"/>
    <col min="6921" max="6921" width="6" style="814" customWidth="1"/>
    <col min="6922" max="6922" width="0.6640625" style="814" customWidth="1"/>
    <col min="6923" max="6923" width="5.1328125" style="814" customWidth="1"/>
    <col min="6924" max="6924" width="21.86328125" style="814" customWidth="1"/>
    <col min="6925" max="6925" width="1.796875" style="814" bestFit="1" customWidth="1"/>
    <col min="6926" max="6926" width="1.19921875" style="814" bestFit="1" customWidth="1"/>
    <col min="6927" max="6927" width="1.19921875" style="814" customWidth="1"/>
    <col min="6928" max="6928" width="1.796875" style="814" bestFit="1" customWidth="1"/>
    <col min="6929" max="6929" width="3.1328125" style="814" customWidth="1"/>
    <col min="6930" max="6930" width="6.06640625" style="814" customWidth="1"/>
    <col min="6931" max="7169" width="9.06640625" style="814"/>
    <col min="7170" max="7170" width="5" style="814" customWidth="1"/>
    <col min="7171" max="7171" width="20.59765625" style="814" customWidth="1"/>
    <col min="7172" max="7172" width="1.796875" style="814" bestFit="1" customWidth="1"/>
    <col min="7173" max="7173" width="1.53125" style="814" bestFit="1" customWidth="1"/>
    <col min="7174" max="7174" width="1.53125" style="814" customWidth="1"/>
    <col min="7175" max="7175" width="1.796875" style="814" bestFit="1" customWidth="1"/>
    <col min="7176" max="7176" width="3.1328125" style="814" customWidth="1"/>
    <col min="7177" max="7177" width="6" style="814" customWidth="1"/>
    <col min="7178" max="7178" width="0.6640625" style="814" customWidth="1"/>
    <col min="7179" max="7179" width="5.1328125" style="814" customWidth="1"/>
    <col min="7180" max="7180" width="21.86328125" style="814" customWidth="1"/>
    <col min="7181" max="7181" width="1.796875" style="814" bestFit="1" customWidth="1"/>
    <col min="7182" max="7182" width="1.19921875" style="814" bestFit="1" customWidth="1"/>
    <col min="7183" max="7183" width="1.19921875" style="814" customWidth="1"/>
    <col min="7184" max="7184" width="1.796875" style="814" bestFit="1" customWidth="1"/>
    <col min="7185" max="7185" width="3.1328125" style="814" customWidth="1"/>
    <col min="7186" max="7186" width="6.06640625" style="814" customWidth="1"/>
    <col min="7187" max="7425" width="9.06640625" style="814"/>
    <col min="7426" max="7426" width="5" style="814" customWidth="1"/>
    <col min="7427" max="7427" width="20.59765625" style="814" customWidth="1"/>
    <col min="7428" max="7428" width="1.796875" style="814" bestFit="1" customWidth="1"/>
    <col min="7429" max="7429" width="1.53125" style="814" bestFit="1" customWidth="1"/>
    <col min="7430" max="7430" width="1.53125" style="814" customWidth="1"/>
    <col min="7431" max="7431" width="1.796875" style="814" bestFit="1" customWidth="1"/>
    <col min="7432" max="7432" width="3.1328125" style="814" customWidth="1"/>
    <col min="7433" max="7433" width="6" style="814" customWidth="1"/>
    <col min="7434" max="7434" width="0.6640625" style="814" customWidth="1"/>
    <col min="7435" max="7435" width="5.1328125" style="814" customWidth="1"/>
    <col min="7436" max="7436" width="21.86328125" style="814" customWidth="1"/>
    <col min="7437" max="7437" width="1.796875" style="814" bestFit="1" customWidth="1"/>
    <col min="7438" max="7438" width="1.19921875" style="814" bestFit="1" customWidth="1"/>
    <col min="7439" max="7439" width="1.19921875" style="814" customWidth="1"/>
    <col min="7440" max="7440" width="1.796875" style="814" bestFit="1" customWidth="1"/>
    <col min="7441" max="7441" width="3.1328125" style="814" customWidth="1"/>
    <col min="7442" max="7442" width="6.06640625" style="814" customWidth="1"/>
    <col min="7443" max="7681" width="9.06640625" style="814"/>
    <col min="7682" max="7682" width="5" style="814" customWidth="1"/>
    <col min="7683" max="7683" width="20.59765625" style="814" customWidth="1"/>
    <col min="7684" max="7684" width="1.796875" style="814" bestFit="1" customWidth="1"/>
    <col min="7685" max="7685" width="1.53125" style="814" bestFit="1" customWidth="1"/>
    <col min="7686" max="7686" width="1.53125" style="814" customWidth="1"/>
    <col min="7687" max="7687" width="1.796875" style="814" bestFit="1" customWidth="1"/>
    <col min="7688" max="7688" width="3.1328125" style="814" customWidth="1"/>
    <col min="7689" max="7689" width="6" style="814" customWidth="1"/>
    <col min="7690" max="7690" width="0.6640625" style="814" customWidth="1"/>
    <col min="7691" max="7691" width="5.1328125" style="814" customWidth="1"/>
    <col min="7692" max="7692" width="21.86328125" style="814" customWidth="1"/>
    <col min="7693" max="7693" width="1.796875" style="814" bestFit="1" customWidth="1"/>
    <col min="7694" max="7694" width="1.19921875" style="814" bestFit="1" customWidth="1"/>
    <col min="7695" max="7695" width="1.19921875" style="814" customWidth="1"/>
    <col min="7696" max="7696" width="1.796875" style="814" bestFit="1" customWidth="1"/>
    <col min="7697" max="7697" width="3.1328125" style="814" customWidth="1"/>
    <col min="7698" max="7698" width="6.06640625" style="814" customWidth="1"/>
    <col min="7699" max="7937" width="9.06640625" style="814"/>
    <col min="7938" max="7938" width="5" style="814" customWidth="1"/>
    <col min="7939" max="7939" width="20.59765625" style="814" customWidth="1"/>
    <col min="7940" max="7940" width="1.796875" style="814" bestFit="1" customWidth="1"/>
    <col min="7941" max="7941" width="1.53125" style="814" bestFit="1" customWidth="1"/>
    <col min="7942" max="7942" width="1.53125" style="814" customWidth="1"/>
    <col min="7943" max="7943" width="1.796875" style="814" bestFit="1" customWidth="1"/>
    <col min="7944" max="7944" width="3.1328125" style="814" customWidth="1"/>
    <col min="7945" max="7945" width="6" style="814" customWidth="1"/>
    <col min="7946" max="7946" width="0.6640625" style="814" customWidth="1"/>
    <col min="7947" max="7947" width="5.1328125" style="814" customWidth="1"/>
    <col min="7948" max="7948" width="21.86328125" style="814" customWidth="1"/>
    <col min="7949" max="7949" width="1.796875" style="814" bestFit="1" customWidth="1"/>
    <col min="7950" max="7950" width="1.19921875" style="814" bestFit="1" customWidth="1"/>
    <col min="7951" max="7951" width="1.19921875" style="814" customWidth="1"/>
    <col min="7952" max="7952" width="1.796875" style="814" bestFit="1" customWidth="1"/>
    <col min="7953" max="7953" width="3.1328125" style="814" customWidth="1"/>
    <col min="7954" max="7954" width="6.06640625" style="814" customWidth="1"/>
    <col min="7955" max="8193" width="9.06640625" style="814"/>
    <col min="8194" max="8194" width="5" style="814" customWidth="1"/>
    <col min="8195" max="8195" width="20.59765625" style="814" customWidth="1"/>
    <col min="8196" max="8196" width="1.796875" style="814" bestFit="1" customWidth="1"/>
    <col min="8197" max="8197" width="1.53125" style="814" bestFit="1" customWidth="1"/>
    <col min="8198" max="8198" width="1.53125" style="814" customWidth="1"/>
    <col min="8199" max="8199" width="1.796875" style="814" bestFit="1" customWidth="1"/>
    <col min="8200" max="8200" width="3.1328125" style="814" customWidth="1"/>
    <col min="8201" max="8201" width="6" style="814" customWidth="1"/>
    <col min="8202" max="8202" width="0.6640625" style="814" customWidth="1"/>
    <col min="8203" max="8203" width="5.1328125" style="814" customWidth="1"/>
    <col min="8204" max="8204" width="21.86328125" style="814" customWidth="1"/>
    <col min="8205" max="8205" width="1.796875" style="814" bestFit="1" customWidth="1"/>
    <col min="8206" max="8206" width="1.19921875" style="814" bestFit="1" customWidth="1"/>
    <col min="8207" max="8207" width="1.19921875" style="814" customWidth="1"/>
    <col min="8208" max="8208" width="1.796875" style="814" bestFit="1" customWidth="1"/>
    <col min="8209" max="8209" width="3.1328125" style="814" customWidth="1"/>
    <col min="8210" max="8210" width="6.06640625" style="814" customWidth="1"/>
    <col min="8211" max="8449" width="9.06640625" style="814"/>
    <col min="8450" max="8450" width="5" style="814" customWidth="1"/>
    <col min="8451" max="8451" width="20.59765625" style="814" customWidth="1"/>
    <col min="8452" max="8452" width="1.796875" style="814" bestFit="1" customWidth="1"/>
    <col min="8453" max="8453" width="1.53125" style="814" bestFit="1" customWidth="1"/>
    <col min="8454" max="8454" width="1.53125" style="814" customWidth="1"/>
    <col min="8455" max="8455" width="1.796875" style="814" bestFit="1" customWidth="1"/>
    <col min="8456" max="8456" width="3.1328125" style="814" customWidth="1"/>
    <col min="8457" max="8457" width="6" style="814" customWidth="1"/>
    <col min="8458" max="8458" width="0.6640625" style="814" customWidth="1"/>
    <col min="8459" max="8459" width="5.1328125" style="814" customWidth="1"/>
    <col min="8460" max="8460" width="21.86328125" style="814" customWidth="1"/>
    <col min="8461" max="8461" width="1.796875" style="814" bestFit="1" customWidth="1"/>
    <col min="8462" max="8462" width="1.19921875" style="814" bestFit="1" customWidth="1"/>
    <col min="8463" max="8463" width="1.19921875" style="814" customWidth="1"/>
    <col min="8464" max="8464" width="1.796875" style="814" bestFit="1" customWidth="1"/>
    <col min="8465" max="8465" width="3.1328125" style="814" customWidth="1"/>
    <col min="8466" max="8466" width="6.06640625" style="814" customWidth="1"/>
    <col min="8467" max="8705" width="9.06640625" style="814"/>
    <col min="8706" max="8706" width="5" style="814" customWidth="1"/>
    <col min="8707" max="8707" width="20.59765625" style="814" customWidth="1"/>
    <col min="8708" max="8708" width="1.796875" style="814" bestFit="1" customWidth="1"/>
    <col min="8709" max="8709" width="1.53125" style="814" bestFit="1" customWidth="1"/>
    <col min="8710" max="8710" width="1.53125" style="814" customWidth="1"/>
    <col min="8711" max="8711" width="1.796875" style="814" bestFit="1" customWidth="1"/>
    <col min="8712" max="8712" width="3.1328125" style="814" customWidth="1"/>
    <col min="8713" max="8713" width="6" style="814" customWidth="1"/>
    <col min="8714" max="8714" width="0.6640625" style="814" customWidth="1"/>
    <col min="8715" max="8715" width="5.1328125" style="814" customWidth="1"/>
    <col min="8716" max="8716" width="21.86328125" style="814" customWidth="1"/>
    <col min="8717" max="8717" width="1.796875" style="814" bestFit="1" customWidth="1"/>
    <col min="8718" max="8718" width="1.19921875" style="814" bestFit="1" customWidth="1"/>
    <col min="8719" max="8719" width="1.19921875" style="814" customWidth="1"/>
    <col min="8720" max="8720" width="1.796875" style="814" bestFit="1" customWidth="1"/>
    <col min="8721" max="8721" width="3.1328125" style="814" customWidth="1"/>
    <col min="8722" max="8722" width="6.06640625" style="814" customWidth="1"/>
    <col min="8723" max="8961" width="9.06640625" style="814"/>
    <col min="8962" max="8962" width="5" style="814" customWidth="1"/>
    <col min="8963" max="8963" width="20.59765625" style="814" customWidth="1"/>
    <col min="8964" max="8964" width="1.796875" style="814" bestFit="1" customWidth="1"/>
    <col min="8965" max="8965" width="1.53125" style="814" bestFit="1" customWidth="1"/>
    <col min="8966" max="8966" width="1.53125" style="814" customWidth="1"/>
    <col min="8967" max="8967" width="1.796875" style="814" bestFit="1" customWidth="1"/>
    <col min="8968" max="8968" width="3.1328125" style="814" customWidth="1"/>
    <col min="8969" max="8969" width="6" style="814" customWidth="1"/>
    <col min="8970" max="8970" width="0.6640625" style="814" customWidth="1"/>
    <col min="8971" max="8971" width="5.1328125" style="814" customWidth="1"/>
    <col min="8972" max="8972" width="21.86328125" style="814" customWidth="1"/>
    <col min="8973" max="8973" width="1.796875" style="814" bestFit="1" customWidth="1"/>
    <col min="8974" max="8974" width="1.19921875" style="814" bestFit="1" customWidth="1"/>
    <col min="8975" max="8975" width="1.19921875" style="814" customWidth="1"/>
    <col min="8976" max="8976" width="1.796875" style="814" bestFit="1" customWidth="1"/>
    <col min="8977" max="8977" width="3.1328125" style="814" customWidth="1"/>
    <col min="8978" max="8978" width="6.06640625" style="814" customWidth="1"/>
    <col min="8979" max="9217" width="9.06640625" style="814"/>
    <col min="9218" max="9218" width="5" style="814" customWidth="1"/>
    <col min="9219" max="9219" width="20.59765625" style="814" customWidth="1"/>
    <col min="9220" max="9220" width="1.796875" style="814" bestFit="1" customWidth="1"/>
    <col min="9221" max="9221" width="1.53125" style="814" bestFit="1" customWidth="1"/>
    <col min="9222" max="9222" width="1.53125" style="814" customWidth="1"/>
    <col min="9223" max="9223" width="1.796875" style="814" bestFit="1" customWidth="1"/>
    <col min="9224" max="9224" width="3.1328125" style="814" customWidth="1"/>
    <col min="9225" max="9225" width="6" style="814" customWidth="1"/>
    <col min="9226" max="9226" width="0.6640625" style="814" customWidth="1"/>
    <col min="9227" max="9227" width="5.1328125" style="814" customWidth="1"/>
    <col min="9228" max="9228" width="21.86328125" style="814" customWidth="1"/>
    <col min="9229" max="9229" width="1.796875" style="814" bestFit="1" customWidth="1"/>
    <col min="9230" max="9230" width="1.19921875" style="814" bestFit="1" customWidth="1"/>
    <col min="9231" max="9231" width="1.19921875" style="814" customWidth="1"/>
    <col min="9232" max="9232" width="1.796875" style="814" bestFit="1" customWidth="1"/>
    <col min="9233" max="9233" width="3.1328125" style="814" customWidth="1"/>
    <col min="9234" max="9234" width="6.06640625" style="814" customWidth="1"/>
    <col min="9235" max="9473" width="9.06640625" style="814"/>
    <col min="9474" max="9474" width="5" style="814" customWidth="1"/>
    <col min="9475" max="9475" width="20.59765625" style="814" customWidth="1"/>
    <col min="9476" max="9476" width="1.796875" style="814" bestFit="1" customWidth="1"/>
    <col min="9477" max="9477" width="1.53125" style="814" bestFit="1" customWidth="1"/>
    <col min="9478" max="9478" width="1.53125" style="814" customWidth="1"/>
    <col min="9479" max="9479" width="1.796875" style="814" bestFit="1" customWidth="1"/>
    <col min="9480" max="9480" width="3.1328125" style="814" customWidth="1"/>
    <col min="9481" max="9481" width="6" style="814" customWidth="1"/>
    <col min="9482" max="9482" width="0.6640625" style="814" customWidth="1"/>
    <col min="9483" max="9483" width="5.1328125" style="814" customWidth="1"/>
    <col min="9484" max="9484" width="21.86328125" style="814" customWidth="1"/>
    <col min="9485" max="9485" width="1.796875" style="814" bestFit="1" customWidth="1"/>
    <col min="9486" max="9486" width="1.19921875" style="814" bestFit="1" customWidth="1"/>
    <col min="9487" max="9487" width="1.19921875" style="814" customWidth="1"/>
    <col min="9488" max="9488" width="1.796875" style="814" bestFit="1" customWidth="1"/>
    <col min="9489" max="9489" width="3.1328125" style="814" customWidth="1"/>
    <col min="9490" max="9490" width="6.06640625" style="814" customWidth="1"/>
    <col min="9491" max="9729" width="9.06640625" style="814"/>
    <col min="9730" max="9730" width="5" style="814" customWidth="1"/>
    <col min="9731" max="9731" width="20.59765625" style="814" customWidth="1"/>
    <col min="9732" max="9732" width="1.796875" style="814" bestFit="1" customWidth="1"/>
    <col min="9733" max="9733" width="1.53125" style="814" bestFit="1" customWidth="1"/>
    <col min="9734" max="9734" width="1.53125" style="814" customWidth="1"/>
    <col min="9735" max="9735" width="1.796875" style="814" bestFit="1" customWidth="1"/>
    <col min="9736" max="9736" width="3.1328125" style="814" customWidth="1"/>
    <col min="9737" max="9737" width="6" style="814" customWidth="1"/>
    <col min="9738" max="9738" width="0.6640625" style="814" customWidth="1"/>
    <col min="9739" max="9739" width="5.1328125" style="814" customWidth="1"/>
    <col min="9740" max="9740" width="21.86328125" style="814" customWidth="1"/>
    <col min="9741" max="9741" width="1.796875" style="814" bestFit="1" customWidth="1"/>
    <col min="9742" max="9742" width="1.19921875" style="814" bestFit="1" customWidth="1"/>
    <col min="9743" max="9743" width="1.19921875" style="814" customWidth="1"/>
    <col min="9744" max="9744" width="1.796875" style="814" bestFit="1" customWidth="1"/>
    <col min="9745" max="9745" width="3.1328125" style="814" customWidth="1"/>
    <col min="9746" max="9746" width="6.06640625" style="814" customWidth="1"/>
    <col min="9747" max="9985" width="9.06640625" style="814"/>
    <col min="9986" max="9986" width="5" style="814" customWidth="1"/>
    <col min="9987" max="9987" width="20.59765625" style="814" customWidth="1"/>
    <col min="9988" max="9988" width="1.796875" style="814" bestFit="1" customWidth="1"/>
    <col min="9989" max="9989" width="1.53125" style="814" bestFit="1" customWidth="1"/>
    <col min="9990" max="9990" width="1.53125" style="814" customWidth="1"/>
    <col min="9991" max="9991" width="1.796875" style="814" bestFit="1" customWidth="1"/>
    <col min="9992" max="9992" width="3.1328125" style="814" customWidth="1"/>
    <col min="9993" max="9993" width="6" style="814" customWidth="1"/>
    <col min="9994" max="9994" width="0.6640625" style="814" customWidth="1"/>
    <col min="9995" max="9995" width="5.1328125" style="814" customWidth="1"/>
    <col min="9996" max="9996" width="21.86328125" style="814" customWidth="1"/>
    <col min="9997" max="9997" width="1.796875" style="814" bestFit="1" customWidth="1"/>
    <col min="9998" max="9998" width="1.19921875" style="814" bestFit="1" customWidth="1"/>
    <col min="9999" max="9999" width="1.19921875" style="814" customWidth="1"/>
    <col min="10000" max="10000" width="1.796875" style="814" bestFit="1" customWidth="1"/>
    <col min="10001" max="10001" width="3.1328125" style="814" customWidth="1"/>
    <col min="10002" max="10002" width="6.06640625" style="814" customWidth="1"/>
    <col min="10003" max="10241" width="9.06640625" style="814"/>
    <col min="10242" max="10242" width="5" style="814" customWidth="1"/>
    <col min="10243" max="10243" width="20.59765625" style="814" customWidth="1"/>
    <col min="10244" max="10244" width="1.796875" style="814" bestFit="1" customWidth="1"/>
    <col min="10245" max="10245" width="1.53125" style="814" bestFit="1" customWidth="1"/>
    <col min="10246" max="10246" width="1.53125" style="814" customWidth="1"/>
    <col min="10247" max="10247" width="1.796875" style="814" bestFit="1" customWidth="1"/>
    <col min="10248" max="10248" width="3.1328125" style="814" customWidth="1"/>
    <col min="10249" max="10249" width="6" style="814" customWidth="1"/>
    <col min="10250" max="10250" width="0.6640625" style="814" customWidth="1"/>
    <col min="10251" max="10251" width="5.1328125" style="814" customWidth="1"/>
    <col min="10252" max="10252" width="21.86328125" style="814" customWidth="1"/>
    <col min="10253" max="10253" width="1.796875" style="814" bestFit="1" customWidth="1"/>
    <col min="10254" max="10254" width="1.19921875" style="814" bestFit="1" customWidth="1"/>
    <col min="10255" max="10255" width="1.19921875" style="814" customWidth="1"/>
    <col min="10256" max="10256" width="1.796875" style="814" bestFit="1" customWidth="1"/>
    <col min="10257" max="10257" width="3.1328125" style="814" customWidth="1"/>
    <col min="10258" max="10258" width="6.06640625" style="814" customWidth="1"/>
    <col min="10259" max="10497" width="9.06640625" style="814"/>
    <col min="10498" max="10498" width="5" style="814" customWidth="1"/>
    <col min="10499" max="10499" width="20.59765625" style="814" customWidth="1"/>
    <col min="10500" max="10500" width="1.796875" style="814" bestFit="1" customWidth="1"/>
    <col min="10501" max="10501" width="1.53125" style="814" bestFit="1" customWidth="1"/>
    <col min="10502" max="10502" width="1.53125" style="814" customWidth="1"/>
    <col min="10503" max="10503" width="1.796875" style="814" bestFit="1" customWidth="1"/>
    <col min="10504" max="10504" width="3.1328125" style="814" customWidth="1"/>
    <col min="10505" max="10505" width="6" style="814" customWidth="1"/>
    <col min="10506" max="10506" width="0.6640625" style="814" customWidth="1"/>
    <col min="10507" max="10507" width="5.1328125" style="814" customWidth="1"/>
    <col min="10508" max="10508" width="21.86328125" style="814" customWidth="1"/>
    <col min="10509" max="10509" width="1.796875" style="814" bestFit="1" customWidth="1"/>
    <col min="10510" max="10510" width="1.19921875" style="814" bestFit="1" customWidth="1"/>
    <col min="10511" max="10511" width="1.19921875" style="814" customWidth="1"/>
    <col min="10512" max="10512" width="1.796875" style="814" bestFit="1" customWidth="1"/>
    <col min="10513" max="10513" width="3.1328125" style="814" customWidth="1"/>
    <col min="10514" max="10514" width="6.06640625" style="814" customWidth="1"/>
    <col min="10515" max="10753" width="9.06640625" style="814"/>
    <col min="10754" max="10754" width="5" style="814" customWidth="1"/>
    <col min="10755" max="10755" width="20.59765625" style="814" customWidth="1"/>
    <col min="10756" max="10756" width="1.796875" style="814" bestFit="1" customWidth="1"/>
    <col min="10757" max="10757" width="1.53125" style="814" bestFit="1" customWidth="1"/>
    <col min="10758" max="10758" width="1.53125" style="814" customWidth="1"/>
    <col min="10759" max="10759" width="1.796875" style="814" bestFit="1" customWidth="1"/>
    <col min="10760" max="10760" width="3.1328125" style="814" customWidth="1"/>
    <col min="10761" max="10761" width="6" style="814" customWidth="1"/>
    <col min="10762" max="10762" width="0.6640625" style="814" customWidth="1"/>
    <col min="10763" max="10763" width="5.1328125" style="814" customWidth="1"/>
    <col min="10764" max="10764" width="21.86328125" style="814" customWidth="1"/>
    <col min="10765" max="10765" width="1.796875" style="814" bestFit="1" customWidth="1"/>
    <col min="10766" max="10766" width="1.19921875" style="814" bestFit="1" customWidth="1"/>
    <col min="10767" max="10767" width="1.19921875" style="814" customWidth="1"/>
    <col min="10768" max="10768" width="1.796875" style="814" bestFit="1" customWidth="1"/>
    <col min="10769" max="10769" width="3.1328125" style="814" customWidth="1"/>
    <col min="10770" max="10770" width="6.06640625" style="814" customWidth="1"/>
    <col min="10771" max="11009" width="9.06640625" style="814"/>
    <col min="11010" max="11010" width="5" style="814" customWidth="1"/>
    <col min="11011" max="11011" width="20.59765625" style="814" customWidth="1"/>
    <col min="11012" max="11012" width="1.796875" style="814" bestFit="1" customWidth="1"/>
    <col min="11013" max="11013" width="1.53125" style="814" bestFit="1" customWidth="1"/>
    <col min="11014" max="11014" width="1.53125" style="814" customWidth="1"/>
    <col min="11015" max="11015" width="1.796875" style="814" bestFit="1" customWidth="1"/>
    <col min="11016" max="11016" width="3.1328125" style="814" customWidth="1"/>
    <col min="11017" max="11017" width="6" style="814" customWidth="1"/>
    <col min="11018" max="11018" width="0.6640625" style="814" customWidth="1"/>
    <col min="11019" max="11019" width="5.1328125" style="814" customWidth="1"/>
    <col min="11020" max="11020" width="21.86328125" style="814" customWidth="1"/>
    <col min="11021" max="11021" width="1.796875" style="814" bestFit="1" customWidth="1"/>
    <col min="11022" max="11022" width="1.19921875" style="814" bestFit="1" customWidth="1"/>
    <col min="11023" max="11023" width="1.19921875" style="814" customWidth="1"/>
    <col min="11024" max="11024" width="1.796875" style="814" bestFit="1" customWidth="1"/>
    <col min="11025" max="11025" width="3.1328125" style="814" customWidth="1"/>
    <col min="11026" max="11026" width="6.06640625" style="814" customWidth="1"/>
    <col min="11027" max="11265" width="9.06640625" style="814"/>
    <col min="11266" max="11266" width="5" style="814" customWidth="1"/>
    <col min="11267" max="11267" width="20.59765625" style="814" customWidth="1"/>
    <col min="11268" max="11268" width="1.796875" style="814" bestFit="1" customWidth="1"/>
    <col min="11269" max="11269" width="1.53125" style="814" bestFit="1" customWidth="1"/>
    <col min="11270" max="11270" width="1.53125" style="814" customWidth="1"/>
    <col min="11271" max="11271" width="1.796875" style="814" bestFit="1" customWidth="1"/>
    <col min="11272" max="11272" width="3.1328125" style="814" customWidth="1"/>
    <col min="11273" max="11273" width="6" style="814" customWidth="1"/>
    <col min="11274" max="11274" width="0.6640625" style="814" customWidth="1"/>
    <col min="11275" max="11275" width="5.1328125" style="814" customWidth="1"/>
    <col min="11276" max="11276" width="21.86328125" style="814" customWidth="1"/>
    <col min="11277" max="11277" width="1.796875" style="814" bestFit="1" customWidth="1"/>
    <col min="11278" max="11278" width="1.19921875" style="814" bestFit="1" customWidth="1"/>
    <col min="11279" max="11279" width="1.19921875" style="814" customWidth="1"/>
    <col min="11280" max="11280" width="1.796875" style="814" bestFit="1" customWidth="1"/>
    <col min="11281" max="11281" width="3.1328125" style="814" customWidth="1"/>
    <col min="11282" max="11282" width="6.06640625" style="814" customWidth="1"/>
    <col min="11283" max="11521" width="9.06640625" style="814"/>
    <col min="11522" max="11522" width="5" style="814" customWidth="1"/>
    <col min="11523" max="11523" width="20.59765625" style="814" customWidth="1"/>
    <col min="11524" max="11524" width="1.796875" style="814" bestFit="1" customWidth="1"/>
    <col min="11525" max="11525" width="1.53125" style="814" bestFit="1" customWidth="1"/>
    <col min="11526" max="11526" width="1.53125" style="814" customWidth="1"/>
    <col min="11527" max="11527" width="1.796875" style="814" bestFit="1" customWidth="1"/>
    <col min="11528" max="11528" width="3.1328125" style="814" customWidth="1"/>
    <col min="11529" max="11529" width="6" style="814" customWidth="1"/>
    <col min="11530" max="11530" width="0.6640625" style="814" customWidth="1"/>
    <col min="11531" max="11531" width="5.1328125" style="814" customWidth="1"/>
    <col min="11532" max="11532" width="21.86328125" style="814" customWidth="1"/>
    <col min="11533" max="11533" width="1.796875" style="814" bestFit="1" customWidth="1"/>
    <col min="11534" max="11534" width="1.19921875" style="814" bestFit="1" customWidth="1"/>
    <col min="11535" max="11535" width="1.19921875" style="814" customWidth="1"/>
    <col min="11536" max="11536" width="1.796875" style="814" bestFit="1" customWidth="1"/>
    <col min="11537" max="11537" width="3.1328125" style="814" customWidth="1"/>
    <col min="11538" max="11538" width="6.06640625" style="814" customWidth="1"/>
    <col min="11539" max="11777" width="9.06640625" style="814"/>
    <col min="11778" max="11778" width="5" style="814" customWidth="1"/>
    <col min="11779" max="11779" width="20.59765625" style="814" customWidth="1"/>
    <col min="11780" max="11780" width="1.796875" style="814" bestFit="1" customWidth="1"/>
    <col min="11781" max="11781" width="1.53125" style="814" bestFit="1" customWidth="1"/>
    <col min="11782" max="11782" width="1.53125" style="814" customWidth="1"/>
    <col min="11783" max="11783" width="1.796875" style="814" bestFit="1" customWidth="1"/>
    <col min="11784" max="11784" width="3.1328125" style="814" customWidth="1"/>
    <col min="11785" max="11785" width="6" style="814" customWidth="1"/>
    <col min="11786" max="11786" width="0.6640625" style="814" customWidth="1"/>
    <col min="11787" max="11787" width="5.1328125" style="814" customWidth="1"/>
    <col min="11788" max="11788" width="21.86328125" style="814" customWidth="1"/>
    <col min="11789" max="11789" width="1.796875" style="814" bestFit="1" customWidth="1"/>
    <col min="11790" max="11790" width="1.19921875" style="814" bestFit="1" customWidth="1"/>
    <col min="11791" max="11791" width="1.19921875" style="814" customWidth="1"/>
    <col min="11792" max="11792" width="1.796875" style="814" bestFit="1" customWidth="1"/>
    <col min="11793" max="11793" width="3.1328125" style="814" customWidth="1"/>
    <col min="11794" max="11794" width="6.06640625" style="814" customWidth="1"/>
    <col min="11795" max="12033" width="9.06640625" style="814"/>
    <col min="12034" max="12034" width="5" style="814" customWidth="1"/>
    <col min="12035" max="12035" width="20.59765625" style="814" customWidth="1"/>
    <col min="12036" max="12036" width="1.796875" style="814" bestFit="1" customWidth="1"/>
    <col min="12037" max="12037" width="1.53125" style="814" bestFit="1" customWidth="1"/>
    <col min="12038" max="12038" width="1.53125" style="814" customWidth="1"/>
    <col min="12039" max="12039" width="1.796875" style="814" bestFit="1" customWidth="1"/>
    <col min="12040" max="12040" width="3.1328125" style="814" customWidth="1"/>
    <col min="12041" max="12041" width="6" style="814" customWidth="1"/>
    <col min="12042" max="12042" width="0.6640625" style="814" customWidth="1"/>
    <col min="12043" max="12043" width="5.1328125" style="814" customWidth="1"/>
    <col min="12044" max="12044" width="21.86328125" style="814" customWidth="1"/>
    <col min="12045" max="12045" width="1.796875" style="814" bestFit="1" customWidth="1"/>
    <col min="12046" max="12046" width="1.19921875" style="814" bestFit="1" customWidth="1"/>
    <col min="12047" max="12047" width="1.19921875" style="814" customWidth="1"/>
    <col min="12048" max="12048" width="1.796875" style="814" bestFit="1" customWidth="1"/>
    <col min="12049" max="12049" width="3.1328125" style="814" customWidth="1"/>
    <col min="12050" max="12050" width="6.06640625" style="814" customWidth="1"/>
    <col min="12051" max="12289" width="9.06640625" style="814"/>
    <col min="12290" max="12290" width="5" style="814" customWidth="1"/>
    <col min="12291" max="12291" width="20.59765625" style="814" customWidth="1"/>
    <col min="12292" max="12292" width="1.796875" style="814" bestFit="1" customWidth="1"/>
    <col min="12293" max="12293" width="1.53125" style="814" bestFit="1" customWidth="1"/>
    <col min="12294" max="12294" width="1.53125" style="814" customWidth="1"/>
    <col min="12295" max="12295" width="1.796875" style="814" bestFit="1" customWidth="1"/>
    <col min="12296" max="12296" width="3.1328125" style="814" customWidth="1"/>
    <col min="12297" max="12297" width="6" style="814" customWidth="1"/>
    <col min="12298" max="12298" width="0.6640625" style="814" customWidth="1"/>
    <col min="12299" max="12299" width="5.1328125" style="814" customWidth="1"/>
    <col min="12300" max="12300" width="21.86328125" style="814" customWidth="1"/>
    <col min="12301" max="12301" width="1.796875" style="814" bestFit="1" customWidth="1"/>
    <col min="12302" max="12302" width="1.19921875" style="814" bestFit="1" customWidth="1"/>
    <col min="12303" max="12303" width="1.19921875" style="814" customWidth="1"/>
    <col min="12304" max="12304" width="1.796875" style="814" bestFit="1" customWidth="1"/>
    <col min="12305" max="12305" width="3.1328125" style="814" customWidth="1"/>
    <col min="12306" max="12306" width="6.06640625" style="814" customWidth="1"/>
    <col min="12307" max="12545" width="9.06640625" style="814"/>
    <col min="12546" max="12546" width="5" style="814" customWidth="1"/>
    <col min="12547" max="12547" width="20.59765625" style="814" customWidth="1"/>
    <col min="12548" max="12548" width="1.796875" style="814" bestFit="1" customWidth="1"/>
    <col min="12549" max="12549" width="1.53125" style="814" bestFit="1" customWidth="1"/>
    <col min="12550" max="12550" width="1.53125" style="814" customWidth="1"/>
    <col min="12551" max="12551" width="1.796875" style="814" bestFit="1" customWidth="1"/>
    <col min="12552" max="12552" width="3.1328125" style="814" customWidth="1"/>
    <col min="12553" max="12553" width="6" style="814" customWidth="1"/>
    <col min="12554" max="12554" width="0.6640625" style="814" customWidth="1"/>
    <col min="12555" max="12555" width="5.1328125" style="814" customWidth="1"/>
    <col min="12556" max="12556" width="21.86328125" style="814" customWidth="1"/>
    <col min="12557" max="12557" width="1.796875" style="814" bestFit="1" customWidth="1"/>
    <col min="12558" max="12558" width="1.19921875" style="814" bestFit="1" customWidth="1"/>
    <col min="12559" max="12559" width="1.19921875" style="814" customWidth="1"/>
    <col min="12560" max="12560" width="1.796875" style="814" bestFit="1" customWidth="1"/>
    <col min="12561" max="12561" width="3.1328125" style="814" customWidth="1"/>
    <col min="12562" max="12562" width="6.06640625" style="814" customWidth="1"/>
    <col min="12563" max="12801" width="9.06640625" style="814"/>
    <col min="12802" max="12802" width="5" style="814" customWidth="1"/>
    <col min="12803" max="12803" width="20.59765625" style="814" customWidth="1"/>
    <col min="12804" max="12804" width="1.796875" style="814" bestFit="1" customWidth="1"/>
    <col min="12805" max="12805" width="1.53125" style="814" bestFit="1" customWidth="1"/>
    <col min="12806" max="12806" width="1.53125" style="814" customWidth="1"/>
    <col min="12807" max="12807" width="1.796875" style="814" bestFit="1" customWidth="1"/>
    <col min="12808" max="12808" width="3.1328125" style="814" customWidth="1"/>
    <col min="12809" max="12809" width="6" style="814" customWidth="1"/>
    <col min="12810" max="12810" width="0.6640625" style="814" customWidth="1"/>
    <col min="12811" max="12811" width="5.1328125" style="814" customWidth="1"/>
    <col min="12812" max="12812" width="21.86328125" style="814" customWidth="1"/>
    <col min="12813" max="12813" width="1.796875" style="814" bestFit="1" customWidth="1"/>
    <col min="12814" max="12814" width="1.19921875" style="814" bestFit="1" customWidth="1"/>
    <col min="12815" max="12815" width="1.19921875" style="814" customWidth="1"/>
    <col min="12816" max="12816" width="1.796875" style="814" bestFit="1" customWidth="1"/>
    <col min="12817" max="12817" width="3.1328125" style="814" customWidth="1"/>
    <col min="12818" max="12818" width="6.06640625" style="814" customWidth="1"/>
    <col min="12819" max="13057" width="9.06640625" style="814"/>
    <col min="13058" max="13058" width="5" style="814" customWidth="1"/>
    <col min="13059" max="13059" width="20.59765625" style="814" customWidth="1"/>
    <col min="13060" max="13060" width="1.796875" style="814" bestFit="1" customWidth="1"/>
    <col min="13061" max="13061" width="1.53125" style="814" bestFit="1" customWidth="1"/>
    <col min="13062" max="13062" width="1.53125" style="814" customWidth="1"/>
    <col min="13063" max="13063" width="1.796875" style="814" bestFit="1" customWidth="1"/>
    <col min="13064" max="13064" width="3.1328125" style="814" customWidth="1"/>
    <col min="13065" max="13065" width="6" style="814" customWidth="1"/>
    <col min="13066" max="13066" width="0.6640625" style="814" customWidth="1"/>
    <col min="13067" max="13067" width="5.1328125" style="814" customWidth="1"/>
    <col min="13068" max="13068" width="21.86328125" style="814" customWidth="1"/>
    <col min="13069" max="13069" width="1.796875" style="814" bestFit="1" customWidth="1"/>
    <col min="13070" max="13070" width="1.19921875" style="814" bestFit="1" customWidth="1"/>
    <col min="13071" max="13071" width="1.19921875" style="814" customWidth="1"/>
    <col min="13072" max="13072" width="1.796875" style="814" bestFit="1" customWidth="1"/>
    <col min="13073" max="13073" width="3.1328125" style="814" customWidth="1"/>
    <col min="13074" max="13074" width="6.06640625" style="814" customWidth="1"/>
    <col min="13075" max="13313" width="9.06640625" style="814"/>
    <col min="13314" max="13314" width="5" style="814" customWidth="1"/>
    <col min="13315" max="13315" width="20.59765625" style="814" customWidth="1"/>
    <col min="13316" max="13316" width="1.796875" style="814" bestFit="1" customWidth="1"/>
    <col min="13317" max="13317" width="1.53125" style="814" bestFit="1" customWidth="1"/>
    <col min="13318" max="13318" width="1.53125" style="814" customWidth="1"/>
    <col min="13319" max="13319" width="1.796875" style="814" bestFit="1" customWidth="1"/>
    <col min="13320" max="13320" width="3.1328125" style="814" customWidth="1"/>
    <col min="13321" max="13321" width="6" style="814" customWidth="1"/>
    <col min="13322" max="13322" width="0.6640625" style="814" customWidth="1"/>
    <col min="13323" max="13323" width="5.1328125" style="814" customWidth="1"/>
    <col min="13324" max="13324" width="21.86328125" style="814" customWidth="1"/>
    <col min="13325" max="13325" width="1.796875" style="814" bestFit="1" customWidth="1"/>
    <col min="13326" max="13326" width="1.19921875" style="814" bestFit="1" customWidth="1"/>
    <col min="13327" max="13327" width="1.19921875" style="814" customWidth="1"/>
    <col min="13328" max="13328" width="1.796875" style="814" bestFit="1" customWidth="1"/>
    <col min="13329" max="13329" width="3.1328125" style="814" customWidth="1"/>
    <col min="13330" max="13330" width="6.06640625" style="814" customWidth="1"/>
    <col min="13331" max="13569" width="9.06640625" style="814"/>
    <col min="13570" max="13570" width="5" style="814" customWidth="1"/>
    <col min="13571" max="13571" width="20.59765625" style="814" customWidth="1"/>
    <col min="13572" max="13572" width="1.796875" style="814" bestFit="1" customWidth="1"/>
    <col min="13573" max="13573" width="1.53125" style="814" bestFit="1" customWidth="1"/>
    <col min="13574" max="13574" width="1.53125" style="814" customWidth="1"/>
    <col min="13575" max="13575" width="1.796875" style="814" bestFit="1" customWidth="1"/>
    <col min="13576" max="13576" width="3.1328125" style="814" customWidth="1"/>
    <col min="13577" max="13577" width="6" style="814" customWidth="1"/>
    <col min="13578" max="13578" width="0.6640625" style="814" customWidth="1"/>
    <col min="13579" max="13579" width="5.1328125" style="814" customWidth="1"/>
    <col min="13580" max="13580" width="21.86328125" style="814" customWidth="1"/>
    <col min="13581" max="13581" width="1.796875" style="814" bestFit="1" customWidth="1"/>
    <col min="13582" max="13582" width="1.19921875" style="814" bestFit="1" customWidth="1"/>
    <col min="13583" max="13583" width="1.19921875" style="814" customWidth="1"/>
    <col min="13584" max="13584" width="1.796875" style="814" bestFit="1" customWidth="1"/>
    <col min="13585" max="13585" width="3.1328125" style="814" customWidth="1"/>
    <col min="13586" max="13586" width="6.06640625" style="814" customWidth="1"/>
    <col min="13587" max="13825" width="9.06640625" style="814"/>
    <col min="13826" max="13826" width="5" style="814" customWidth="1"/>
    <col min="13827" max="13827" width="20.59765625" style="814" customWidth="1"/>
    <col min="13828" max="13828" width="1.796875" style="814" bestFit="1" customWidth="1"/>
    <col min="13829" max="13829" width="1.53125" style="814" bestFit="1" customWidth="1"/>
    <col min="13830" max="13830" width="1.53125" style="814" customWidth="1"/>
    <col min="13831" max="13831" width="1.796875" style="814" bestFit="1" customWidth="1"/>
    <col min="13832" max="13832" width="3.1328125" style="814" customWidth="1"/>
    <col min="13833" max="13833" width="6" style="814" customWidth="1"/>
    <col min="13834" max="13834" width="0.6640625" style="814" customWidth="1"/>
    <col min="13835" max="13835" width="5.1328125" style="814" customWidth="1"/>
    <col min="13836" max="13836" width="21.86328125" style="814" customWidth="1"/>
    <col min="13837" max="13837" width="1.796875" style="814" bestFit="1" customWidth="1"/>
    <col min="13838" max="13838" width="1.19921875" style="814" bestFit="1" customWidth="1"/>
    <col min="13839" max="13839" width="1.19921875" style="814" customWidth="1"/>
    <col min="13840" max="13840" width="1.796875" style="814" bestFit="1" customWidth="1"/>
    <col min="13841" max="13841" width="3.1328125" style="814" customWidth="1"/>
    <col min="13842" max="13842" width="6.06640625" style="814" customWidth="1"/>
    <col min="13843" max="14081" width="9.06640625" style="814"/>
    <col min="14082" max="14082" width="5" style="814" customWidth="1"/>
    <col min="14083" max="14083" width="20.59765625" style="814" customWidth="1"/>
    <col min="14084" max="14084" width="1.796875" style="814" bestFit="1" customWidth="1"/>
    <col min="14085" max="14085" width="1.53125" style="814" bestFit="1" customWidth="1"/>
    <col min="14086" max="14086" width="1.53125" style="814" customWidth="1"/>
    <col min="14087" max="14087" width="1.796875" style="814" bestFit="1" customWidth="1"/>
    <col min="14088" max="14088" width="3.1328125" style="814" customWidth="1"/>
    <col min="14089" max="14089" width="6" style="814" customWidth="1"/>
    <col min="14090" max="14090" width="0.6640625" style="814" customWidth="1"/>
    <col min="14091" max="14091" width="5.1328125" style="814" customWidth="1"/>
    <col min="14092" max="14092" width="21.86328125" style="814" customWidth="1"/>
    <col min="14093" max="14093" width="1.796875" style="814" bestFit="1" customWidth="1"/>
    <col min="14094" max="14094" width="1.19921875" style="814" bestFit="1" customWidth="1"/>
    <col min="14095" max="14095" width="1.19921875" style="814" customWidth="1"/>
    <col min="14096" max="14096" width="1.796875" style="814" bestFit="1" customWidth="1"/>
    <col min="14097" max="14097" width="3.1328125" style="814" customWidth="1"/>
    <col min="14098" max="14098" width="6.06640625" style="814" customWidth="1"/>
    <col min="14099" max="14337" width="9.06640625" style="814"/>
    <col min="14338" max="14338" width="5" style="814" customWidth="1"/>
    <col min="14339" max="14339" width="20.59765625" style="814" customWidth="1"/>
    <col min="14340" max="14340" width="1.796875" style="814" bestFit="1" customWidth="1"/>
    <col min="14341" max="14341" width="1.53125" style="814" bestFit="1" customWidth="1"/>
    <col min="14342" max="14342" width="1.53125" style="814" customWidth="1"/>
    <col min="14343" max="14343" width="1.796875" style="814" bestFit="1" customWidth="1"/>
    <col min="14344" max="14344" width="3.1328125" style="814" customWidth="1"/>
    <col min="14345" max="14345" width="6" style="814" customWidth="1"/>
    <col min="14346" max="14346" width="0.6640625" style="814" customWidth="1"/>
    <col min="14347" max="14347" width="5.1328125" style="814" customWidth="1"/>
    <col min="14348" max="14348" width="21.86328125" style="814" customWidth="1"/>
    <col min="14349" max="14349" width="1.796875" style="814" bestFit="1" customWidth="1"/>
    <col min="14350" max="14350" width="1.19921875" style="814" bestFit="1" customWidth="1"/>
    <col min="14351" max="14351" width="1.19921875" style="814" customWidth="1"/>
    <col min="14352" max="14352" width="1.796875" style="814" bestFit="1" customWidth="1"/>
    <col min="14353" max="14353" width="3.1328125" style="814" customWidth="1"/>
    <col min="14354" max="14354" width="6.06640625" style="814" customWidth="1"/>
    <col min="14355" max="14593" width="9.06640625" style="814"/>
    <col min="14594" max="14594" width="5" style="814" customWidth="1"/>
    <col min="14595" max="14595" width="20.59765625" style="814" customWidth="1"/>
    <col min="14596" max="14596" width="1.796875" style="814" bestFit="1" customWidth="1"/>
    <col min="14597" max="14597" width="1.53125" style="814" bestFit="1" customWidth="1"/>
    <col min="14598" max="14598" width="1.53125" style="814" customWidth="1"/>
    <col min="14599" max="14599" width="1.796875" style="814" bestFit="1" customWidth="1"/>
    <col min="14600" max="14600" width="3.1328125" style="814" customWidth="1"/>
    <col min="14601" max="14601" width="6" style="814" customWidth="1"/>
    <col min="14602" max="14602" width="0.6640625" style="814" customWidth="1"/>
    <col min="14603" max="14603" width="5.1328125" style="814" customWidth="1"/>
    <col min="14604" max="14604" width="21.86328125" style="814" customWidth="1"/>
    <col min="14605" max="14605" width="1.796875" style="814" bestFit="1" customWidth="1"/>
    <col min="14606" max="14606" width="1.19921875" style="814" bestFit="1" customWidth="1"/>
    <col min="14607" max="14607" width="1.19921875" style="814" customWidth="1"/>
    <col min="14608" max="14608" width="1.796875" style="814" bestFit="1" customWidth="1"/>
    <col min="14609" max="14609" width="3.1328125" style="814" customWidth="1"/>
    <col min="14610" max="14610" width="6.06640625" style="814" customWidth="1"/>
    <col min="14611" max="14849" width="9.06640625" style="814"/>
    <col min="14850" max="14850" width="5" style="814" customWidth="1"/>
    <col min="14851" max="14851" width="20.59765625" style="814" customWidth="1"/>
    <col min="14852" max="14852" width="1.796875" style="814" bestFit="1" customWidth="1"/>
    <col min="14853" max="14853" width="1.53125" style="814" bestFit="1" customWidth="1"/>
    <col min="14854" max="14854" width="1.53125" style="814" customWidth="1"/>
    <col min="14855" max="14855" width="1.796875" style="814" bestFit="1" customWidth="1"/>
    <col min="14856" max="14856" width="3.1328125" style="814" customWidth="1"/>
    <col min="14857" max="14857" width="6" style="814" customWidth="1"/>
    <col min="14858" max="14858" width="0.6640625" style="814" customWidth="1"/>
    <col min="14859" max="14859" width="5.1328125" style="814" customWidth="1"/>
    <col min="14860" max="14860" width="21.86328125" style="814" customWidth="1"/>
    <col min="14861" max="14861" width="1.796875" style="814" bestFit="1" customWidth="1"/>
    <col min="14862" max="14862" width="1.19921875" style="814" bestFit="1" customWidth="1"/>
    <col min="14863" max="14863" width="1.19921875" style="814" customWidth="1"/>
    <col min="14864" max="14864" width="1.796875" style="814" bestFit="1" customWidth="1"/>
    <col min="14865" max="14865" width="3.1328125" style="814" customWidth="1"/>
    <col min="14866" max="14866" width="6.06640625" style="814" customWidth="1"/>
    <col min="14867" max="15105" width="9.06640625" style="814"/>
    <col min="15106" max="15106" width="5" style="814" customWidth="1"/>
    <col min="15107" max="15107" width="20.59765625" style="814" customWidth="1"/>
    <col min="15108" max="15108" width="1.796875" style="814" bestFit="1" customWidth="1"/>
    <col min="15109" max="15109" width="1.53125" style="814" bestFit="1" customWidth="1"/>
    <col min="15110" max="15110" width="1.53125" style="814" customWidth="1"/>
    <col min="15111" max="15111" width="1.796875" style="814" bestFit="1" customWidth="1"/>
    <col min="15112" max="15112" width="3.1328125" style="814" customWidth="1"/>
    <col min="15113" max="15113" width="6" style="814" customWidth="1"/>
    <col min="15114" max="15114" width="0.6640625" style="814" customWidth="1"/>
    <col min="15115" max="15115" width="5.1328125" style="814" customWidth="1"/>
    <col min="15116" max="15116" width="21.86328125" style="814" customWidth="1"/>
    <col min="15117" max="15117" width="1.796875" style="814" bestFit="1" customWidth="1"/>
    <col min="15118" max="15118" width="1.19921875" style="814" bestFit="1" customWidth="1"/>
    <col min="15119" max="15119" width="1.19921875" style="814" customWidth="1"/>
    <col min="15120" max="15120" width="1.796875" style="814" bestFit="1" customWidth="1"/>
    <col min="15121" max="15121" width="3.1328125" style="814" customWidth="1"/>
    <col min="15122" max="15122" width="6.06640625" style="814" customWidth="1"/>
    <col min="15123" max="15361" width="9.06640625" style="814"/>
    <col min="15362" max="15362" width="5" style="814" customWidth="1"/>
    <col min="15363" max="15363" width="20.59765625" style="814" customWidth="1"/>
    <col min="15364" max="15364" width="1.796875" style="814" bestFit="1" customWidth="1"/>
    <col min="15365" max="15365" width="1.53125" style="814" bestFit="1" customWidth="1"/>
    <col min="15366" max="15366" width="1.53125" style="814" customWidth="1"/>
    <col min="15367" max="15367" width="1.796875" style="814" bestFit="1" customWidth="1"/>
    <col min="15368" max="15368" width="3.1328125" style="814" customWidth="1"/>
    <col min="15369" max="15369" width="6" style="814" customWidth="1"/>
    <col min="15370" max="15370" width="0.6640625" style="814" customWidth="1"/>
    <col min="15371" max="15371" width="5.1328125" style="814" customWidth="1"/>
    <col min="15372" max="15372" width="21.86328125" style="814" customWidth="1"/>
    <col min="15373" max="15373" width="1.796875" style="814" bestFit="1" customWidth="1"/>
    <col min="15374" max="15374" width="1.19921875" style="814" bestFit="1" customWidth="1"/>
    <col min="15375" max="15375" width="1.19921875" style="814" customWidth="1"/>
    <col min="15376" max="15376" width="1.796875" style="814" bestFit="1" customWidth="1"/>
    <col min="15377" max="15377" width="3.1328125" style="814" customWidth="1"/>
    <col min="15378" max="15378" width="6.06640625" style="814" customWidth="1"/>
    <col min="15379" max="15617" width="9.06640625" style="814"/>
    <col min="15618" max="15618" width="5" style="814" customWidth="1"/>
    <col min="15619" max="15619" width="20.59765625" style="814" customWidth="1"/>
    <col min="15620" max="15620" width="1.796875" style="814" bestFit="1" customWidth="1"/>
    <col min="15621" max="15621" width="1.53125" style="814" bestFit="1" customWidth="1"/>
    <col min="15622" max="15622" width="1.53125" style="814" customWidth="1"/>
    <col min="15623" max="15623" width="1.796875" style="814" bestFit="1" customWidth="1"/>
    <col min="15624" max="15624" width="3.1328125" style="814" customWidth="1"/>
    <col min="15625" max="15625" width="6" style="814" customWidth="1"/>
    <col min="15626" max="15626" width="0.6640625" style="814" customWidth="1"/>
    <col min="15627" max="15627" width="5.1328125" style="814" customWidth="1"/>
    <col min="15628" max="15628" width="21.86328125" style="814" customWidth="1"/>
    <col min="15629" max="15629" width="1.796875" style="814" bestFit="1" customWidth="1"/>
    <col min="15630" max="15630" width="1.19921875" style="814" bestFit="1" customWidth="1"/>
    <col min="15631" max="15631" width="1.19921875" style="814" customWidth="1"/>
    <col min="15632" max="15632" width="1.796875" style="814" bestFit="1" customWidth="1"/>
    <col min="15633" max="15633" width="3.1328125" style="814" customWidth="1"/>
    <col min="15634" max="15634" width="6.06640625" style="814" customWidth="1"/>
    <col min="15635" max="15873" width="9.06640625" style="814"/>
    <col min="15874" max="15874" width="5" style="814" customWidth="1"/>
    <col min="15875" max="15875" width="20.59765625" style="814" customWidth="1"/>
    <col min="15876" max="15876" width="1.796875" style="814" bestFit="1" customWidth="1"/>
    <col min="15877" max="15877" width="1.53125" style="814" bestFit="1" customWidth="1"/>
    <col min="15878" max="15878" width="1.53125" style="814" customWidth="1"/>
    <col min="15879" max="15879" width="1.796875" style="814" bestFit="1" customWidth="1"/>
    <col min="15880" max="15880" width="3.1328125" style="814" customWidth="1"/>
    <col min="15881" max="15881" width="6" style="814" customWidth="1"/>
    <col min="15882" max="15882" width="0.6640625" style="814" customWidth="1"/>
    <col min="15883" max="15883" width="5.1328125" style="814" customWidth="1"/>
    <col min="15884" max="15884" width="21.86328125" style="814" customWidth="1"/>
    <col min="15885" max="15885" width="1.796875" style="814" bestFit="1" customWidth="1"/>
    <col min="15886" max="15886" width="1.19921875" style="814" bestFit="1" customWidth="1"/>
    <col min="15887" max="15887" width="1.19921875" style="814" customWidth="1"/>
    <col min="15888" max="15888" width="1.796875" style="814" bestFit="1" customWidth="1"/>
    <col min="15889" max="15889" width="3.1328125" style="814" customWidth="1"/>
    <col min="15890" max="15890" width="6.06640625" style="814" customWidth="1"/>
    <col min="15891" max="16129" width="9.06640625" style="814"/>
    <col min="16130" max="16130" width="5" style="814" customWidth="1"/>
    <col min="16131" max="16131" width="20.59765625" style="814" customWidth="1"/>
    <col min="16132" max="16132" width="1.796875" style="814" bestFit="1" customWidth="1"/>
    <col min="16133" max="16133" width="1.53125" style="814" bestFit="1" customWidth="1"/>
    <col min="16134" max="16134" width="1.53125" style="814" customWidth="1"/>
    <col min="16135" max="16135" width="1.796875" style="814" bestFit="1" customWidth="1"/>
    <col min="16136" max="16136" width="3.1328125" style="814" customWidth="1"/>
    <col min="16137" max="16137" width="6" style="814" customWidth="1"/>
    <col min="16138" max="16138" width="0.6640625" style="814" customWidth="1"/>
    <col min="16139" max="16139" width="5.1328125" style="814" customWidth="1"/>
    <col min="16140" max="16140" width="21.86328125" style="814" customWidth="1"/>
    <col min="16141" max="16141" width="1.796875" style="814" bestFit="1" customWidth="1"/>
    <col min="16142" max="16142" width="1.19921875" style="814" bestFit="1" customWidth="1"/>
    <col min="16143" max="16143" width="1.19921875" style="814" customWidth="1"/>
    <col min="16144" max="16144" width="1.796875" style="814" bestFit="1" customWidth="1"/>
    <col min="16145" max="16145" width="3.1328125" style="814" customWidth="1"/>
    <col min="16146" max="16146" width="6.06640625" style="814" customWidth="1"/>
    <col min="16147" max="16384" width="9.06640625" style="814"/>
  </cols>
  <sheetData>
    <row r="2" spans="2:18" ht="15" customHeight="1" x14ac:dyDescent="0.45">
      <c r="B2" s="813" t="s">
        <v>708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</row>
    <row r="3" spans="2:18" ht="15" customHeight="1" x14ac:dyDescent="0.45"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</row>
    <row r="4" spans="2:18" ht="51" customHeight="1" x14ac:dyDescent="0.45"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</row>
    <row r="5" spans="2:18" ht="13.5" customHeight="1" x14ac:dyDescent="0.45">
      <c r="B5" s="813" t="s">
        <v>140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</row>
    <row r="6" spans="2:18" ht="14.25" customHeight="1" x14ac:dyDescent="0.45">
      <c r="B6" s="816" t="s">
        <v>141</v>
      </c>
      <c r="C6" s="816"/>
      <c r="D6" s="816"/>
      <c r="E6" s="816"/>
      <c r="F6" s="816"/>
      <c r="G6" s="816"/>
      <c r="H6" s="816"/>
      <c r="I6" s="816"/>
      <c r="J6" s="817"/>
      <c r="K6" s="816" t="s">
        <v>142</v>
      </c>
      <c r="L6" s="816"/>
      <c r="M6" s="816"/>
      <c r="N6" s="816"/>
      <c r="O6" s="816"/>
      <c r="P6" s="816"/>
      <c r="Q6" s="816"/>
      <c r="R6" s="816"/>
    </row>
    <row r="7" spans="2:18" ht="15.75" x14ac:dyDescent="0.45">
      <c r="B7" s="818" t="s">
        <v>143</v>
      </c>
      <c r="C7" s="818" t="s">
        <v>144</v>
      </c>
      <c r="D7" s="819" t="s">
        <v>0</v>
      </c>
      <c r="E7" s="819" t="s">
        <v>145</v>
      </c>
      <c r="F7" s="819" t="s">
        <v>4</v>
      </c>
      <c r="G7" s="819" t="s">
        <v>146</v>
      </c>
      <c r="H7" s="57" t="s">
        <v>147</v>
      </c>
      <c r="I7" s="57" t="s">
        <v>148</v>
      </c>
      <c r="J7" s="817"/>
      <c r="K7" s="818" t="s">
        <v>143</v>
      </c>
      <c r="L7" s="818" t="s">
        <v>144</v>
      </c>
      <c r="M7" s="819" t="s">
        <v>0</v>
      </c>
      <c r="N7" s="819" t="s">
        <v>145</v>
      </c>
      <c r="O7" s="819" t="s">
        <v>4</v>
      </c>
      <c r="P7" s="819" t="s">
        <v>146</v>
      </c>
      <c r="Q7" s="57" t="s">
        <v>147</v>
      </c>
      <c r="R7" s="57" t="s">
        <v>148</v>
      </c>
    </row>
    <row r="8" spans="2:18" ht="24.95" customHeight="1" x14ac:dyDescent="0.45">
      <c r="B8" s="820" t="s">
        <v>709</v>
      </c>
      <c r="C8" s="821" t="s">
        <v>710</v>
      </c>
      <c r="D8" s="822">
        <v>2</v>
      </c>
      <c r="E8" s="822">
        <v>2</v>
      </c>
      <c r="F8" s="822">
        <v>0</v>
      </c>
      <c r="G8" s="822">
        <v>3</v>
      </c>
      <c r="H8" s="367">
        <v>4</v>
      </c>
      <c r="I8" s="62"/>
      <c r="J8" s="823"/>
      <c r="K8" s="820" t="s">
        <v>151</v>
      </c>
      <c r="L8" s="820" t="s">
        <v>152</v>
      </c>
      <c r="M8" s="822">
        <v>2</v>
      </c>
      <c r="N8" s="822">
        <v>0</v>
      </c>
      <c r="O8" s="822">
        <v>2</v>
      </c>
      <c r="P8" s="822">
        <v>3</v>
      </c>
      <c r="Q8" s="367">
        <v>4</v>
      </c>
      <c r="R8" s="824"/>
    </row>
    <row r="9" spans="2:18" ht="24.95" customHeight="1" x14ac:dyDescent="0.45">
      <c r="B9" s="820" t="s">
        <v>153</v>
      </c>
      <c r="C9" s="820" t="s">
        <v>154</v>
      </c>
      <c r="D9" s="822">
        <v>3</v>
      </c>
      <c r="E9" s="822">
        <v>2</v>
      </c>
      <c r="F9" s="822">
        <v>0</v>
      </c>
      <c r="G9" s="822">
        <v>4</v>
      </c>
      <c r="H9" s="367">
        <v>6</v>
      </c>
      <c r="I9" s="62"/>
      <c r="J9" s="823"/>
      <c r="K9" s="820" t="s">
        <v>155</v>
      </c>
      <c r="L9" s="820" t="s">
        <v>156</v>
      </c>
      <c r="M9" s="822">
        <v>3</v>
      </c>
      <c r="N9" s="822">
        <v>0</v>
      </c>
      <c r="O9" s="822">
        <v>0</v>
      </c>
      <c r="P9" s="822">
        <v>3</v>
      </c>
      <c r="Q9" s="367">
        <v>4</v>
      </c>
      <c r="R9" s="62"/>
    </row>
    <row r="10" spans="2:18" ht="24.95" customHeight="1" x14ac:dyDescent="0.45">
      <c r="B10" s="820" t="s">
        <v>157</v>
      </c>
      <c r="C10" s="820" t="s">
        <v>158</v>
      </c>
      <c r="D10" s="822">
        <v>3</v>
      </c>
      <c r="E10" s="822">
        <v>0</v>
      </c>
      <c r="F10" s="822">
        <v>2</v>
      </c>
      <c r="G10" s="822">
        <v>4</v>
      </c>
      <c r="H10" s="367">
        <v>6</v>
      </c>
      <c r="I10" s="62"/>
      <c r="J10" s="823"/>
      <c r="K10" s="820" t="s">
        <v>159</v>
      </c>
      <c r="L10" s="820" t="s">
        <v>160</v>
      </c>
      <c r="M10" s="822">
        <v>3</v>
      </c>
      <c r="N10" s="822">
        <v>2</v>
      </c>
      <c r="O10" s="822">
        <v>0</v>
      </c>
      <c r="P10" s="822">
        <v>4</v>
      </c>
      <c r="Q10" s="367">
        <v>6</v>
      </c>
      <c r="R10" s="62"/>
    </row>
    <row r="11" spans="2:18" ht="24.95" customHeight="1" x14ac:dyDescent="0.45">
      <c r="B11" s="820" t="s">
        <v>161</v>
      </c>
      <c r="C11" s="825" t="s">
        <v>162</v>
      </c>
      <c r="D11" s="822">
        <v>3</v>
      </c>
      <c r="E11" s="822">
        <v>0</v>
      </c>
      <c r="F11" s="822">
        <v>2</v>
      </c>
      <c r="G11" s="822">
        <v>4</v>
      </c>
      <c r="H11" s="367">
        <v>6</v>
      </c>
      <c r="I11" s="62"/>
      <c r="J11" s="823"/>
      <c r="K11" s="820" t="s">
        <v>167</v>
      </c>
      <c r="L11" s="820" t="s">
        <v>168</v>
      </c>
      <c r="M11" s="822">
        <v>3</v>
      </c>
      <c r="N11" s="822">
        <v>0</v>
      </c>
      <c r="O11" s="822">
        <v>2</v>
      </c>
      <c r="P11" s="822">
        <v>4</v>
      </c>
      <c r="Q11" s="367">
        <v>6</v>
      </c>
      <c r="R11" s="62"/>
    </row>
    <row r="12" spans="2:18" s="827" customFormat="1" ht="24.95" customHeight="1" x14ac:dyDescent="0.45">
      <c r="B12" s="820" t="s">
        <v>165</v>
      </c>
      <c r="C12" s="825" t="s">
        <v>166</v>
      </c>
      <c r="D12" s="822">
        <v>3</v>
      </c>
      <c r="E12" s="822">
        <v>0</v>
      </c>
      <c r="F12" s="822">
        <v>0</v>
      </c>
      <c r="G12" s="822">
        <v>3</v>
      </c>
      <c r="H12" s="367">
        <v>3</v>
      </c>
      <c r="I12" s="62"/>
      <c r="J12" s="826"/>
      <c r="K12" s="820" t="s">
        <v>171</v>
      </c>
      <c r="L12" s="825" t="s">
        <v>172</v>
      </c>
      <c r="M12" s="822">
        <v>3</v>
      </c>
      <c r="N12" s="822">
        <v>0</v>
      </c>
      <c r="O12" s="822">
        <v>0</v>
      </c>
      <c r="P12" s="822">
        <v>3</v>
      </c>
      <c r="Q12" s="367">
        <v>3</v>
      </c>
      <c r="R12" s="62"/>
    </row>
    <row r="13" spans="2:18" ht="24.95" customHeight="1" x14ac:dyDescent="0.45">
      <c r="B13" s="828" t="s">
        <v>169</v>
      </c>
      <c r="C13" s="828" t="s">
        <v>170</v>
      </c>
      <c r="D13" s="829">
        <v>3</v>
      </c>
      <c r="E13" s="829">
        <v>0</v>
      </c>
      <c r="F13" s="829">
        <v>0</v>
      </c>
      <c r="G13" s="829">
        <v>3</v>
      </c>
      <c r="H13" s="829">
        <v>5</v>
      </c>
      <c r="I13" s="829"/>
      <c r="J13" s="823"/>
      <c r="K13" s="820" t="s">
        <v>163</v>
      </c>
      <c r="L13" s="820" t="s">
        <v>164</v>
      </c>
      <c r="M13" s="822">
        <v>2</v>
      </c>
      <c r="N13" s="822">
        <v>0</v>
      </c>
      <c r="O13" s="822">
        <v>2</v>
      </c>
      <c r="P13" s="822">
        <v>3</v>
      </c>
      <c r="Q13" s="367">
        <v>5</v>
      </c>
      <c r="R13" s="62"/>
    </row>
    <row r="14" spans="2:18" ht="24.95" customHeight="1" x14ac:dyDescent="0.45">
      <c r="B14" s="820" t="s">
        <v>173</v>
      </c>
      <c r="C14" s="825" t="s">
        <v>174</v>
      </c>
      <c r="D14" s="822">
        <v>0</v>
      </c>
      <c r="E14" s="822">
        <v>2</v>
      </c>
      <c r="F14" s="822">
        <v>0</v>
      </c>
      <c r="G14" s="822">
        <v>1</v>
      </c>
      <c r="H14" s="367">
        <v>1</v>
      </c>
      <c r="I14" s="62"/>
      <c r="K14" s="820" t="s">
        <v>175</v>
      </c>
      <c r="L14" s="825" t="s">
        <v>176</v>
      </c>
      <c r="M14" s="822">
        <v>0</v>
      </c>
      <c r="N14" s="822">
        <v>2</v>
      </c>
      <c r="O14" s="822">
        <v>0</v>
      </c>
      <c r="P14" s="822">
        <v>1</v>
      </c>
      <c r="Q14" s="367">
        <v>1</v>
      </c>
      <c r="R14" s="62"/>
    </row>
    <row r="15" spans="2:18" ht="19.5" customHeight="1" x14ac:dyDescent="0.45">
      <c r="B15" s="830" t="s">
        <v>177</v>
      </c>
      <c r="C15" s="831"/>
      <c r="D15" s="832">
        <f>SUM(D8:D14)</f>
        <v>17</v>
      </c>
      <c r="E15" s="832">
        <f>SUM(E8:E14)</f>
        <v>6</v>
      </c>
      <c r="F15" s="832">
        <f>SUM(F8:F14)</f>
        <v>4</v>
      </c>
      <c r="G15" s="832">
        <f>SUM(G8:G14)</f>
        <v>22</v>
      </c>
      <c r="H15" s="832">
        <f>SUM(H8:H14)</f>
        <v>31</v>
      </c>
      <c r="I15" s="832"/>
      <c r="J15" s="833"/>
      <c r="K15" s="830" t="s">
        <v>177</v>
      </c>
      <c r="L15" s="831"/>
      <c r="M15" s="834">
        <f>SUM(M8:M14)</f>
        <v>16</v>
      </c>
      <c r="N15" s="834">
        <f>SUM(N8:N14)</f>
        <v>4</v>
      </c>
      <c r="O15" s="834">
        <f>SUM(O8:O14)</f>
        <v>6</v>
      </c>
      <c r="P15" s="834">
        <f>SUM(P8:P14)</f>
        <v>21</v>
      </c>
      <c r="Q15" s="834">
        <f>SUM(Q8:Q14)</f>
        <v>29</v>
      </c>
      <c r="R15" s="834"/>
    </row>
    <row r="16" spans="2:18" ht="7.5" customHeight="1" x14ac:dyDescent="0.2">
      <c r="B16" s="835"/>
      <c r="C16" s="835"/>
      <c r="D16" s="835"/>
      <c r="E16" s="835"/>
      <c r="F16" s="835"/>
      <c r="G16" s="835"/>
      <c r="H16" s="836"/>
      <c r="I16" s="837"/>
      <c r="J16" s="835"/>
      <c r="K16" s="835"/>
      <c r="L16" s="835"/>
      <c r="M16" s="835"/>
      <c r="N16" s="835"/>
      <c r="O16" s="835"/>
      <c r="P16" s="835"/>
      <c r="Q16" s="836"/>
      <c r="R16" s="837"/>
    </row>
    <row r="17" spans="2:18" ht="12.75" customHeight="1" x14ac:dyDescent="0.45">
      <c r="B17" s="813" t="s">
        <v>178</v>
      </c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3"/>
      <c r="R17" s="813"/>
    </row>
    <row r="18" spans="2:18" ht="16.5" customHeight="1" x14ac:dyDescent="0.45">
      <c r="B18" s="838" t="s">
        <v>179</v>
      </c>
      <c r="C18" s="838"/>
      <c r="D18" s="838"/>
      <c r="E18" s="838"/>
      <c r="F18" s="838"/>
      <c r="G18" s="838"/>
      <c r="H18" s="838"/>
      <c r="I18" s="838"/>
      <c r="J18" s="817"/>
      <c r="K18" s="816" t="s">
        <v>180</v>
      </c>
      <c r="L18" s="816"/>
      <c r="M18" s="816"/>
      <c r="N18" s="816"/>
      <c r="O18" s="816"/>
      <c r="P18" s="816"/>
      <c r="Q18" s="816"/>
      <c r="R18" s="816"/>
    </row>
    <row r="19" spans="2:18" ht="18" customHeight="1" x14ac:dyDescent="0.45">
      <c r="B19" s="818" t="s">
        <v>143</v>
      </c>
      <c r="C19" s="818" t="s">
        <v>144</v>
      </c>
      <c r="D19" s="819" t="s">
        <v>0</v>
      </c>
      <c r="E19" s="819" t="s">
        <v>145</v>
      </c>
      <c r="F19" s="819" t="s">
        <v>4</v>
      </c>
      <c r="G19" s="819" t="s">
        <v>146</v>
      </c>
      <c r="H19" s="57" t="s">
        <v>147</v>
      </c>
      <c r="I19" s="57" t="s">
        <v>148</v>
      </c>
      <c r="J19" s="833"/>
      <c r="K19" s="818" t="s">
        <v>143</v>
      </c>
      <c r="L19" s="818" t="s">
        <v>144</v>
      </c>
      <c r="M19" s="819" t="s">
        <v>0</v>
      </c>
      <c r="N19" s="819" t="s">
        <v>145</v>
      </c>
      <c r="O19" s="819" t="s">
        <v>4</v>
      </c>
      <c r="P19" s="819" t="s">
        <v>146</v>
      </c>
      <c r="Q19" s="57" t="s">
        <v>147</v>
      </c>
      <c r="R19" s="57" t="s">
        <v>148</v>
      </c>
    </row>
    <row r="20" spans="2:18" s="839" customFormat="1" ht="24.95" customHeight="1" x14ac:dyDescent="0.45">
      <c r="B20" s="820" t="s">
        <v>711</v>
      </c>
      <c r="C20" s="820" t="s">
        <v>712</v>
      </c>
      <c r="D20" s="822">
        <v>3</v>
      </c>
      <c r="E20" s="822">
        <v>0</v>
      </c>
      <c r="F20" s="822">
        <v>0</v>
      </c>
      <c r="G20" s="822">
        <v>3</v>
      </c>
      <c r="H20" s="367">
        <v>6</v>
      </c>
      <c r="I20" s="822"/>
      <c r="J20" s="826"/>
      <c r="K20" s="820" t="s">
        <v>713</v>
      </c>
      <c r="L20" s="820" t="s">
        <v>714</v>
      </c>
      <c r="M20" s="822">
        <v>3</v>
      </c>
      <c r="N20" s="822">
        <v>0</v>
      </c>
      <c r="O20" s="822">
        <v>0</v>
      </c>
      <c r="P20" s="822">
        <v>3</v>
      </c>
      <c r="Q20" s="77">
        <v>6</v>
      </c>
      <c r="R20" s="62"/>
    </row>
    <row r="21" spans="2:18" ht="24.95" customHeight="1" x14ac:dyDescent="0.45">
      <c r="B21" s="820" t="s">
        <v>181</v>
      </c>
      <c r="C21" s="820" t="s">
        <v>182</v>
      </c>
      <c r="D21" s="822">
        <v>2</v>
      </c>
      <c r="E21" s="822">
        <v>0</v>
      </c>
      <c r="F21" s="822">
        <v>2</v>
      </c>
      <c r="G21" s="822">
        <v>3</v>
      </c>
      <c r="H21" s="367">
        <v>4</v>
      </c>
      <c r="I21" s="62"/>
      <c r="J21" s="823"/>
      <c r="K21" s="820" t="s">
        <v>715</v>
      </c>
      <c r="L21" s="820" t="s">
        <v>716</v>
      </c>
      <c r="M21" s="822">
        <v>2</v>
      </c>
      <c r="N21" s="822">
        <v>0</v>
      </c>
      <c r="O21" s="822">
        <v>2</v>
      </c>
      <c r="P21" s="822">
        <v>3</v>
      </c>
      <c r="Q21" s="77">
        <v>5</v>
      </c>
      <c r="R21" s="820"/>
    </row>
    <row r="22" spans="2:18" ht="24.95" customHeight="1" x14ac:dyDescent="0.45">
      <c r="B22" s="820" t="s">
        <v>189</v>
      </c>
      <c r="C22" s="820" t="s">
        <v>190</v>
      </c>
      <c r="D22" s="822">
        <v>2</v>
      </c>
      <c r="E22" s="822">
        <v>0</v>
      </c>
      <c r="F22" s="822">
        <v>2</v>
      </c>
      <c r="G22" s="822">
        <v>3</v>
      </c>
      <c r="H22" s="367">
        <v>5</v>
      </c>
      <c r="I22" s="822" t="s">
        <v>151</v>
      </c>
      <c r="J22" s="826"/>
      <c r="K22" s="820" t="s">
        <v>183</v>
      </c>
      <c r="L22" s="820" t="s">
        <v>184</v>
      </c>
      <c r="M22" s="822">
        <v>2</v>
      </c>
      <c r="N22" s="822">
        <v>0</v>
      </c>
      <c r="O22" s="822">
        <v>2</v>
      </c>
      <c r="P22" s="822">
        <v>3</v>
      </c>
      <c r="Q22" s="367">
        <v>4</v>
      </c>
      <c r="R22" s="820"/>
    </row>
    <row r="23" spans="2:18" ht="24.95" customHeight="1" x14ac:dyDescent="0.45">
      <c r="B23" s="820" t="s">
        <v>193</v>
      </c>
      <c r="C23" s="820" t="s">
        <v>194</v>
      </c>
      <c r="D23" s="822">
        <v>3</v>
      </c>
      <c r="E23" s="822">
        <v>0</v>
      </c>
      <c r="F23" s="822">
        <v>0</v>
      </c>
      <c r="G23" s="822">
        <v>3</v>
      </c>
      <c r="H23" s="77">
        <v>4</v>
      </c>
      <c r="I23" s="62"/>
      <c r="J23" s="823"/>
      <c r="K23" s="820" t="s">
        <v>195</v>
      </c>
      <c r="L23" s="820" t="s">
        <v>196</v>
      </c>
      <c r="M23" s="822">
        <v>3</v>
      </c>
      <c r="N23" s="822">
        <v>0</v>
      </c>
      <c r="O23" s="822">
        <v>0</v>
      </c>
      <c r="P23" s="822">
        <v>3</v>
      </c>
      <c r="Q23" s="77">
        <v>5</v>
      </c>
      <c r="R23" s="78"/>
    </row>
    <row r="24" spans="2:18" ht="24.95" customHeight="1" x14ac:dyDescent="0.45">
      <c r="B24" s="820" t="s">
        <v>197</v>
      </c>
      <c r="C24" s="820" t="s">
        <v>198</v>
      </c>
      <c r="D24" s="822">
        <v>2</v>
      </c>
      <c r="E24" s="822">
        <v>2</v>
      </c>
      <c r="F24" s="822">
        <v>0</v>
      </c>
      <c r="G24" s="822">
        <v>3</v>
      </c>
      <c r="H24" s="367">
        <v>5</v>
      </c>
      <c r="I24" s="62"/>
      <c r="J24" s="826"/>
      <c r="K24" s="820" t="s">
        <v>199</v>
      </c>
      <c r="L24" s="820" t="s">
        <v>200</v>
      </c>
      <c r="M24" s="822">
        <v>2</v>
      </c>
      <c r="N24" s="822">
        <v>0</v>
      </c>
      <c r="O24" s="822">
        <v>0</v>
      </c>
      <c r="P24" s="822">
        <v>2</v>
      </c>
      <c r="Q24" s="367">
        <v>3</v>
      </c>
      <c r="R24" s="62"/>
    </row>
    <row r="25" spans="2:18" ht="24.95" customHeight="1" x14ac:dyDescent="0.45">
      <c r="B25" s="820" t="s">
        <v>201</v>
      </c>
      <c r="C25" s="820" t="s">
        <v>202</v>
      </c>
      <c r="D25" s="822">
        <v>2</v>
      </c>
      <c r="E25" s="822">
        <v>0</v>
      </c>
      <c r="F25" s="822">
        <v>0</v>
      </c>
      <c r="G25" s="822">
        <v>2</v>
      </c>
      <c r="H25" s="367">
        <v>3</v>
      </c>
      <c r="I25" s="62"/>
      <c r="J25" s="826"/>
      <c r="K25" s="820" t="s">
        <v>203</v>
      </c>
      <c r="L25" s="820" t="s">
        <v>204</v>
      </c>
      <c r="M25" s="822">
        <v>2</v>
      </c>
      <c r="N25" s="822">
        <v>0</v>
      </c>
      <c r="O25" s="822">
        <v>0</v>
      </c>
      <c r="P25" s="822">
        <v>2</v>
      </c>
      <c r="Q25" s="367">
        <v>3</v>
      </c>
      <c r="R25" s="62"/>
    </row>
    <row r="26" spans="2:18" ht="28.5" customHeight="1" x14ac:dyDescent="0.45">
      <c r="B26" s="820" t="s">
        <v>205</v>
      </c>
      <c r="C26" s="820" t="s">
        <v>206</v>
      </c>
      <c r="D26" s="822">
        <v>2</v>
      </c>
      <c r="E26" s="822">
        <v>0</v>
      </c>
      <c r="F26" s="822">
        <v>0</v>
      </c>
      <c r="G26" s="822">
        <v>2</v>
      </c>
      <c r="H26" s="367">
        <v>3</v>
      </c>
      <c r="I26" s="62"/>
      <c r="J26" s="826"/>
      <c r="K26" s="820" t="s">
        <v>717</v>
      </c>
      <c r="L26" s="820" t="s">
        <v>208</v>
      </c>
      <c r="M26" s="822">
        <v>0</v>
      </c>
      <c r="N26" s="822">
        <v>0</v>
      </c>
      <c r="O26" s="822">
        <v>0</v>
      </c>
      <c r="P26" s="822">
        <v>0</v>
      </c>
      <c r="Q26" s="822">
        <v>4</v>
      </c>
      <c r="R26" s="62"/>
    </row>
    <row r="27" spans="2:18" ht="19.5" customHeight="1" x14ac:dyDescent="0.45">
      <c r="B27" s="830" t="s">
        <v>177</v>
      </c>
      <c r="C27" s="831"/>
      <c r="D27" s="832">
        <f>SUM(D20:D26)</f>
        <v>16</v>
      </c>
      <c r="E27" s="832">
        <f>SUM(E20:E26)</f>
        <v>2</v>
      </c>
      <c r="F27" s="832">
        <f>SUM(F20:F26)</f>
        <v>4</v>
      </c>
      <c r="G27" s="832">
        <f>SUM(G20:G26)</f>
        <v>19</v>
      </c>
      <c r="H27" s="832">
        <f>SUM(H20:H26)</f>
        <v>30</v>
      </c>
      <c r="I27" s="832"/>
      <c r="J27" s="833"/>
      <c r="K27" s="830" t="s">
        <v>177</v>
      </c>
      <c r="L27" s="831"/>
      <c r="M27" s="840">
        <f>SUM(M20:M26)</f>
        <v>14</v>
      </c>
      <c r="N27" s="840">
        <f>SUM(N20:N26)</f>
        <v>0</v>
      </c>
      <c r="O27" s="840">
        <f>SUM(O20:O26)</f>
        <v>4</v>
      </c>
      <c r="P27" s="840">
        <f>SUM(P20:P26)</f>
        <v>16</v>
      </c>
      <c r="Q27" s="840">
        <f>SUM(Q20:Q26)</f>
        <v>30</v>
      </c>
      <c r="R27" s="840"/>
    </row>
    <row r="28" spans="2:18" ht="5.25" customHeight="1" x14ac:dyDescent="0.2">
      <c r="B28" s="835"/>
      <c r="C28" s="835"/>
      <c r="D28" s="835"/>
      <c r="E28" s="835"/>
      <c r="F28" s="835"/>
      <c r="G28" s="835"/>
      <c r="H28" s="836"/>
      <c r="I28" s="837"/>
      <c r="J28" s="835"/>
      <c r="K28" s="835"/>
      <c r="L28" s="835"/>
      <c r="M28" s="835"/>
      <c r="N28" s="835"/>
      <c r="O28" s="835"/>
      <c r="P28" s="835"/>
      <c r="Q28" s="836"/>
      <c r="R28" s="837"/>
    </row>
    <row r="29" spans="2:18" ht="15.75" customHeight="1" x14ac:dyDescent="0.45">
      <c r="B29" s="813" t="s">
        <v>209</v>
      </c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</row>
    <row r="30" spans="2:18" ht="18.75" customHeight="1" x14ac:dyDescent="0.45">
      <c r="B30" s="816" t="s">
        <v>210</v>
      </c>
      <c r="C30" s="816"/>
      <c r="D30" s="816"/>
      <c r="E30" s="816"/>
      <c r="F30" s="816"/>
      <c r="G30" s="816"/>
      <c r="H30" s="816"/>
      <c r="I30" s="816"/>
      <c r="J30" s="817"/>
      <c r="K30" s="816" t="s">
        <v>211</v>
      </c>
      <c r="L30" s="816"/>
      <c r="M30" s="816"/>
      <c r="N30" s="816"/>
      <c r="O30" s="816"/>
      <c r="P30" s="816"/>
      <c r="Q30" s="816"/>
      <c r="R30" s="816"/>
    </row>
    <row r="31" spans="2:18" s="842" customFormat="1" ht="18.75" customHeight="1" x14ac:dyDescent="0.45">
      <c r="B31" s="818" t="s">
        <v>143</v>
      </c>
      <c r="C31" s="818" t="s">
        <v>144</v>
      </c>
      <c r="D31" s="819" t="s">
        <v>0</v>
      </c>
      <c r="E31" s="819" t="s">
        <v>145</v>
      </c>
      <c r="F31" s="819" t="s">
        <v>4</v>
      </c>
      <c r="G31" s="819" t="s">
        <v>146</v>
      </c>
      <c r="H31" s="57" t="s">
        <v>147</v>
      </c>
      <c r="I31" s="57" t="s">
        <v>148</v>
      </c>
      <c r="J31" s="841"/>
      <c r="K31" s="818" t="s">
        <v>143</v>
      </c>
      <c r="L31" s="818" t="s">
        <v>144</v>
      </c>
      <c r="M31" s="819" t="s">
        <v>0</v>
      </c>
      <c r="N31" s="819" t="s">
        <v>145</v>
      </c>
      <c r="O31" s="819" t="s">
        <v>4</v>
      </c>
      <c r="P31" s="819" t="s">
        <v>146</v>
      </c>
      <c r="Q31" s="57" t="s">
        <v>147</v>
      </c>
      <c r="R31" s="57" t="s">
        <v>148</v>
      </c>
    </row>
    <row r="32" spans="2:18" s="842" customFormat="1" ht="24.95" customHeight="1" x14ac:dyDescent="0.45">
      <c r="B32" s="820" t="s">
        <v>718</v>
      </c>
      <c r="C32" s="820" t="s">
        <v>719</v>
      </c>
      <c r="D32" s="822">
        <v>2</v>
      </c>
      <c r="E32" s="822">
        <v>0</v>
      </c>
      <c r="F32" s="822">
        <v>2</v>
      </c>
      <c r="G32" s="822">
        <v>3</v>
      </c>
      <c r="H32" s="77">
        <v>5</v>
      </c>
      <c r="I32" s="62"/>
      <c r="J32" s="843"/>
      <c r="K32" s="844" t="s">
        <v>720</v>
      </c>
      <c r="L32" s="844" t="s">
        <v>721</v>
      </c>
      <c r="M32" s="822">
        <v>2</v>
      </c>
      <c r="N32" s="822">
        <v>0</v>
      </c>
      <c r="O32" s="822">
        <v>2</v>
      </c>
      <c r="P32" s="822">
        <v>3</v>
      </c>
      <c r="Q32" s="367">
        <v>5</v>
      </c>
      <c r="R32" s="78"/>
    </row>
    <row r="33" spans="2:26" s="842" customFormat="1" ht="24.95" customHeight="1" x14ac:dyDescent="0.45">
      <c r="B33" s="820" t="s">
        <v>212</v>
      </c>
      <c r="C33" s="825" t="s">
        <v>213</v>
      </c>
      <c r="D33" s="822">
        <v>2</v>
      </c>
      <c r="E33" s="822">
        <v>0</v>
      </c>
      <c r="F33" s="822">
        <v>2</v>
      </c>
      <c r="G33" s="822">
        <v>3</v>
      </c>
      <c r="H33" s="77">
        <v>5</v>
      </c>
      <c r="I33" s="822"/>
      <c r="J33" s="843"/>
      <c r="K33" s="820" t="s">
        <v>722</v>
      </c>
      <c r="L33" s="820" t="s">
        <v>215</v>
      </c>
      <c r="M33" s="822">
        <v>3</v>
      </c>
      <c r="N33" s="822">
        <v>0</v>
      </c>
      <c r="O33" s="822">
        <v>0</v>
      </c>
      <c r="P33" s="822">
        <v>3</v>
      </c>
      <c r="Q33" s="367">
        <v>5</v>
      </c>
      <c r="R33" s="62"/>
    </row>
    <row r="34" spans="2:26" s="842" customFormat="1" ht="24.95" customHeight="1" x14ac:dyDescent="0.45">
      <c r="B34" s="820" t="s">
        <v>219</v>
      </c>
      <c r="C34" s="820" t="s">
        <v>220</v>
      </c>
      <c r="D34" s="822">
        <v>2</v>
      </c>
      <c r="E34" s="822">
        <v>0</v>
      </c>
      <c r="F34" s="822">
        <v>2</v>
      </c>
      <c r="G34" s="822">
        <v>3</v>
      </c>
      <c r="H34" s="77">
        <v>4</v>
      </c>
      <c r="I34" s="62"/>
      <c r="J34" s="843"/>
      <c r="K34" s="820" t="s">
        <v>221</v>
      </c>
      <c r="L34" s="825" t="s">
        <v>222</v>
      </c>
      <c r="M34" s="822">
        <v>3</v>
      </c>
      <c r="N34" s="822">
        <v>0</v>
      </c>
      <c r="O34" s="822">
        <v>0</v>
      </c>
      <c r="P34" s="822">
        <v>3</v>
      </c>
      <c r="Q34" s="367">
        <v>6</v>
      </c>
      <c r="R34" s="62"/>
      <c r="T34" s="823"/>
      <c r="U34" s="845"/>
      <c r="V34" s="846"/>
      <c r="W34" s="846"/>
      <c r="X34" s="846"/>
      <c r="Y34" s="846"/>
      <c r="Z34" s="365"/>
    </row>
    <row r="35" spans="2:26" s="842" customFormat="1" ht="24.95" customHeight="1" x14ac:dyDescent="0.45">
      <c r="B35" s="820" t="s">
        <v>722</v>
      </c>
      <c r="C35" s="820" t="s">
        <v>223</v>
      </c>
      <c r="D35" s="822">
        <v>3</v>
      </c>
      <c r="E35" s="822">
        <v>0</v>
      </c>
      <c r="F35" s="822">
        <v>0</v>
      </c>
      <c r="G35" s="822">
        <v>3</v>
      </c>
      <c r="H35" s="77">
        <v>5</v>
      </c>
      <c r="I35" s="62"/>
      <c r="J35" s="843"/>
      <c r="K35" s="820" t="s">
        <v>58</v>
      </c>
      <c r="L35" s="820" t="s">
        <v>224</v>
      </c>
      <c r="M35" s="822">
        <v>3</v>
      </c>
      <c r="N35" s="822">
        <v>0</v>
      </c>
      <c r="O35" s="822">
        <v>0</v>
      </c>
      <c r="P35" s="822">
        <v>3</v>
      </c>
      <c r="Q35" s="367">
        <v>5</v>
      </c>
      <c r="R35" s="62"/>
    </row>
    <row r="36" spans="2:26" s="842" customFormat="1" ht="24.95" customHeight="1" x14ac:dyDescent="0.45">
      <c r="B36" s="820" t="s">
        <v>58</v>
      </c>
      <c r="C36" s="820" t="s">
        <v>225</v>
      </c>
      <c r="D36" s="822">
        <v>3</v>
      </c>
      <c r="E36" s="822">
        <v>0</v>
      </c>
      <c r="F36" s="822">
        <v>0</v>
      </c>
      <c r="G36" s="822">
        <v>3</v>
      </c>
      <c r="H36" s="77">
        <v>5</v>
      </c>
      <c r="I36" s="62"/>
      <c r="J36" s="826"/>
      <c r="K36" s="820" t="s">
        <v>58</v>
      </c>
      <c r="L36" s="820" t="s">
        <v>226</v>
      </c>
      <c r="M36" s="822">
        <v>3</v>
      </c>
      <c r="N36" s="822">
        <v>0</v>
      </c>
      <c r="O36" s="822">
        <v>0</v>
      </c>
      <c r="P36" s="822">
        <v>3</v>
      </c>
      <c r="Q36" s="77">
        <v>5</v>
      </c>
      <c r="R36" s="62"/>
    </row>
    <row r="37" spans="2:26" s="842" customFormat="1" ht="24.95" customHeight="1" x14ac:dyDescent="0.45">
      <c r="B37" s="820" t="s">
        <v>227</v>
      </c>
      <c r="C37" s="820" t="s">
        <v>228</v>
      </c>
      <c r="D37" s="822">
        <v>2</v>
      </c>
      <c r="E37" s="822">
        <v>0</v>
      </c>
      <c r="F37" s="822">
        <v>0</v>
      </c>
      <c r="G37" s="822">
        <v>2</v>
      </c>
      <c r="H37" s="365">
        <v>3</v>
      </c>
      <c r="I37" s="62"/>
      <c r="J37" s="826"/>
      <c r="K37" s="820" t="s">
        <v>723</v>
      </c>
      <c r="L37" s="820" t="s">
        <v>230</v>
      </c>
      <c r="M37" s="822">
        <v>0</v>
      </c>
      <c r="N37" s="822">
        <v>0</v>
      </c>
      <c r="O37" s="822">
        <v>0</v>
      </c>
      <c r="P37" s="822">
        <v>0</v>
      </c>
      <c r="Q37" s="822">
        <v>4</v>
      </c>
      <c r="R37" s="62"/>
    </row>
    <row r="38" spans="2:26" s="842" customFormat="1" ht="24.95" customHeight="1" x14ac:dyDescent="0.45">
      <c r="B38" s="847" t="s">
        <v>58</v>
      </c>
      <c r="C38" s="820" t="s">
        <v>231</v>
      </c>
      <c r="D38" s="848">
        <v>2</v>
      </c>
      <c r="E38" s="848">
        <v>0</v>
      </c>
      <c r="F38" s="848">
        <v>0</v>
      </c>
      <c r="G38" s="848">
        <v>2</v>
      </c>
      <c r="H38" s="703">
        <v>3</v>
      </c>
      <c r="I38" s="822"/>
      <c r="J38" s="826"/>
      <c r="K38" s="844"/>
      <c r="L38" s="844"/>
      <c r="M38" s="844"/>
      <c r="N38" s="844"/>
      <c r="O38" s="844"/>
      <c r="P38" s="844"/>
      <c r="Q38" s="844"/>
      <c r="R38" s="844"/>
    </row>
    <row r="39" spans="2:26" s="842" customFormat="1" ht="19.5" customHeight="1" x14ac:dyDescent="0.45">
      <c r="B39" s="849" t="s">
        <v>177</v>
      </c>
      <c r="C39" s="849"/>
      <c r="D39" s="832">
        <f>SUM(D32:D38)</f>
        <v>16</v>
      </c>
      <c r="E39" s="832">
        <f>SUM(E32:E38)</f>
        <v>0</v>
      </c>
      <c r="F39" s="832">
        <f>SUM(F32:F38)</f>
        <v>6</v>
      </c>
      <c r="G39" s="832">
        <f>SUM(G32:G38)</f>
        <v>19</v>
      </c>
      <c r="H39" s="832">
        <f>SUM(H32:H38)</f>
        <v>30</v>
      </c>
      <c r="I39" s="832"/>
      <c r="J39" s="833"/>
      <c r="K39" s="849" t="s">
        <v>177</v>
      </c>
      <c r="L39" s="849"/>
      <c r="M39" s="840">
        <f>SUM(M32:M37)</f>
        <v>14</v>
      </c>
      <c r="N39" s="840">
        <f>SUM(N32:N37)</f>
        <v>0</v>
      </c>
      <c r="O39" s="840">
        <f>SUM(O32:O37)</f>
        <v>2</v>
      </c>
      <c r="P39" s="840">
        <f>SUM(P32:P37)</f>
        <v>15</v>
      </c>
      <c r="Q39" s="840">
        <f>SUM(Q32:Q37)</f>
        <v>30</v>
      </c>
      <c r="R39" s="840"/>
    </row>
    <row r="40" spans="2:26" ht="5.25" customHeight="1" x14ac:dyDescent="0.2">
      <c r="B40" s="835"/>
      <c r="C40" s="835"/>
      <c r="D40" s="835"/>
      <c r="E40" s="835"/>
      <c r="F40" s="835"/>
      <c r="G40" s="835"/>
      <c r="H40" s="836"/>
      <c r="I40" s="837"/>
      <c r="J40" s="835"/>
      <c r="K40" s="835"/>
      <c r="L40" s="835"/>
      <c r="M40" s="835"/>
      <c r="N40" s="835"/>
      <c r="O40" s="835"/>
      <c r="P40" s="835"/>
      <c r="Q40" s="836"/>
      <c r="R40" s="837"/>
    </row>
    <row r="41" spans="2:26" ht="15.75" customHeight="1" x14ac:dyDescent="0.45">
      <c r="B41" s="813" t="s">
        <v>232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</row>
    <row r="42" spans="2:26" ht="17.25" customHeight="1" x14ac:dyDescent="0.2">
      <c r="B42" s="816" t="s">
        <v>233</v>
      </c>
      <c r="C42" s="816"/>
      <c r="D42" s="816"/>
      <c r="E42" s="816"/>
      <c r="F42" s="816"/>
      <c r="G42" s="816"/>
      <c r="H42" s="816"/>
      <c r="I42" s="816"/>
      <c r="J42" s="835"/>
      <c r="K42" s="816" t="s">
        <v>234</v>
      </c>
      <c r="L42" s="816"/>
      <c r="M42" s="816"/>
      <c r="N42" s="816"/>
      <c r="O42" s="816"/>
      <c r="P42" s="816"/>
      <c r="Q42" s="816"/>
      <c r="R42" s="816"/>
    </row>
    <row r="43" spans="2:26" ht="18.75" customHeight="1" x14ac:dyDescent="0.2">
      <c r="B43" s="818" t="s">
        <v>143</v>
      </c>
      <c r="C43" s="818" t="s">
        <v>144</v>
      </c>
      <c r="D43" s="819" t="s">
        <v>0</v>
      </c>
      <c r="E43" s="819" t="s">
        <v>145</v>
      </c>
      <c r="F43" s="819" t="s">
        <v>4</v>
      </c>
      <c r="G43" s="819" t="s">
        <v>146</v>
      </c>
      <c r="H43" s="57" t="s">
        <v>147</v>
      </c>
      <c r="I43" s="57" t="s">
        <v>148</v>
      </c>
      <c r="J43" s="835"/>
      <c r="K43" s="818" t="s">
        <v>143</v>
      </c>
      <c r="L43" s="818" t="s">
        <v>144</v>
      </c>
      <c r="M43" s="819" t="s">
        <v>0</v>
      </c>
      <c r="N43" s="819" t="s">
        <v>145</v>
      </c>
      <c r="O43" s="819" t="s">
        <v>4</v>
      </c>
      <c r="P43" s="819" t="s">
        <v>146</v>
      </c>
      <c r="Q43" s="57" t="s">
        <v>147</v>
      </c>
      <c r="R43" s="57" t="s">
        <v>148</v>
      </c>
    </row>
    <row r="44" spans="2:26" ht="24.95" customHeight="1" x14ac:dyDescent="0.45">
      <c r="B44" s="820" t="s">
        <v>724</v>
      </c>
      <c r="C44" s="820" t="s">
        <v>236</v>
      </c>
      <c r="D44" s="822">
        <v>2</v>
      </c>
      <c r="E44" s="822">
        <v>0</v>
      </c>
      <c r="F44" s="822">
        <v>0</v>
      </c>
      <c r="G44" s="822">
        <v>2</v>
      </c>
      <c r="H44" s="77">
        <v>8</v>
      </c>
      <c r="I44" s="62"/>
      <c r="J44" s="826"/>
      <c r="K44" s="820" t="s">
        <v>725</v>
      </c>
      <c r="L44" s="820" t="s">
        <v>238</v>
      </c>
      <c r="M44" s="822">
        <v>0</v>
      </c>
      <c r="N44" s="822">
        <v>0</v>
      </c>
      <c r="O44" s="822">
        <v>4</v>
      </c>
      <c r="P44" s="822">
        <v>2</v>
      </c>
      <c r="Q44" s="77">
        <v>8</v>
      </c>
      <c r="R44" s="62" t="s">
        <v>235</v>
      </c>
    </row>
    <row r="45" spans="2:26" s="842" customFormat="1" ht="24.95" customHeight="1" x14ac:dyDescent="0.45">
      <c r="B45" s="820" t="s">
        <v>722</v>
      </c>
      <c r="C45" s="820" t="s">
        <v>218</v>
      </c>
      <c r="D45" s="822">
        <v>3</v>
      </c>
      <c r="E45" s="822">
        <v>0</v>
      </c>
      <c r="F45" s="822">
        <v>0</v>
      </c>
      <c r="G45" s="822">
        <v>3</v>
      </c>
      <c r="H45" s="77">
        <v>5</v>
      </c>
      <c r="I45" s="62"/>
      <c r="K45" s="820" t="s">
        <v>722</v>
      </c>
      <c r="L45" s="820" t="s">
        <v>241</v>
      </c>
      <c r="M45" s="822">
        <v>3</v>
      </c>
      <c r="N45" s="822">
        <v>0</v>
      </c>
      <c r="O45" s="822">
        <v>0</v>
      </c>
      <c r="P45" s="822">
        <v>3</v>
      </c>
      <c r="Q45" s="77">
        <v>5</v>
      </c>
      <c r="R45" s="62"/>
      <c r="T45" s="814"/>
      <c r="U45" s="814"/>
      <c r="V45" s="814"/>
      <c r="W45" s="814"/>
      <c r="X45" s="814"/>
      <c r="Y45" s="814"/>
      <c r="Z45" s="814"/>
    </row>
    <row r="46" spans="2:26" s="842" customFormat="1" ht="24.95" customHeight="1" x14ac:dyDescent="0.45">
      <c r="B46" s="820" t="s">
        <v>722</v>
      </c>
      <c r="C46" s="820" t="s">
        <v>245</v>
      </c>
      <c r="D46" s="822">
        <v>3</v>
      </c>
      <c r="E46" s="822">
        <v>0</v>
      </c>
      <c r="F46" s="822">
        <v>0</v>
      </c>
      <c r="G46" s="822">
        <v>3</v>
      </c>
      <c r="H46" s="77">
        <v>5</v>
      </c>
      <c r="I46" s="62"/>
      <c r="J46" s="826"/>
      <c r="K46" s="820" t="s">
        <v>722</v>
      </c>
      <c r="L46" s="820" t="s">
        <v>244</v>
      </c>
      <c r="M46" s="822">
        <v>3</v>
      </c>
      <c r="N46" s="822">
        <v>0</v>
      </c>
      <c r="O46" s="822">
        <v>0</v>
      </c>
      <c r="P46" s="822">
        <v>3</v>
      </c>
      <c r="Q46" s="77">
        <v>5</v>
      </c>
      <c r="R46" s="62"/>
      <c r="T46" s="814"/>
      <c r="U46" s="814"/>
      <c r="V46" s="814"/>
      <c r="W46" s="814"/>
      <c r="X46" s="814"/>
      <c r="Y46" s="814"/>
      <c r="Z46" s="814"/>
    </row>
    <row r="47" spans="2:26" s="842" customFormat="1" ht="24.95" customHeight="1" x14ac:dyDescent="0.45">
      <c r="B47" s="820" t="s">
        <v>242</v>
      </c>
      <c r="C47" s="820" t="s">
        <v>243</v>
      </c>
      <c r="D47" s="822">
        <v>3</v>
      </c>
      <c r="E47" s="822">
        <v>0</v>
      </c>
      <c r="F47" s="822">
        <v>0</v>
      </c>
      <c r="G47" s="822">
        <v>3</v>
      </c>
      <c r="H47" s="77">
        <v>5</v>
      </c>
      <c r="I47" s="62"/>
      <c r="J47" s="826"/>
      <c r="K47" s="820" t="s">
        <v>58</v>
      </c>
      <c r="L47" s="820" t="s">
        <v>246</v>
      </c>
      <c r="M47" s="822">
        <v>3</v>
      </c>
      <c r="N47" s="822">
        <v>0</v>
      </c>
      <c r="O47" s="822">
        <v>0</v>
      </c>
      <c r="P47" s="822">
        <v>3</v>
      </c>
      <c r="Q47" s="77">
        <v>5</v>
      </c>
      <c r="R47" s="62"/>
    </row>
    <row r="48" spans="2:26" s="842" customFormat="1" ht="24.95" customHeight="1" x14ac:dyDescent="0.45">
      <c r="B48" s="820" t="s">
        <v>58</v>
      </c>
      <c r="C48" s="820" t="s">
        <v>247</v>
      </c>
      <c r="D48" s="822">
        <v>3</v>
      </c>
      <c r="E48" s="822">
        <v>0</v>
      </c>
      <c r="F48" s="822">
        <v>0</v>
      </c>
      <c r="G48" s="822">
        <v>3</v>
      </c>
      <c r="H48" s="77">
        <v>5</v>
      </c>
      <c r="I48" s="62"/>
      <c r="J48" s="826"/>
      <c r="K48" s="820" t="s">
        <v>58</v>
      </c>
      <c r="L48" s="820" t="s">
        <v>248</v>
      </c>
      <c r="M48" s="822">
        <v>3</v>
      </c>
      <c r="N48" s="822">
        <v>0</v>
      </c>
      <c r="O48" s="822">
        <v>0</v>
      </c>
      <c r="P48" s="822">
        <v>3</v>
      </c>
      <c r="Q48" s="77">
        <v>5</v>
      </c>
      <c r="R48" s="62"/>
    </row>
    <row r="49" spans="2:18" s="842" customFormat="1" ht="24.95" customHeight="1" x14ac:dyDescent="0.45">
      <c r="B49" s="820" t="s">
        <v>249</v>
      </c>
      <c r="C49" s="825" t="s">
        <v>250</v>
      </c>
      <c r="D49" s="822">
        <v>2</v>
      </c>
      <c r="E49" s="822">
        <v>0</v>
      </c>
      <c r="F49" s="822">
        <v>0</v>
      </c>
      <c r="G49" s="822">
        <v>2</v>
      </c>
      <c r="H49" s="77">
        <v>2</v>
      </c>
      <c r="I49" s="62"/>
      <c r="J49" s="826"/>
      <c r="K49" s="820" t="s">
        <v>251</v>
      </c>
      <c r="L49" s="825" t="s">
        <v>252</v>
      </c>
      <c r="M49" s="822">
        <v>2</v>
      </c>
      <c r="N49" s="822">
        <v>0</v>
      </c>
      <c r="O49" s="822">
        <v>0</v>
      </c>
      <c r="P49" s="822">
        <v>2</v>
      </c>
      <c r="Q49" s="77">
        <v>2</v>
      </c>
      <c r="R49" s="62"/>
    </row>
    <row r="50" spans="2:18" ht="19.5" customHeight="1" x14ac:dyDescent="0.45">
      <c r="B50" s="830" t="s">
        <v>177</v>
      </c>
      <c r="C50" s="831"/>
      <c r="D50" s="832">
        <f>SUM(D44:D49)</f>
        <v>16</v>
      </c>
      <c r="E50" s="832">
        <f>SUM(E44:E49)</f>
        <v>0</v>
      </c>
      <c r="F50" s="832">
        <f>SUM(F44:F49)</f>
        <v>0</v>
      </c>
      <c r="G50" s="832">
        <f>SUM(G44:G49)</f>
        <v>16</v>
      </c>
      <c r="H50" s="840">
        <f>SUM(H44:H49)</f>
        <v>30</v>
      </c>
      <c r="I50" s="832"/>
      <c r="J50" s="850"/>
      <c r="K50" s="830" t="s">
        <v>177</v>
      </c>
      <c r="L50" s="831"/>
      <c r="M50" s="840">
        <f>SUM(M44:M49)</f>
        <v>14</v>
      </c>
      <c r="N50" s="840">
        <f>SUM(N44:N49)</f>
        <v>0</v>
      </c>
      <c r="O50" s="840">
        <f>SUM(O44:O49)</f>
        <v>4</v>
      </c>
      <c r="P50" s="840">
        <f>SUM(P44:P49)</f>
        <v>16</v>
      </c>
      <c r="Q50" s="840">
        <f>SUM(Q44:Q49)</f>
        <v>30</v>
      </c>
      <c r="R50" s="840"/>
    </row>
    <row r="51" spans="2:18" ht="17.25" customHeight="1" x14ac:dyDescent="0.45">
      <c r="B51" s="851"/>
      <c r="C51" s="851"/>
      <c r="D51" s="815"/>
      <c r="E51" s="815"/>
      <c r="F51" s="815"/>
      <c r="G51" s="815"/>
      <c r="H51" s="852"/>
      <c r="I51" s="815"/>
      <c r="L51" s="850"/>
      <c r="M51" s="853"/>
      <c r="N51" s="853"/>
      <c r="O51" s="853"/>
      <c r="P51" s="853"/>
      <c r="Q51" s="853"/>
      <c r="R51" s="853"/>
    </row>
    <row r="52" spans="2:18" ht="21" customHeight="1" x14ac:dyDescent="0.45">
      <c r="B52" s="854"/>
      <c r="C52" s="855" t="s">
        <v>253</v>
      </c>
      <c r="D52" s="856">
        <f>SUM(P50,G50,G39,P39,P27,G27,P15,G15)</f>
        <v>144</v>
      </c>
      <c r="E52" s="856"/>
      <c r="F52" s="856"/>
      <c r="G52" s="856"/>
      <c r="H52" s="853"/>
      <c r="I52" s="853"/>
      <c r="K52" s="823"/>
      <c r="L52" s="857"/>
      <c r="M52" s="857"/>
      <c r="N52" s="857"/>
      <c r="O52" s="857"/>
      <c r="P52" s="857"/>
      <c r="Q52" s="857"/>
      <c r="R52" s="857"/>
    </row>
    <row r="53" spans="2:18" ht="21" customHeight="1" x14ac:dyDescent="0.45">
      <c r="B53" s="858"/>
      <c r="C53" s="884" t="s">
        <v>255</v>
      </c>
      <c r="D53" s="856">
        <f>SUM(H50,Q50,Q39,H39,Q27,H27,H15,Q15)</f>
        <v>240</v>
      </c>
      <c r="E53" s="856"/>
      <c r="F53" s="856"/>
      <c r="G53" s="856"/>
      <c r="H53" s="853"/>
      <c r="I53" s="853"/>
      <c r="K53" s="823"/>
      <c r="L53" s="857"/>
      <c r="M53" s="857"/>
      <c r="N53" s="857"/>
      <c r="O53" s="857"/>
      <c r="P53" s="857"/>
      <c r="Q53" s="857"/>
      <c r="R53" s="857"/>
    </row>
    <row r="54" spans="2:18" s="94" customFormat="1" ht="21" customHeight="1" x14ac:dyDescent="0.25">
      <c r="B54" s="858"/>
      <c r="C54" s="884" t="s">
        <v>257</v>
      </c>
      <c r="D54" s="856">
        <f>SUM(H45:H46,Q45:Q48,Q33,Q35:Q36,H35:H36,H38,H48)</f>
        <v>63</v>
      </c>
      <c r="E54" s="856"/>
      <c r="F54" s="856"/>
      <c r="G54" s="856"/>
      <c r="H54" s="853"/>
      <c r="I54" s="853"/>
      <c r="K54" s="95"/>
      <c r="L54" s="857"/>
      <c r="M54" s="857"/>
      <c r="N54" s="857"/>
      <c r="O54" s="857"/>
      <c r="P54" s="857"/>
      <c r="Q54" s="857"/>
      <c r="R54" s="857"/>
    </row>
    <row r="55" spans="2:18" s="94" customFormat="1" ht="21" customHeight="1" x14ac:dyDescent="0.25">
      <c r="B55" s="858"/>
      <c r="C55" s="884" t="s">
        <v>258</v>
      </c>
      <c r="D55" s="883">
        <f>D54/D53</f>
        <v>0.26250000000000001</v>
      </c>
      <c r="E55" s="883"/>
      <c r="F55" s="883"/>
      <c r="G55" s="883"/>
      <c r="H55" s="96"/>
      <c r="I55" s="97"/>
      <c r="K55" s="98"/>
      <c r="L55" s="627"/>
      <c r="M55" s="627"/>
      <c r="N55" s="627"/>
      <c r="O55" s="627"/>
      <c r="P55" s="627"/>
      <c r="Q55" s="627"/>
      <c r="R55" s="627"/>
    </row>
    <row r="56" spans="2:18" s="94" customFormat="1" ht="15" customHeight="1" thickBot="1" x14ac:dyDescent="0.3">
      <c r="B56" s="846"/>
      <c r="C56" s="100"/>
      <c r="D56" s="853"/>
      <c r="E56" s="853"/>
      <c r="F56" s="853"/>
      <c r="G56" s="853"/>
      <c r="H56" s="96"/>
      <c r="I56" s="97"/>
      <c r="Q56" s="96"/>
      <c r="R56" s="97"/>
    </row>
    <row r="57" spans="2:18" s="94" customFormat="1" ht="26.25" customHeight="1" thickBot="1" x14ac:dyDescent="0.3">
      <c r="C57" s="628" t="s">
        <v>259</v>
      </c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30"/>
      <c r="R57" s="364"/>
    </row>
    <row r="58" spans="2:18" s="94" customFormat="1" ht="16.5" customHeight="1" thickBot="1" x14ac:dyDescent="0.3">
      <c r="B58" s="102"/>
      <c r="C58" s="859" t="s">
        <v>260</v>
      </c>
      <c r="D58" s="860"/>
      <c r="E58" s="860"/>
      <c r="F58" s="860"/>
      <c r="G58" s="860"/>
      <c r="H58" s="860"/>
      <c r="I58" s="860"/>
      <c r="J58" s="860"/>
      <c r="K58" s="861"/>
      <c r="L58" s="862" t="s">
        <v>261</v>
      </c>
      <c r="M58" s="863"/>
      <c r="N58" s="863"/>
      <c r="O58" s="863"/>
      <c r="P58" s="863"/>
      <c r="Q58" s="864"/>
      <c r="R58" s="97"/>
    </row>
    <row r="59" spans="2:18" s="94" customFormat="1" ht="15" customHeight="1" x14ac:dyDescent="0.25">
      <c r="C59" s="637" t="s">
        <v>726</v>
      </c>
      <c r="D59" s="865" t="s">
        <v>727</v>
      </c>
      <c r="E59" s="641"/>
      <c r="F59" s="641"/>
      <c r="G59" s="641"/>
      <c r="H59" s="641"/>
      <c r="I59" s="641"/>
      <c r="J59" s="641"/>
      <c r="K59" s="642"/>
      <c r="L59" s="786" t="s">
        <v>262</v>
      </c>
      <c r="M59" s="787"/>
      <c r="N59" s="787"/>
      <c r="O59" s="787"/>
      <c r="P59" s="787"/>
      <c r="Q59" s="788"/>
      <c r="R59" s="97"/>
    </row>
    <row r="60" spans="2:18" s="94" customFormat="1" ht="15" customHeight="1" x14ac:dyDescent="0.25">
      <c r="C60" s="638"/>
      <c r="D60" s="643"/>
      <c r="E60" s="644"/>
      <c r="F60" s="644"/>
      <c r="G60" s="644"/>
      <c r="H60" s="644"/>
      <c r="I60" s="644"/>
      <c r="J60" s="644"/>
      <c r="K60" s="645"/>
      <c r="L60" s="792"/>
      <c r="M60" s="793"/>
      <c r="N60" s="793"/>
      <c r="O60" s="793"/>
      <c r="P60" s="793"/>
      <c r="Q60" s="794"/>
      <c r="R60" s="97"/>
    </row>
    <row r="61" spans="2:18" s="94" customFormat="1" ht="15" customHeight="1" x14ac:dyDescent="0.25">
      <c r="C61" s="638"/>
      <c r="D61" s="643"/>
      <c r="E61" s="644"/>
      <c r="F61" s="644"/>
      <c r="G61" s="644"/>
      <c r="H61" s="644"/>
      <c r="I61" s="644"/>
      <c r="J61" s="644"/>
      <c r="K61" s="645"/>
      <c r="L61" s="792"/>
      <c r="M61" s="793"/>
      <c r="N61" s="793"/>
      <c r="O61" s="793"/>
      <c r="P61" s="793"/>
      <c r="Q61" s="794"/>
      <c r="R61" s="97"/>
    </row>
    <row r="62" spans="2:18" s="94" customFormat="1" ht="15.75" customHeight="1" thickBot="1" x14ac:dyDescent="0.3">
      <c r="C62" s="638"/>
      <c r="D62" s="643"/>
      <c r="E62" s="644"/>
      <c r="F62" s="644"/>
      <c r="G62" s="644"/>
      <c r="H62" s="644"/>
      <c r="I62" s="644"/>
      <c r="J62" s="644"/>
      <c r="K62" s="645"/>
      <c r="L62" s="796"/>
      <c r="M62" s="797"/>
      <c r="N62" s="797"/>
      <c r="O62" s="797"/>
      <c r="P62" s="797"/>
      <c r="Q62" s="798"/>
      <c r="R62" s="97"/>
    </row>
    <row r="63" spans="2:18" s="94" customFormat="1" ht="15.75" customHeight="1" x14ac:dyDescent="0.25">
      <c r="C63" s="638"/>
      <c r="D63" s="643"/>
      <c r="E63" s="644"/>
      <c r="F63" s="644"/>
      <c r="G63" s="644"/>
      <c r="H63" s="644"/>
      <c r="I63" s="644"/>
      <c r="J63" s="644"/>
      <c r="K63" s="645"/>
      <c r="L63" s="866" t="s">
        <v>263</v>
      </c>
      <c r="M63" s="867"/>
      <c r="N63" s="867"/>
      <c r="O63" s="867"/>
      <c r="P63" s="867"/>
      <c r="Q63" s="868"/>
      <c r="R63" s="97"/>
    </row>
    <row r="64" spans="2:18" s="94" customFormat="1" ht="15.75" customHeight="1" x14ac:dyDescent="0.25">
      <c r="C64" s="638"/>
      <c r="D64" s="643"/>
      <c r="E64" s="644"/>
      <c r="F64" s="644"/>
      <c r="G64" s="644"/>
      <c r="H64" s="644"/>
      <c r="I64" s="644"/>
      <c r="J64" s="644"/>
      <c r="K64" s="645"/>
      <c r="L64" s="869"/>
      <c r="M64" s="870"/>
      <c r="N64" s="870"/>
      <c r="O64" s="870"/>
      <c r="P64" s="870"/>
      <c r="Q64" s="871"/>
      <c r="R64" s="97"/>
    </row>
    <row r="65" spans="1:26" s="94" customFormat="1" ht="15.75" x14ac:dyDescent="0.25">
      <c r="C65" s="638"/>
      <c r="D65" s="643"/>
      <c r="E65" s="644"/>
      <c r="F65" s="644"/>
      <c r="G65" s="644"/>
      <c r="H65" s="644"/>
      <c r="I65" s="644"/>
      <c r="J65" s="644"/>
      <c r="K65" s="645"/>
      <c r="L65" s="869"/>
      <c r="M65" s="870"/>
      <c r="N65" s="870"/>
      <c r="O65" s="870"/>
      <c r="P65" s="870"/>
      <c r="Q65" s="871"/>
      <c r="R65" s="97"/>
    </row>
    <row r="66" spans="1:26" s="94" customFormat="1" ht="15.75" customHeight="1" thickBot="1" x14ac:dyDescent="0.3">
      <c r="C66" s="638"/>
      <c r="D66" s="643"/>
      <c r="E66" s="644"/>
      <c r="F66" s="644"/>
      <c r="G66" s="644"/>
      <c r="H66" s="644"/>
      <c r="I66" s="644"/>
      <c r="J66" s="644"/>
      <c r="K66" s="645"/>
      <c r="L66" s="872"/>
      <c r="M66" s="873"/>
      <c r="N66" s="873"/>
      <c r="O66" s="873"/>
      <c r="P66" s="873"/>
      <c r="Q66" s="874"/>
      <c r="R66" s="97"/>
    </row>
    <row r="67" spans="1:26" s="94" customFormat="1" ht="15.75" x14ac:dyDescent="0.25">
      <c r="C67" s="638"/>
      <c r="D67" s="643"/>
      <c r="E67" s="644"/>
      <c r="F67" s="644"/>
      <c r="G67" s="644"/>
      <c r="H67" s="644"/>
      <c r="I67" s="644"/>
      <c r="J67" s="644"/>
      <c r="K67" s="645"/>
      <c r="L67" s="434" t="s">
        <v>264</v>
      </c>
      <c r="M67" s="667"/>
      <c r="N67" s="667"/>
      <c r="O67" s="667"/>
      <c r="P67" s="667"/>
      <c r="Q67" s="668"/>
      <c r="R67" s="97"/>
    </row>
    <row r="68" spans="1:26" s="94" customFormat="1" ht="21.75" customHeight="1" thickBot="1" x14ac:dyDescent="0.3">
      <c r="C68" s="639"/>
      <c r="D68" s="646"/>
      <c r="E68" s="647"/>
      <c r="F68" s="647"/>
      <c r="G68" s="647"/>
      <c r="H68" s="647"/>
      <c r="I68" s="647"/>
      <c r="J68" s="647"/>
      <c r="K68" s="648"/>
      <c r="L68" s="669"/>
      <c r="M68" s="670"/>
      <c r="N68" s="670"/>
      <c r="O68" s="670"/>
      <c r="P68" s="670"/>
      <c r="Q68" s="671"/>
      <c r="R68" s="97"/>
    </row>
    <row r="69" spans="1:26" s="94" customFormat="1" ht="15" customHeight="1" x14ac:dyDescent="0.25">
      <c r="H69" s="96"/>
      <c r="I69" s="97"/>
      <c r="K69" s="103"/>
      <c r="L69" s="103"/>
      <c r="M69" s="103"/>
      <c r="N69" s="103"/>
      <c r="Q69" s="96"/>
      <c r="R69" s="97"/>
    </row>
    <row r="70" spans="1:26" s="94" customFormat="1" ht="15" customHeight="1" x14ac:dyDescent="0.25">
      <c r="H70" s="96"/>
      <c r="I70" s="97"/>
      <c r="K70" s="875"/>
      <c r="L70" s="875"/>
      <c r="M70" s="875"/>
      <c r="N70" s="875"/>
      <c r="Q70" s="96"/>
      <c r="R70" s="97"/>
    </row>
    <row r="71" spans="1:26" s="94" customFormat="1" ht="15" customHeight="1" x14ac:dyDescent="0.25">
      <c r="B71" s="105"/>
      <c r="H71" s="96"/>
      <c r="I71" s="97"/>
      <c r="K71" s="875"/>
      <c r="L71" s="875"/>
      <c r="M71" s="875"/>
      <c r="N71" s="875"/>
      <c r="Q71" s="96"/>
      <c r="R71" s="97"/>
    </row>
    <row r="72" spans="1:26" s="94" customFormat="1" ht="15.75" customHeight="1" x14ac:dyDescent="0.25">
      <c r="H72" s="96"/>
      <c r="I72" s="97"/>
      <c r="K72" s="876"/>
      <c r="L72" s="876"/>
      <c r="M72" s="876"/>
      <c r="N72" s="876"/>
      <c r="Q72" s="96"/>
      <c r="R72" s="97"/>
    </row>
    <row r="73" spans="1:26" s="94" customFormat="1" ht="15.75" customHeight="1" x14ac:dyDescent="0.25">
      <c r="H73" s="96"/>
      <c r="I73" s="97"/>
      <c r="K73" s="876"/>
      <c r="L73" s="876"/>
      <c r="M73" s="876"/>
      <c r="N73" s="876"/>
      <c r="Q73" s="96"/>
      <c r="R73" s="97"/>
    </row>
    <row r="74" spans="1:26" s="94" customFormat="1" ht="15.75" customHeight="1" x14ac:dyDescent="0.25">
      <c r="H74" s="96"/>
      <c r="I74" s="97"/>
      <c r="K74" s="876"/>
      <c r="L74" s="876"/>
      <c r="M74" s="876"/>
      <c r="N74" s="876"/>
      <c r="Q74" s="96"/>
      <c r="R74" s="97"/>
    </row>
    <row r="75" spans="1:26" ht="15.75" customHeight="1" x14ac:dyDescent="0.25">
      <c r="B75" s="105"/>
      <c r="E75" s="94"/>
      <c r="F75" s="94"/>
      <c r="G75" s="94"/>
      <c r="H75" s="96"/>
      <c r="I75" s="97"/>
      <c r="J75" s="94"/>
      <c r="K75" s="876"/>
      <c r="L75" s="876"/>
      <c r="M75" s="876"/>
      <c r="N75" s="876"/>
      <c r="O75" s="94"/>
      <c r="P75" s="94"/>
      <c r="Q75" s="96"/>
    </row>
    <row r="76" spans="1:26" ht="15.75" customHeight="1" x14ac:dyDescent="0.25">
      <c r="B76" s="94"/>
      <c r="E76" s="94"/>
      <c r="F76" s="94"/>
      <c r="G76" s="94"/>
      <c r="H76" s="96"/>
      <c r="I76" s="97"/>
      <c r="J76" s="94"/>
      <c r="K76" s="876"/>
      <c r="L76" s="876"/>
      <c r="M76" s="876"/>
      <c r="N76" s="876"/>
      <c r="O76" s="94"/>
      <c r="P76" s="94"/>
      <c r="Q76" s="96"/>
    </row>
    <row r="77" spans="1:26" ht="15.75" customHeight="1" x14ac:dyDescent="0.25">
      <c r="B77" s="835"/>
      <c r="E77" s="835"/>
      <c r="F77" s="835"/>
      <c r="G77" s="835"/>
      <c r="H77" s="836"/>
      <c r="I77" s="837"/>
      <c r="J77" s="835"/>
      <c r="K77" s="876"/>
      <c r="L77" s="876"/>
      <c r="M77" s="876"/>
      <c r="N77" s="876"/>
      <c r="O77" s="94"/>
      <c r="P77" s="94"/>
      <c r="Q77" s="96"/>
    </row>
    <row r="78" spans="1:26" ht="15.75" customHeight="1" x14ac:dyDescent="0.25">
      <c r="B78" s="835"/>
      <c r="E78" s="835"/>
      <c r="F78" s="835"/>
      <c r="G78" s="835"/>
      <c r="H78" s="836"/>
      <c r="I78" s="837"/>
      <c r="J78" s="835"/>
      <c r="K78" s="876"/>
      <c r="L78" s="876"/>
      <c r="M78" s="876"/>
      <c r="N78" s="876"/>
      <c r="O78" s="94"/>
      <c r="P78" s="94"/>
      <c r="Q78" s="96"/>
    </row>
    <row r="79" spans="1:26" s="877" customFormat="1" ht="15.75" customHeight="1" x14ac:dyDescent="0.25">
      <c r="A79" s="814"/>
      <c r="B79" s="835"/>
      <c r="C79" s="814"/>
      <c r="E79" s="835"/>
      <c r="F79" s="835"/>
      <c r="G79" s="835"/>
      <c r="H79" s="836"/>
      <c r="I79" s="837"/>
      <c r="J79" s="835"/>
      <c r="K79" s="876"/>
      <c r="L79" s="876"/>
      <c r="M79" s="876"/>
      <c r="N79" s="876"/>
      <c r="O79" s="94"/>
      <c r="P79" s="94"/>
      <c r="Q79" s="96"/>
      <c r="S79" s="814"/>
      <c r="T79" s="814"/>
      <c r="U79" s="814"/>
      <c r="V79" s="814"/>
      <c r="W79" s="814"/>
      <c r="X79" s="814"/>
      <c r="Y79" s="814"/>
      <c r="Z79" s="814"/>
    </row>
    <row r="80" spans="1:26" s="877" customFormat="1" ht="18" customHeight="1" x14ac:dyDescent="0.25">
      <c r="A80" s="814"/>
      <c r="B80" s="835"/>
      <c r="C80" s="814"/>
      <c r="E80" s="835"/>
      <c r="F80" s="835"/>
      <c r="G80" s="835"/>
      <c r="H80" s="836"/>
      <c r="I80" s="837"/>
      <c r="J80" s="835"/>
      <c r="K80" s="876"/>
      <c r="L80" s="876"/>
      <c r="M80" s="876"/>
      <c r="N80" s="876"/>
      <c r="O80" s="94"/>
      <c r="P80" s="94"/>
      <c r="Q80" s="96"/>
      <c r="S80" s="814"/>
      <c r="T80" s="814"/>
      <c r="U80" s="814"/>
      <c r="V80" s="814"/>
      <c r="W80" s="814"/>
      <c r="X80" s="814"/>
      <c r="Y80" s="814"/>
      <c r="Z80" s="814"/>
    </row>
    <row r="81" spans="1:26" s="877" customFormat="1" ht="18" customHeight="1" x14ac:dyDescent="0.2">
      <c r="A81" s="814"/>
      <c r="B81" s="835"/>
      <c r="C81" s="814"/>
      <c r="E81" s="835"/>
      <c r="F81" s="835"/>
      <c r="G81" s="835"/>
      <c r="H81" s="836"/>
      <c r="I81" s="837"/>
      <c r="J81" s="835"/>
      <c r="K81" s="876"/>
      <c r="L81" s="876"/>
      <c r="M81" s="876"/>
      <c r="N81" s="876"/>
      <c r="S81" s="814"/>
      <c r="T81" s="814"/>
      <c r="U81" s="814"/>
      <c r="V81" s="814"/>
      <c r="W81" s="814"/>
      <c r="X81" s="814"/>
      <c r="Y81" s="814"/>
      <c r="Z81" s="814"/>
    </row>
    <row r="82" spans="1:26" s="877" customFormat="1" ht="18" customHeight="1" x14ac:dyDescent="0.2">
      <c r="A82" s="814"/>
      <c r="B82" s="814"/>
      <c r="C82" s="814"/>
      <c r="E82" s="835"/>
      <c r="F82" s="835"/>
      <c r="J82" s="814"/>
      <c r="K82" s="878"/>
      <c r="L82" s="878"/>
      <c r="M82" s="878"/>
      <c r="N82" s="878"/>
      <c r="S82" s="814"/>
      <c r="T82" s="814"/>
      <c r="U82" s="814"/>
      <c r="V82" s="814"/>
      <c r="W82" s="814"/>
      <c r="X82" s="814"/>
      <c r="Y82" s="814"/>
      <c r="Z82" s="814"/>
    </row>
    <row r="83" spans="1:26" s="877" customFormat="1" ht="18" customHeight="1" x14ac:dyDescent="0.2">
      <c r="A83" s="814"/>
      <c r="B83" s="814"/>
      <c r="C83" s="814"/>
      <c r="E83" s="835"/>
      <c r="F83" s="835"/>
      <c r="J83" s="814"/>
      <c r="K83" s="366"/>
      <c r="L83" s="366"/>
      <c r="M83" s="366"/>
      <c r="N83" s="366"/>
      <c r="S83" s="814"/>
      <c r="T83" s="814"/>
      <c r="U83" s="814"/>
      <c r="V83" s="814"/>
      <c r="W83" s="814"/>
      <c r="X83" s="814"/>
      <c r="Y83" s="814"/>
      <c r="Z83" s="814"/>
    </row>
    <row r="84" spans="1:26" s="877" customFormat="1" ht="18" customHeight="1" x14ac:dyDescent="0.2">
      <c r="A84" s="814"/>
      <c r="B84" s="814"/>
      <c r="C84" s="814"/>
      <c r="E84" s="835"/>
      <c r="F84" s="835"/>
      <c r="J84" s="814"/>
      <c r="K84" s="879"/>
      <c r="L84" s="879"/>
      <c r="M84" s="880"/>
      <c r="N84" s="880"/>
      <c r="S84" s="814"/>
      <c r="T84" s="814"/>
      <c r="U84" s="814"/>
      <c r="V84" s="814"/>
      <c r="W84" s="814"/>
      <c r="X84" s="814"/>
      <c r="Y84" s="814"/>
      <c r="Z84" s="814"/>
    </row>
    <row r="85" spans="1:26" s="877" customFormat="1" ht="18" customHeight="1" x14ac:dyDescent="0.2">
      <c r="A85" s="814"/>
      <c r="B85" s="814"/>
      <c r="C85" s="814"/>
      <c r="D85" s="835"/>
      <c r="E85" s="835"/>
      <c r="F85" s="835"/>
      <c r="J85" s="814"/>
      <c r="K85" s="879"/>
      <c r="L85" s="879"/>
      <c r="M85" s="880"/>
      <c r="N85" s="880"/>
      <c r="S85" s="814"/>
      <c r="T85" s="814"/>
      <c r="U85" s="814"/>
      <c r="V85" s="814"/>
      <c r="W85" s="814"/>
      <c r="X85" s="814"/>
      <c r="Y85" s="814"/>
      <c r="Z85" s="814"/>
    </row>
    <row r="86" spans="1:26" s="877" customFormat="1" ht="18" customHeight="1" x14ac:dyDescent="0.2">
      <c r="A86" s="814"/>
      <c r="B86" s="814"/>
      <c r="C86" s="814"/>
      <c r="D86" s="835"/>
      <c r="E86" s="835"/>
      <c r="F86" s="835"/>
      <c r="J86" s="814"/>
      <c r="K86" s="879"/>
      <c r="L86" s="879"/>
      <c r="M86" s="880"/>
      <c r="N86" s="880"/>
      <c r="S86" s="814"/>
      <c r="T86" s="814"/>
      <c r="U86" s="814"/>
      <c r="V86" s="814"/>
      <c r="W86" s="814"/>
      <c r="X86" s="814"/>
      <c r="Y86" s="814"/>
      <c r="Z86" s="814"/>
    </row>
    <row r="87" spans="1:26" s="877" customFormat="1" ht="18" customHeight="1" x14ac:dyDescent="0.45">
      <c r="A87" s="814"/>
      <c r="B87" s="814"/>
      <c r="C87" s="814"/>
      <c r="J87" s="814"/>
      <c r="K87" s="879"/>
      <c r="L87" s="879"/>
      <c r="M87" s="880"/>
      <c r="N87" s="880"/>
      <c r="S87" s="814"/>
      <c r="T87" s="814"/>
      <c r="U87" s="814"/>
      <c r="V87" s="814"/>
      <c r="W87" s="814"/>
      <c r="X87" s="814"/>
      <c r="Y87" s="814"/>
      <c r="Z87" s="814"/>
    </row>
    <row r="88" spans="1:26" s="877" customFormat="1" ht="18" customHeight="1" x14ac:dyDescent="0.45">
      <c r="A88" s="814"/>
      <c r="B88" s="814"/>
      <c r="C88" s="814"/>
      <c r="J88" s="814"/>
      <c r="K88" s="881"/>
      <c r="L88" s="881"/>
      <c r="M88" s="826"/>
      <c r="N88" s="826"/>
      <c r="S88" s="814"/>
      <c r="T88" s="814"/>
      <c r="U88" s="814"/>
      <c r="V88" s="814"/>
      <c r="W88" s="814"/>
      <c r="X88" s="814"/>
      <c r="Y88" s="814"/>
      <c r="Z88" s="814"/>
    </row>
    <row r="89" spans="1:26" s="877" customFormat="1" ht="18" customHeight="1" x14ac:dyDescent="0.45">
      <c r="A89" s="814"/>
      <c r="B89" s="814"/>
      <c r="C89" s="814"/>
      <c r="J89" s="814"/>
      <c r="K89" s="674"/>
      <c r="L89" s="674"/>
      <c r="M89" s="366"/>
      <c r="N89" s="366"/>
      <c r="S89" s="814"/>
      <c r="T89" s="814"/>
      <c r="U89" s="814"/>
      <c r="V89" s="814"/>
      <c r="W89" s="814"/>
      <c r="X89" s="814"/>
      <c r="Y89" s="814"/>
      <c r="Z89" s="814"/>
    </row>
    <row r="90" spans="1:26" s="877" customFormat="1" ht="18" customHeight="1" x14ac:dyDescent="0.45">
      <c r="A90" s="814"/>
      <c r="B90" s="814"/>
      <c r="C90" s="814"/>
      <c r="J90" s="814"/>
      <c r="K90" s="881"/>
      <c r="L90" s="881"/>
      <c r="M90" s="826"/>
      <c r="N90" s="826"/>
      <c r="S90" s="814"/>
      <c r="T90" s="814"/>
      <c r="U90" s="814"/>
      <c r="V90" s="814"/>
      <c r="W90" s="814"/>
      <c r="X90" s="814"/>
      <c r="Y90" s="814"/>
      <c r="Z90" s="814"/>
    </row>
    <row r="91" spans="1:26" s="877" customFormat="1" ht="18" customHeight="1" x14ac:dyDescent="0.45">
      <c r="A91" s="814"/>
      <c r="B91" s="814"/>
      <c r="C91" s="814"/>
      <c r="J91" s="814"/>
      <c r="K91" s="881"/>
      <c r="L91" s="881"/>
      <c r="M91" s="826"/>
      <c r="N91" s="826"/>
      <c r="S91" s="814"/>
      <c r="T91" s="814"/>
      <c r="U91" s="814"/>
      <c r="V91" s="814"/>
      <c r="W91" s="814"/>
      <c r="X91" s="814"/>
      <c r="Y91" s="814"/>
      <c r="Z91" s="814"/>
    </row>
    <row r="92" spans="1:26" s="877" customFormat="1" ht="15.75" x14ac:dyDescent="0.45">
      <c r="A92" s="814"/>
      <c r="B92" s="814"/>
      <c r="C92" s="814"/>
      <c r="J92" s="814"/>
      <c r="K92" s="879"/>
      <c r="L92" s="879"/>
      <c r="M92" s="880"/>
      <c r="N92" s="880"/>
      <c r="S92" s="814"/>
      <c r="T92" s="814"/>
      <c r="U92" s="814"/>
      <c r="V92" s="814"/>
      <c r="W92" s="814"/>
      <c r="X92" s="814"/>
      <c r="Y92" s="814"/>
      <c r="Z92" s="814"/>
    </row>
    <row r="93" spans="1:26" s="877" customFormat="1" ht="15.75" x14ac:dyDescent="0.45">
      <c r="A93" s="814"/>
      <c r="B93" s="814"/>
      <c r="C93" s="814"/>
      <c r="J93" s="814"/>
      <c r="K93" s="882"/>
      <c r="L93" s="882"/>
      <c r="M93" s="882"/>
      <c r="N93" s="882"/>
      <c r="S93" s="814"/>
      <c r="T93" s="814"/>
      <c r="U93" s="814"/>
      <c r="V93" s="814"/>
      <c r="W93" s="814"/>
      <c r="X93" s="814"/>
      <c r="Y93" s="814"/>
      <c r="Z93" s="814"/>
    </row>
  </sheetData>
  <mergeCells count="49">
    <mergeCell ref="K89:L89"/>
    <mergeCell ref="K90:L90"/>
    <mergeCell ref="K91:L91"/>
    <mergeCell ref="K92:L92"/>
    <mergeCell ref="K93:N93"/>
    <mergeCell ref="K82:N82"/>
    <mergeCell ref="K84:L84"/>
    <mergeCell ref="K85:L85"/>
    <mergeCell ref="K86:L86"/>
    <mergeCell ref="K87:L87"/>
    <mergeCell ref="K88:L88"/>
    <mergeCell ref="L55:R55"/>
    <mergeCell ref="C57:Q57"/>
    <mergeCell ref="C58:K58"/>
    <mergeCell ref="L58:Q58"/>
    <mergeCell ref="C59:C68"/>
    <mergeCell ref="D59:K68"/>
    <mergeCell ref="L59:Q62"/>
    <mergeCell ref="L63:Q66"/>
    <mergeCell ref="L67:Q68"/>
    <mergeCell ref="B50:C50"/>
    <mergeCell ref="K50:L50"/>
    <mergeCell ref="B52:B55"/>
    <mergeCell ref="D52:G52"/>
    <mergeCell ref="L52:R52"/>
    <mergeCell ref="D53:G53"/>
    <mergeCell ref="L53:R53"/>
    <mergeCell ref="D54:G54"/>
    <mergeCell ref="L54:R54"/>
    <mergeCell ref="D55:G55"/>
    <mergeCell ref="B30:I30"/>
    <mergeCell ref="K30:R30"/>
    <mergeCell ref="B39:C39"/>
    <mergeCell ref="K39:L39"/>
    <mergeCell ref="B41:R41"/>
    <mergeCell ref="B42:I42"/>
    <mergeCell ref="K42:R42"/>
    <mergeCell ref="B17:R17"/>
    <mergeCell ref="B18:I18"/>
    <mergeCell ref="K18:R18"/>
    <mergeCell ref="B27:C27"/>
    <mergeCell ref="K27:L27"/>
    <mergeCell ref="B29:R29"/>
    <mergeCell ref="B2:R4"/>
    <mergeCell ref="B5:R5"/>
    <mergeCell ref="B6:I6"/>
    <mergeCell ref="K6:R6"/>
    <mergeCell ref="B15:C15"/>
    <mergeCell ref="K15:L15"/>
  </mergeCells>
  <printOptions horizontalCentered="1"/>
  <pageMargins left="7.874015748031496E-2" right="7.874015748031496E-2" top="0.19685039370078741" bottom="0.19685039370078741" header="0.51181102362204722" footer="0.31496062992125984"/>
  <pageSetup paperSize="9" scale="5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AA88"/>
  <sheetViews>
    <sheetView zoomScaleNormal="100" workbookViewId="0">
      <selection activeCell="C64" sqref="C64"/>
    </sheetView>
  </sheetViews>
  <sheetFormatPr defaultRowHeight="18" customHeight="1" x14ac:dyDescent="0.45"/>
  <cols>
    <col min="1" max="1" width="4.46484375" style="202" customWidth="1"/>
    <col min="2" max="2" width="5.1328125" style="202" customWidth="1"/>
    <col min="3" max="3" width="27.46484375" style="202" customWidth="1"/>
    <col min="4" max="7" width="1.73046875" style="217" customWidth="1"/>
    <col min="8" max="8" width="2.796875" style="217" bestFit="1" customWidth="1"/>
    <col min="9" max="9" width="6" style="217" customWidth="1"/>
    <col min="10" max="10" width="0.6640625" style="202" customWidth="1"/>
    <col min="11" max="11" width="5.1328125" style="202" customWidth="1"/>
    <col min="12" max="12" width="24" style="202" customWidth="1"/>
    <col min="13" max="16" width="1.73046875" style="217" customWidth="1"/>
    <col min="17" max="17" width="2.796875" style="217" bestFit="1" customWidth="1"/>
    <col min="18" max="18" width="6" style="217" customWidth="1"/>
    <col min="19" max="19" width="19.796875" style="202" bestFit="1" customWidth="1"/>
    <col min="20" max="20" width="9.06640625" style="202"/>
    <col min="21" max="21" width="5.33203125" style="202" bestFit="1" customWidth="1"/>
    <col min="22" max="16384" width="9.06640625" style="202"/>
  </cols>
  <sheetData>
    <row r="2" spans="2:18" ht="15" customHeight="1" x14ac:dyDescent="0.45">
      <c r="B2" s="479" t="s">
        <v>609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3" spans="2:18" ht="15" customHeight="1" x14ac:dyDescent="0.45"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2:18" ht="68.25" customHeight="1" x14ac:dyDescent="0.45"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2:18" ht="13.5" customHeight="1" x14ac:dyDescent="0.45">
      <c r="B5" s="479" t="s">
        <v>140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spans="2:18" ht="14.25" customHeight="1" x14ac:dyDescent="0.45">
      <c r="B6" s="480" t="s">
        <v>141</v>
      </c>
      <c r="C6" s="480"/>
      <c r="D6" s="480"/>
      <c r="E6" s="480"/>
      <c r="F6" s="480"/>
      <c r="G6" s="480"/>
      <c r="H6" s="480"/>
      <c r="I6" s="203"/>
      <c r="J6" s="204"/>
      <c r="K6" s="474" t="s">
        <v>142</v>
      </c>
      <c r="L6" s="474"/>
      <c r="M6" s="474"/>
      <c r="N6" s="474"/>
      <c r="O6" s="474"/>
      <c r="P6" s="474"/>
      <c r="Q6" s="474"/>
      <c r="R6" s="203"/>
    </row>
    <row r="7" spans="2:18" ht="18" customHeight="1" x14ac:dyDescent="0.45">
      <c r="B7" s="205" t="s">
        <v>143</v>
      </c>
      <c r="C7" s="205" t="s">
        <v>144</v>
      </c>
      <c r="D7" s="206" t="s">
        <v>0</v>
      </c>
      <c r="E7" s="207" t="s">
        <v>145</v>
      </c>
      <c r="F7" s="207" t="s">
        <v>4</v>
      </c>
      <c r="G7" s="207" t="s">
        <v>146</v>
      </c>
      <c r="H7" s="57" t="s">
        <v>147</v>
      </c>
      <c r="I7" s="57" t="s">
        <v>148</v>
      </c>
      <c r="J7" s="204"/>
      <c r="K7" s="205" t="s">
        <v>143</v>
      </c>
      <c r="L7" s="205" t="s">
        <v>144</v>
      </c>
      <c r="M7" s="206" t="s">
        <v>0</v>
      </c>
      <c r="N7" s="207" t="s">
        <v>145</v>
      </c>
      <c r="O7" s="207" t="s">
        <v>4</v>
      </c>
      <c r="P7" s="207" t="s">
        <v>146</v>
      </c>
      <c r="Q7" s="57" t="s">
        <v>147</v>
      </c>
      <c r="R7" s="57" t="s">
        <v>148</v>
      </c>
    </row>
    <row r="8" spans="2:18" ht="21.95" customHeight="1" x14ac:dyDescent="0.45">
      <c r="B8" s="208" t="s">
        <v>153</v>
      </c>
      <c r="C8" s="208" t="s">
        <v>154</v>
      </c>
      <c r="D8" s="209">
        <v>3</v>
      </c>
      <c r="E8" s="209">
        <v>2</v>
      </c>
      <c r="F8" s="209">
        <v>0</v>
      </c>
      <c r="G8" s="209">
        <v>4</v>
      </c>
      <c r="H8" s="61">
        <v>6</v>
      </c>
      <c r="I8" s="62"/>
      <c r="J8" s="210"/>
      <c r="K8" s="208" t="s">
        <v>151</v>
      </c>
      <c r="L8" s="208" t="s">
        <v>152</v>
      </c>
      <c r="M8" s="209">
        <v>2</v>
      </c>
      <c r="N8" s="209">
        <v>0</v>
      </c>
      <c r="O8" s="209">
        <v>2</v>
      </c>
      <c r="P8" s="209">
        <v>3</v>
      </c>
      <c r="Q8" s="61">
        <v>4</v>
      </c>
      <c r="R8" s="209"/>
    </row>
    <row r="9" spans="2:18" ht="21.95" customHeight="1" x14ac:dyDescent="0.45">
      <c r="B9" s="208" t="s">
        <v>157</v>
      </c>
      <c r="C9" s="208" t="s">
        <v>158</v>
      </c>
      <c r="D9" s="209">
        <v>3</v>
      </c>
      <c r="E9" s="209">
        <v>0</v>
      </c>
      <c r="F9" s="209">
        <v>2</v>
      </c>
      <c r="G9" s="209">
        <v>4</v>
      </c>
      <c r="H9" s="61">
        <v>6</v>
      </c>
      <c r="I9" s="62"/>
      <c r="J9" s="210"/>
      <c r="K9" s="319" t="s">
        <v>576</v>
      </c>
      <c r="L9" s="319" t="s">
        <v>577</v>
      </c>
      <c r="M9" s="320">
        <v>3</v>
      </c>
      <c r="N9" s="320">
        <v>0</v>
      </c>
      <c r="O9" s="320">
        <v>0</v>
      </c>
      <c r="P9" s="320">
        <v>3</v>
      </c>
      <c r="Q9" s="321">
        <v>5</v>
      </c>
      <c r="R9" s="302"/>
    </row>
    <row r="10" spans="2:18" ht="21.95" customHeight="1" x14ac:dyDescent="0.45">
      <c r="B10" s="319" t="s">
        <v>161</v>
      </c>
      <c r="C10" s="322" t="s">
        <v>162</v>
      </c>
      <c r="D10" s="320">
        <v>3</v>
      </c>
      <c r="E10" s="320">
        <v>0</v>
      </c>
      <c r="F10" s="320">
        <v>2</v>
      </c>
      <c r="G10" s="320">
        <v>4</v>
      </c>
      <c r="H10" s="321">
        <v>6</v>
      </c>
      <c r="I10" s="323"/>
      <c r="J10" s="324"/>
      <c r="K10" s="319" t="s">
        <v>159</v>
      </c>
      <c r="L10" s="319" t="s">
        <v>160</v>
      </c>
      <c r="M10" s="320">
        <v>3</v>
      </c>
      <c r="N10" s="320">
        <v>2</v>
      </c>
      <c r="O10" s="320">
        <v>0</v>
      </c>
      <c r="P10" s="320">
        <v>4</v>
      </c>
      <c r="Q10" s="321">
        <v>6</v>
      </c>
      <c r="R10" s="62"/>
    </row>
    <row r="11" spans="2:18" ht="21.95" customHeight="1" x14ac:dyDescent="0.45">
      <c r="B11" s="319" t="s">
        <v>370</v>
      </c>
      <c r="C11" s="322" t="s">
        <v>578</v>
      </c>
      <c r="D11" s="320">
        <v>2</v>
      </c>
      <c r="E11" s="320">
        <v>0</v>
      </c>
      <c r="F11" s="320">
        <v>0</v>
      </c>
      <c r="G11" s="320">
        <v>2</v>
      </c>
      <c r="H11" s="320">
        <v>3</v>
      </c>
      <c r="I11" s="323"/>
      <c r="J11" s="324"/>
      <c r="K11" s="319" t="s">
        <v>163</v>
      </c>
      <c r="L11" s="319" t="s">
        <v>164</v>
      </c>
      <c r="M11" s="320">
        <v>2</v>
      </c>
      <c r="N11" s="320">
        <v>0</v>
      </c>
      <c r="O11" s="320">
        <v>2</v>
      </c>
      <c r="P11" s="320">
        <v>3</v>
      </c>
      <c r="Q11" s="321">
        <v>5</v>
      </c>
      <c r="R11" s="62"/>
    </row>
    <row r="12" spans="2:18" s="211" customFormat="1" ht="21.95" customHeight="1" x14ac:dyDescent="0.45">
      <c r="B12" s="319" t="s">
        <v>165</v>
      </c>
      <c r="C12" s="322" t="s">
        <v>166</v>
      </c>
      <c r="D12" s="320">
        <v>3</v>
      </c>
      <c r="E12" s="320">
        <v>0</v>
      </c>
      <c r="F12" s="320">
        <v>0</v>
      </c>
      <c r="G12" s="320">
        <v>3</v>
      </c>
      <c r="H12" s="321">
        <v>3</v>
      </c>
      <c r="I12" s="323"/>
      <c r="J12" s="325"/>
      <c r="K12" s="319" t="s">
        <v>167</v>
      </c>
      <c r="L12" s="319" t="s">
        <v>168</v>
      </c>
      <c r="M12" s="320">
        <v>3</v>
      </c>
      <c r="N12" s="320">
        <v>0</v>
      </c>
      <c r="O12" s="320">
        <v>2</v>
      </c>
      <c r="P12" s="320">
        <v>4</v>
      </c>
      <c r="Q12" s="321">
        <v>6</v>
      </c>
      <c r="R12" s="62"/>
    </row>
    <row r="13" spans="2:18" ht="21.95" customHeight="1" x14ac:dyDescent="0.45">
      <c r="B13" s="326" t="s">
        <v>169</v>
      </c>
      <c r="C13" s="326" t="s">
        <v>170</v>
      </c>
      <c r="D13" s="327">
        <v>3</v>
      </c>
      <c r="E13" s="327">
        <v>0</v>
      </c>
      <c r="F13" s="327">
        <v>0</v>
      </c>
      <c r="G13" s="327">
        <v>3</v>
      </c>
      <c r="H13" s="327">
        <v>5</v>
      </c>
      <c r="I13" s="323"/>
      <c r="J13" s="324"/>
      <c r="K13" s="319" t="s">
        <v>171</v>
      </c>
      <c r="L13" s="322" t="s">
        <v>172</v>
      </c>
      <c r="M13" s="320">
        <v>3</v>
      </c>
      <c r="N13" s="320">
        <v>0</v>
      </c>
      <c r="O13" s="320">
        <v>0</v>
      </c>
      <c r="P13" s="320">
        <v>3</v>
      </c>
      <c r="Q13" s="321">
        <v>3</v>
      </c>
      <c r="R13" s="62"/>
    </row>
    <row r="14" spans="2:18" ht="21.95" customHeight="1" x14ac:dyDescent="0.45">
      <c r="B14" s="319" t="s">
        <v>173</v>
      </c>
      <c r="C14" s="322" t="s">
        <v>174</v>
      </c>
      <c r="D14" s="320">
        <v>0</v>
      </c>
      <c r="E14" s="320">
        <v>2</v>
      </c>
      <c r="F14" s="320">
        <v>0</v>
      </c>
      <c r="G14" s="320">
        <v>1</v>
      </c>
      <c r="H14" s="321">
        <v>1</v>
      </c>
      <c r="I14" s="323"/>
      <c r="J14" s="324"/>
      <c r="K14" s="319" t="s">
        <v>175</v>
      </c>
      <c r="L14" s="322" t="s">
        <v>176</v>
      </c>
      <c r="M14" s="320">
        <v>0</v>
      </c>
      <c r="N14" s="320">
        <v>2</v>
      </c>
      <c r="O14" s="320">
        <v>0</v>
      </c>
      <c r="P14" s="320">
        <v>1</v>
      </c>
      <c r="Q14" s="321">
        <v>1</v>
      </c>
      <c r="R14" s="62"/>
    </row>
    <row r="15" spans="2:18" ht="21.95" customHeight="1" x14ac:dyDescent="0.45">
      <c r="B15" s="463" t="s">
        <v>177</v>
      </c>
      <c r="C15" s="463"/>
      <c r="D15" s="212">
        <f>SUM(D8:D14)</f>
        <v>17</v>
      </c>
      <c r="E15" s="212">
        <f>SUM(E8:E14)</f>
        <v>4</v>
      </c>
      <c r="F15" s="212">
        <f>SUM(F8:F14)</f>
        <v>4</v>
      </c>
      <c r="G15" s="212">
        <f>SUM(G8:G14)</f>
        <v>21</v>
      </c>
      <c r="H15" s="212">
        <f>SUM(H8:H14)</f>
        <v>30</v>
      </c>
      <c r="I15" s="212"/>
      <c r="J15" s="213"/>
      <c r="K15" s="463" t="s">
        <v>177</v>
      </c>
      <c r="L15" s="463"/>
      <c r="M15" s="212">
        <f t="shared" ref="M15:P15" si="0">SUM(M8:M14)</f>
        <v>16</v>
      </c>
      <c r="N15" s="212">
        <f t="shared" si="0"/>
        <v>4</v>
      </c>
      <c r="O15" s="212">
        <f t="shared" si="0"/>
        <v>6</v>
      </c>
      <c r="P15" s="212">
        <f t="shared" si="0"/>
        <v>21</v>
      </c>
      <c r="Q15" s="212">
        <f>SUM(Q8:Q14)</f>
        <v>30</v>
      </c>
      <c r="R15" s="212"/>
    </row>
    <row r="16" spans="2:18" ht="14.25" customHeight="1" x14ac:dyDescent="0.2">
      <c r="B16" s="214"/>
      <c r="C16" s="214"/>
      <c r="D16" s="214"/>
      <c r="E16" s="214"/>
      <c r="F16" s="214"/>
      <c r="G16" s="214"/>
      <c r="H16" s="214"/>
      <c r="I16" s="215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2:27" ht="12.75" customHeight="1" x14ac:dyDescent="0.45">
      <c r="B17" s="476" t="s">
        <v>178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8"/>
    </row>
    <row r="18" spans="2:27" ht="16.5" customHeight="1" x14ac:dyDescent="0.45">
      <c r="B18" s="474" t="s">
        <v>179</v>
      </c>
      <c r="C18" s="474"/>
      <c r="D18" s="474"/>
      <c r="E18" s="474"/>
      <c r="F18" s="474"/>
      <c r="G18" s="474"/>
      <c r="H18" s="474"/>
      <c r="I18" s="203"/>
      <c r="J18" s="204"/>
      <c r="K18" s="474" t="s">
        <v>180</v>
      </c>
      <c r="L18" s="474"/>
      <c r="M18" s="474"/>
      <c r="N18" s="474"/>
      <c r="O18" s="474"/>
      <c r="P18" s="474"/>
      <c r="Q18" s="474"/>
      <c r="R18" s="203"/>
    </row>
    <row r="19" spans="2:27" ht="18" customHeight="1" x14ac:dyDescent="0.45">
      <c r="B19" s="205" t="s">
        <v>143</v>
      </c>
      <c r="C19" s="205" t="s">
        <v>144</v>
      </c>
      <c r="D19" s="206" t="s">
        <v>0</v>
      </c>
      <c r="E19" s="207" t="s">
        <v>145</v>
      </c>
      <c r="F19" s="207" t="s">
        <v>4</v>
      </c>
      <c r="G19" s="207" t="s">
        <v>146</v>
      </c>
      <c r="H19" s="57" t="s">
        <v>147</v>
      </c>
      <c r="I19" s="57" t="s">
        <v>148</v>
      </c>
      <c r="J19" s="213"/>
      <c r="K19" s="205" t="s">
        <v>143</v>
      </c>
      <c r="L19" s="205" t="s">
        <v>144</v>
      </c>
      <c r="M19" s="206" t="s">
        <v>0</v>
      </c>
      <c r="N19" s="207" t="s">
        <v>145</v>
      </c>
      <c r="O19" s="207" t="s">
        <v>4</v>
      </c>
      <c r="P19" s="207" t="s">
        <v>146</v>
      </c>
      <c r="Q19" s="57" t="s">
        <v>147</v>
      </c>
      <c r="R19" s="57" t="s">
        <v>148</v>
      </c>
    </row>
    <row r="20" spans="2:27" s="204" customFormat="1" ht="21.95" customHeight="1" x14ac:dyDescent="0.45">
      <c r="B20" s="319" t="s">
        <v>371</v>
      </c>
      <c r="C20" s="322" t="s">
        <v>372</v>
      </c>
      <c r="D20" s="320">
        <v>3</v>
      </c>
      <c r="E20" s="320">
        <v>0</v>
      </c>
      <c r="F20" s="320">
        <v>2</v>
      </c>
      <c r="G20" s="320">
        <v>4</v>
      </c>
      <c r="H20" s="323">
        <v>5</v>
      </c>
      <c r="I20" s="323"/>
      <c r="J20" s="325"/>
      <c r="K20" s="319" t="s">
        <v>373</v>
      </c>
      <c r="L20" s="322" t="s">
        <v>374</v>
      </c>
      <c r="M20" s="320">
        <v>3</v>
      </c>
      <c r="N20" s="320">
        <v>0</v>
      </c>
      <c r="O20" s="320">
        <v>2</v>
      </c>
      <c r="P20" s="320">
        <v>4</v>
      </c>
      <c r="Q20" s="323">
        <v>5</v>
      </c>
      <c r="R20" s="319" t="s">
        <v>371</v>
      </c>
      <c r="T20" s="202"/>
      <c r="U20" s="202"/>
      <c r="V20" s="202"/>
      <c r="W20" s="202"/>
      <c r="X20" s="202"/>
      <c r="Y20" s="202"/>
      <c r="Z20" s="202"/>
      <c r="AA20" s="202"/>
    </row>
    <row r="21" spans="2:27" ht="21.95" customHeight="1" x14ac:dyDescent="0.45">
      <c r="B21" s="319" t="s">
        <v>377</v>
      </c>
      <c r="C21" s="322" t="s">
        <v>579</v>
      </c>
      <c r="D21" s="320">
        <v>3</v>
      </c>
      <c r="E21" s="320">
        <v>0</v>
      </c>
      <c r="F21" s="320">
        <v>0</v>
      </c>
      <c r="G21" s="320">
        <v>3</v>
      </c>
      <c r="H21" s="328">
        <v>4</v>
      </c>
      <c r="I21" s="323"/>
      <c r="J21" s="324"/>
      <c r="K21" s="319" t="s">
        <v>379</v>
      </c>
      <c r="L21" s="319" t="s">
        <v>580</v>
      </c>
      <c r="M21" s="320">
        <v>3</v>
      </c>
      <c r="N21" s="320">
        <v>0</v>
      </c>
      <c r="O21" s="320">
        <v>0</v>
      </c>
      <c r="P21" s="320">
        <v>3</v>
      </c>
      <c r="Q21" s="321">
        <v>5</v>
      </c>
      <c r="R21" s="320"/>
    </row>
    <row r="22" spans="2:27" ht="21.95" customHeight="1" x14ac:dyDescent="0.45">
      <c r="B22" s="329" t="s">
        <v>572</v>
      </c>
      <c r="C22" s="329" t="s">
        <v>378</v>
      </c>
      <c r="D22" s="330">
        <v>3</v>
      </c>
      <c r="E22" s="330">
        <v>0</v>
      </c>
      <c r="F22" s="330">
        <v>0</v>
      </c>
      <c r="G22" s="330">
        <v>3</v>
      </c>
      <c r="H22" s="331">
        <v>4</v>
      </c>
      <c r="I22" s="332"/>
      <c r="J22" s="325"/>
      <c r="K22" s="319" t="s">
        <v>187</v>
      </c>
      <c r="L22" s="319" t="s">
        <v>188</v>
      </c>
      <c r="M22" s="320">
        <v>2</v>
      </c>
      <c r="N22" s="320">
        <v>2</v>
      </c>
      <c r="O22" s="320">
        <v>0</v>
      </c>
      <c r="P22" s="320">
        <v>3</v>
      </c>
      <c r="Q22" s="333">
        <v>5</v>
      </c>
      <c r="R22" s="319" t="s">
        <v>159</v>
      </c>
    </row>
    <row r="23" spans="2:27" ht="21.95" customHeight="1" x14ac:dyDescent="0.45">
      <c r="B23" s="319" t="s">
        <v>185</v>
      </c>
      <c r="C23" s="319" t="s">
        <v>186</v>
      </c>
      <c r="D23" s="320">
        <v>3</v>
      </c>
      <c r="E23" s="320">
        <v>0</v>
      </c>
      <c r="F23" s="320">
        <v>2</v>
      </c>
      <c r="G23" s="320">
        <v>4</v>
      </c>
      <c r="H23" s="321">
        <v>6</v>
      </c>
      <c r="I23" s="323"/>
      <c r="J23" s="324"/>
      <c r="K23" s="319" t="s">
        <v>203</v>
      </c>
      <c r="L23" s="319" t="s">
        <v>204</v>
      </c>
      <c r="M23" s="320">
        <v>2</v>
      </c>
      <c r="N23" s="320">
        <v>0</v>
      </c>
      <c r="O23" s="320">
        <v>0</v>
      </c>
      <c r="P23" s="320">
        <v>2</v>
      </c>
      <c r="Q23" s="323">
        <v>3</v>
      </c>
      <c r="R23" s="323"/>
    </row>
    <row r="24" spans="2:27" ht="21.95" customHeight="1" x14ac:dyDescent="0.45">
      <c r="B24" s="319" t="s">
        <v>197</v>
      </c>
      <c r="C24" s="322" t="s">
        <v>198</v>
      </c>
      <c r="D24" s="320">
        <v>2</v>
      </c>
      <c r="E24" s="320">
        <v>2</v>
      </c>
      <c r="F24" s="320">
        <v>0</v>
      </c>
      <c r="G24" s="320">
        <v>3</v>
      </c>
      <c r="H24" s="323">
        <v>5</v>
      </c>
      <c r="I24" s="323"/>
      <c r="J24" s="325"/>
      <c r="K24" s="319" t="s">
        <v>199</v>
      </c>
      <c r="L24" s="319" t="s">
        <v>200</v>
      </c>
      <c r="M24" s="320">
        <v>2</v>
      </c>
      <c r="N24" s="320">
        <v>0</v>
      </c>
      <c r="O24" s="320">
        <v>0</v>
      </c>
      <c r="P24" s="320">
        <v>2</v>
      </c>
      <c r="Q24" s="323">
        <v>3</v>
      </c>
      <c r="R24" s="323"/>
    </row>
    <row r="25" spans="2:27" ht="21.95" customHeight="1" x14ac:dyDescent="0.45">
      <c r="B25" s="319" t="s">
        <v>201</v>
      </c>
      <c r="C25" s="319" t="s">
        <v>202</v>
      </c>
      <c r="D25" s="320">
        <v>2</v>
      </c>
      <c r="E25" s="320">
        <v>0</v>
      </c>
      <c r="F25" s="320">
        <v>0</v>
      </c>
      <c r="G25" s="320">
        <v>2</v>
      </c>
      <c r="H25" s="323">
        <v>3</v>
      </c>
      <c r="I25" s="320"/>
      <c r="J25" s="325"/>
      <c r="K25" s="319" t="s">
        <v>380</v>
      </c>
      <c r="L25" s="319" t="s">
        <v>208</v>
      </c>
      <c r="M25" s="320">
        <v>0</v>
      </c>
      <c r="N25" s="320">
        <v>0</v>
      </c>
      <c r="O25" s="320">
        <v>0</v>
      </c>
      <c r="P25" s="320">
        <v>0</v>
      </c>
      <c r="Q25" s="320">
        <v>4</v>
      </c>
      <c r="R25" s="323"/>
    </row>
    <row r="26" spans="2:27" ht="21.95" customHeight="1" x14ac:dyDescent="0.45">
      <c r="B26" s="319" t="s">
        <v>205</v>
      </c>
      <c r="C26" s="319" t="s">
        <v>206</v>
      </c>
      <c r="D26" s="320">
        <v>2</v>
      </c>
      <c r="E26" s="320">
        <v>0</v>
      </c>
      <c r="F26" s="320">
        <v>0</v>
      </c>
      <c r="G26" s="320">
        <v>2</v>
      </c>
      <c r="H26" s="323">
        <v>3</v>
      </c>
      <c r="I26" s="323"/>
      <c r="J26" s="324"/>
      <c r="K26" s="319" t="s">
        <v>375</v>
      </c>
      <c r="L26" s="322" t="s">
        <v>376</v>
      </c>
      <c r="M26" s="320">
        <v>3</v>
      </c>
      <c r="N26" s="320">
        <v>0</v>
      </c>
      <c r="O26" s="320">
        <v>0</v>
      </c>
      <c r="P26" s="320">
        <v>3</v>
      </c>
      <c r="Q26" s="328">
        <v>5</v>
      </c>
      <c r="R26" s="323"/>
    </row>
    <row r="27" spans="2:27" ht="21.95" customHeight="1" x14ac:dyDescent="0.45">
      <c r="B27" s="463" t="s">
        <v>177</v>
      </c>
      <c r="C27" s="463"/>
      <c r="D27" s="212">
        <f>SUM(D20:D26)</f>
        <v>18</v>
      </c>
      <c r="E27" s="212">
        <f>SUM(E20:E26)</f>
        <v>2</v>
      </c>
      <c r="F27" s="212">
        <f>SUM(F20:F26)</f>
        <v>4</v>
      </c>
      <c r="G27" s="212">
        <f>SUM(G20:G26)</f>
        <v>21</v>
      </c>
      <c r="H27" s="212">
        <f>SUM(H20:H26)</f>
        <v>30</v>
      </c>
      <c r="I27" s="212"/>
      <c r="J27" s="213"/>
      <c r="K27" s="463" t="s">
        <v>177</v>
      </c>
      <c r="L27" s="463"/>
      <c r="M27" s="216">
        <f>SUM(M20:M26)</f>
        <v>15</v>
      </c>
      <c r="N27" s="216">
        <f>SUM(N20:N26)</f>
        <v>2</v>
      </c>
      <c r="O27" s="216">
        <f>SUM(O20:O26)</f>
        <v>2</v>
      </c>
      <c r="P27" s="216">
        <f>SUM(P20:P26)</f>
        <v>17</v>
      </c>
      <c r="Q27" s="216">
        <f>SUM(Q20:Q26)</f>
        <v>30</v>
      </c>
      <c r="R27" s="216"/>
    </row>
    <row r="28" spans="2:27" ht="19.5" customHeight="1" x14ac:dyDescent="0.2">
      <c r="I28" s="215"/>
      <c r="J28" s="214"/>
      <c r="K28" s="214"/>
      <c r="L28" s="214"/>
      <c r="M28" s="214"/>
      <c r="N28" s="214"/>
      <c r="O28" s="214"/>
      <c r="P28" s="214"/>
      <c r="Q28" s="214"/>
      <c r="R28" s="215"/>
    </row>
    <row r="29" spans="2:27" ht="15.75" customHeight="1" x14ac:dyDescent="0.45">
      <c r="B29" s="476" t="s">
        <v>209</v>
      </c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</row>
    <row r="30" spans="2:27" ht="18.75" customHeight="1" x14ac:dyDescent="0.45">
      <c r="B30" s="474" t="s">
        <v>210</v>
      </c>
      <c r="C30" s="474"/>
      <c r="D30" s="474"/>
      <c r="E30" s="474"/>
      <c r="F30" s="474"/>
      <c r="G30" s="474"/>
      <c r="H30" s="474"/>
      <c r="I30" s="203"/>
      <c r="J30" s="204"/>
      <c r="K30" s="475" t="s">
        <v>211</v>
      </c>
      <c r="L30" s="475"/>
      <c r="M30" s="475"/>
      <c r="N30" s="475"/>
      <c r="O30" s="475"/>
      <c r="P30" s="475"/>
      <c r="Q30" s="475"/>
      <c r="R30" s="475"/>
    </row>
    <row r="31" spans="2:27" s="219" customFormat="1" ht="18.75" customHeight="1" x14ac:dyDescent="0.45">
      <c r="B31" s="205" t="s">
        <v>143</v>
      </c>
      <c r="C31" s="205" t="s">
        <v>144</v>
      </c>
      <c r="D31" s="206" t="s">
        <v>0</v>
      </c>
      <c r="E31" s="207" t="s">
        <v>145</v>
      </c>
      <c r="F31" s="207" t="s">
        <v>4</v>
      </c>
      <c r="G31" s="207" t="s">
        <v>146</v>
      </c>
      <c r="H31" s="57" t="s">
        <v>147</v>
      </c>
      <c r="I31" s="57" t="s">
        <v>148</v>
      </c>
      <c r="J31" s="218"/>
      <c r="K31" s="205" t="s">
        <v>143</v>
      </c>
      <c r="L31" s="205" t="s">
        <v>144</v>
      </c>
      <c r="M31" s="206" t="s">
        <v>0</v>
      </c>
      <c r="N31" s="207" t="s">
        <v>145</v>
      </c>
      <c r="O31" s="207" t="s">
        <v>4</v>
      </c>
      <c r="P31" s="207" t="s">
        <v>146</v>
      </c>
      <c r="Q31" s="57" t="s">
        <v>147</v>
      </c>
      <c r="R31" s="57" t="s">
        <v>148</v>
      </c>
    </row>
    <row r="32" spans="2:27" s="219" customFormat="1" ht="21.95" customHeight="1" x14ac:dyDescent="0.45">
      <c r="B32" s="319" t="s">
        <v>381</v>
      </c>
      <c r="C32" s="319" t="s">
        <v>382</v>
      </c>
      <c r="D32" s="320">
        <v>3</v>
      </c>
      <c r="E32" s="320">
        <v>0</v>
      </c>
      <c r="F32" s="320">
        <v>2</v>
      </c>
      <c r="G32" s="320">
        <v>4</v>
      </c>
      <c r="H32" s="323">
        <v>7</v>
      </c>
      <c r="I32" s="323"/>
      <c r="J32" s="334"/>
      <c r="K32" s="319" t="s">
        <v>383</v>
      </c>
      <c r="L32" s="319" t="s">
        <v>384</v>
      </c>
      <c r="M32" s="320">
        <v>3</v>
      </c>
      <c r="N32" s="320">
        <v>0</v>
      </c>
      <c r="O32" s="320">
        <v>2</v>
      </c>
      <c r="P32" s="320">
        <v>4</v>
      </c>
      <c r="Q32" s="323">
        <v>7</v>
      </c>
      <c r="R32" s="319" t="s">
        <v>381</v>
      </c>
    </row>
    <row r="33" spans="2:18" s="219" customFormat="1" ht="21.95" customHeight="1" x14ac:dyDescent="0.45">
      <c r="B33" s="319" t="s">
        <v>386</v>
      </c>
      <c r="C33" s="319" t="s">
        <v>581</v>
      </c>
      <c r="D33" s="320">
        <v>3</v>
      </c>
      <c r="E33" s="320">
        <v>0</v>
      </c>
      <c r="F33" s="320">
        <v>0</v>
      </c>
      <c r="G33" s="320">
        <v>3</v>
      </c>
      <c r="H33" s="333">
        <v>6</v>
      </c>
      <c r="I33" s="320"/>
      <c r="J33" s="334"/>
      <c r="K33" s="319" t="s">
        <v>385</v>
      </c>
      <c r="L33" s="322" t="s">
        <v>387</v>
      </c>
      <c r="M33" s="320">
        <v>3</v>
      </c>
      <c r="N33" s="320">
        <v>0</v>
      </c>
      <c r="O33" s="320">
        <v>0</v>
      </c>
      <c r="P33" s="320">
        <v>3</v>
      </c>
      <c r="Q33" s="328">
        <v>5</v>
      </c>
      <c r="R33" s="335"/>
    </row>
    <row r="34" spans="2:18" s="219" customFormat="1" ht="21.95" customHeight="1" x14ac:dyDescent="0.45">
      <c r="B34" s="319" t="s">
        <v>216</v>
      </c>
      <c r="C34" s="322" t="s">
        <v>217</v>
      </c>
      <c r="D34" s="320">
        <v>2</v>
      </c>
      <c r="E34" s="320">
        <v>0</v>
      </c>
      <c r="F34" s="320">
        <v>2</v>
      </c>
      <c r="G34" s="320">
        <v>3</v>
      </c>
      <c r="H34" s="328">
        <v>5</v>
      </c>
      <c r="I34" s="335" t="s">
        <v>185</v>
      </c>
      <c r="J34" s="334"/>
      <c r="K34" s="319" t="s">
        <v>388</v>
      </c>
      <c r="L34" s="319" t="s">
        <v>215</v>
      </c>
      <c r="M34" s="320">
        <v>3</v>
      </c>
      <c r="N34" s="320">
        <v>0</v>
      </c>
      <c r="O34" s="320">
        <v>0</v>
      </c>
      <c r="P34" s="320">
        <v>3</v>
      </c>
      <c r="Q34" s="323">
        <v>5</v>
      </c>
      <c r="R34" s="323"/>
    </row>
    <row r="35" spans="2:18" s="219" customFormat="1" ht="21.95" customHeight="1" x14ac:dyDescent="0.45">
      <c r="B35" s="319" t="s">
        <v>388</v>
      </c>
      <c r="C35" s="319" t="s">
        <v>223</v>
      </c>
      <c r="D35" s="320">
        <v>3</v>
      </c>
      <c r="E35" s="320">
        <v>0</v>
      </c>
      <c r="F35" s="320">
        <v>0</v>
      </c>
      <c r="G35" s="320">
        <v>3</v>
      </c>
      <c r="H35" s="323">
        <v>5</v>
      </c>
      <c r="I35" s="335"/>
      <c r="J35" s="334"/>
      <c r="K35" s="319" t="s">
        <v>388</v>
      </c>
      <c r="L35" s="319" t="s">
        <v>218</v>
      </c>
      <c r="M35" s="320">
        <v>3</v>
      </c>
      <c r="N35" s="320">
        <v>0</v>
      </c>
      <c r="O35" s="320">
        <v>0</v>
      </c>
      <c r="P35" s="320">
        <v>3</v>
      </c>
      <c r="Q35" s="323">
        <v>5</v>
      </c>
      <c r="R35" s="323"/>
    </row>
    <row r="36" spans="2:18" s="219" customFormat="1" ht="21.95" customHeight="1" x14ac:dyDescent="0.45">
      <c r="B36" s="319" t="s">
        <v>227</v>
      </c>
      <c r="C36" s="319" t="s">
        <v>228</v>
      </c>
      <c r="D36" s="320">
        <v>2</v>
      </c>
      <c r="E36" s="320">
        <v>0</v>
      </c>
      <c r="F36" s="320">
        <v>0</v>
      </c>
      <c r="G36" s="320">
        <v>2</v>
      </c>
      <c r="H36" s="336">
        <v>3</v>
      </c>
      <c r="I36" s="323"/>
      <c r="J36" s="325"/>
      <c r="K36" s="319" t="s">
        <v>58</v>
      </c>
      <c r="L36" s="322" t="s">
        <v>317</v>
      </c>
      <c r="M36" s="320">
        <v>3</v>
      </c>
      <c r="N36" s="320">
        <v>0</v>
      </c>
      <c r="O36" s="320">
        <v>0</v>
      </c>
      <c r="P36" s="320">
        <v>3</v>
      </c>
      <c r="Q36" s="328">
        <v>5</v>
      </c>
      <c r="R36" s="323"/>
    </row>
    <row r="37" spans="2:18" s="219" customFormat="1" ht="21.95" customHeight="1" x14ac:dyDescent="0.45">
      <c r="B37" s="337" t="s">
        <v>58</v>
      </c>
      <c r="C37" s="319" t="s">
        <v>231</v>
      </c>
      <c r="D37" s="338">
        <v>2</v>
      </c>
      <c r="E37" s="338">
        <v>0</v>
      </c>
      <c r="F37" s="338">
        <v>0</v>
      </c>
      <c r="G37" s="338">
        <v>2</v>
      </c>
      <c r="H37" s="339">
        <v>3</v>
      </c>
      <c r="I37" s="323"/>
      <c r="J37" s="325"/>
      <c r="K37" s="319" t="s">
        <v>389</v>
      </c>
      <c r="L37" s="319" t="s">
        <v>230</v>
      </c>
      <c r="M37" s="320">
        <v>0</v>
      </c>
      <c r="N37" s="320">
        <v>0</v>
      </c>
      <c r="O37" s="320">
        <v>0</v>
      </c>
      <c r="P37" s="320">
        <v>0</v>
      </c>
      <c r="Q37" s="320">
        <v>4</v>
      </c>
      <c r="R37" s="323"/>
    </row>
    <row r="38" spans="2:18" s="219" customFormat="1" ht="21.95" customHeight="1" x14ac:dyDescent="0.45">
      <c r="B38" s="463" t="s">
        <v>177</v>
      </c>
      <c r="C38" s="463"/>
      <c r="D38" s="212">
        <f>SUM(D32:D37)</f>
        <v>15</v>
      </c>
      <c r="E38" s="212">
        <f>SUM(E32:E37)</f>
        <v>0</v>
      </c>
      <c r="F38" s="212">
        <f>SUM(F32:F37)</f>
        <v>4</v>
      </c>
      <c r="G38" s="212">
        <f>SUM(G32:G37)</f>
        <v>17</v>
      </c>
      <c r="H38" s="212">
        <f>SUM(H32:H37)</f>
        <v>29</v>
      </c>
      <c r="I38" s="212"/>
      <c r="J38" s="213"/>
      <c r="K38" s="463" t="s">
        <v>177</v>
      </c>
      <c r="L38" s="463"/>
      <c r="M38" s="216">
        <f>SUM(M32:M37)</f>
        <v>15</v>
      </c>
      <c r="N38" s="216">
        <f>SUM(N32:N37)</f>
        <v>0</v>
      </c>
      <c r="O38" s="216">
        <f>SUM(O32:O37)</f>
        <v>2</v>
      </c>
      <c r="P38" s="216">
        <f>SUM(P32:P37)</f>
        <v>16</v>
      </c>
      <c r="Q38" s="216">
        <f>SUM(Q32:Q37)</f>
        <v>31</v>
      </c>
      <c r="R38" s="216"/>
    </row>
    <row r="39" spans="2:18" ht="19.5" customHeight="1" x14ac:dyDescent="0.2">
      <c r="B39" s="214"/>
      <c r="C39" s="214"/>
      <c r="D39" s="214"/>
      <c r="E39" s="214"/>
      <c r="F39" s="214"/>
      <c r="G39" s="214"/>
      <c r="H39" s="214"/>
      <c r="I39" s="215"/>
      <c r="J39" s="214"/>
      <c r="K39" s="214"/>
      <c r="L39" s="214"/>
      <c r="M39" s="214"/>
      <c r="N39" s="214"/>
      <c r="O39" s="214"/>
      <c r="P39" s="214"/>
      <c r="Q39" s="214"/>
      <c r="R39" s="215"/>
    </row>
    <row r="40" spans="2:18" ht="15.75" customHeight="1" x14ac:dyDescent="0.45">
      <c r="B40" s="476" t="s">
        <v>232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8"/>
    </row>
    <row r="41" spans="2:18" ht="17.25" customHeight="1" x14ac:dyDescent="0.45">
      <c r="B41" s="474" t="s">
        <v>233</v>
      </c>
      <c r="C41" s="474"/>
      <c r="D41" s="474"/>
      <c r="E41" s="474"/>
      <c r="F41" s="474"/>
      <c r="G41" s="474"/>
      <c r="H41" s="474"/>
      <c r="I41" s="203"/>
      <c r="K41" s="475" t="s">
        <v>234</v>
      </c>
      <c r="L41" s="475"/>
      <c r="M41" s="475"/>
      <c r="N41" s="475"/>
      <c r="O41" s="475"/>
      <c r="P41" s="475"/>
      <c r="Q41" s="475"/>
      <c r="R41" s="203"/>
    </row>
    <row r="42" spans="2:18" ht="18.75" customHeight="1" x14ac:dyDescent="0.2">
      <c r="B42" s="205" t="s">
        <v>143</v>
      </c>
      <c r="C42" s="205" t="s">
        <v>144</v>
      </c>
      <c r="D42" s="206" t="s">
        <v>0</v>
      </c>
      <c r="E42" s="207" t="s">
        <v>145</v>
      </c>
      <c r="F42" s="207" t="s">
        <v>4</v>
      </c>
      <c r="G42" s="207" t="s">
        <v>146</v>
      </c>
      <c r="H42" s="57" t="s">
        <v>147</v>
      </c>
      <c r="I42" s="57" t="s">
        <v>148</v>
      </c>
      <c r="J42" s="214"/>
      <c r="K42" s="205" t="s">
        <v>143</v>
      </c>
      <c r="L42" s="205" t="s">
        <v>144</v>
      </c>
      <c r="M42" s="206" t="s">
        <v>0</v>
      </c>
      <c r="N42" s="207" t="s">
        <v>145</v>
      </c>
      <c r="O42" s="207" t="s">
        <v>4</v>
      </c>
      <c r="P42" s="207" t="s">
        <v>146</v>
      </c>
      <c r="Q42" s="57" t="s">
        <v>147</v>
      </c>
      <c r="R42" s="57" t="s">
        <v>148</v>
      </c>
    </row>
    <row r="43" spans="2:18" ht="21.95" customHeight="1" x14ac:dyDescent="0.45">
      <c r="B43" s="319" t="s">
        <v>390</v>
      </c>
      <c r="C43" s="322" t="s">
        <v>236</v>
      </c>
      <c r="D43" s="320">
        <v>2</v>
      </c>
      <c r="E43" s="320">
        <v>0</v>
      </c>
      <c r="F43" s="320">
        <v>0</v>
      </c>
      <c r="G43" s="320">
        <v>2</v>
      </c>
      <c r="H43" s="328">
        <v>8</v>
      </c>
      <c r="I43" s="323"/>
      <c r="J43" s="325"/>
      <c r="K43" s="319" t="s">
        <v>391</v>
      </c>
      <c r="L43" s="319" t="s">
        <v>238</v>
      </c>
      <c r="M43" s="320">
        <v>0</v>
      </c>
      <c r="N43" s="320">
        <v>0</v>
      </c>
      <c r="O43" s="320">
        <v>4</v>
      </c>
      <c r="P43" s="320">
        <v>2</v>
      </c>
      <c r="Q43" s="323">
        <v>8</v>
      </c>
      <c r="R43" s="320"/>
    </row>
    <row r="44" spans="2:18" s="219" customFormat="1" ht="21.95" customHeight="1" x14ac:dyDescent="0.45">
      <c r="B44" s="319" t="s">
        <v>392</v>
      </c>
      <c r="C44" s="319" t="s">
        <v>241</v>
      </c>
      <c r="D44" s="320">
        <v>3</v>
      </c>
      <c r="E44" s="320">
        <v>0</v>
      </c>
      <c r="F44" s="320">
        <v>0</v>
      </c>
      <c r="G44" s="320">
        <v>3</v>
      </c>
      <c r="H44" s="328">
        <v>5</v>
      </c>
      <c r="I44" s="323"/>
      <c r="J44" s="340"/>
      <c r="K44" s="319" t="s">
        <v>392</v>
      </c>
      <c r="L44" s="319" t="s">
        <v>582</v>
      </c>
      <c r="M44" s="320">
        <v>3</v>
      </c>
      <c r="N44" s="320">
        <v>0</v>
      </c>
      <c r="O44" s="320">
        <v>0</v>
      </c>
      <c r="P44" s="320">
        <v>3</v>
      </c>
      <c r="Q44" s="328">
        <v>5</v>
      </c>
      <c r="R44" s="323"/>
    </row>
    <row r="45" spans="2:18" s="219" customFormat="1" ht="21.95" customHeight="1" x14ac:dyDescent="0.45">
      <c r="B45" s="319" t="s">
        <v>392</v>
      </c>
      <c r="C45" s="319" t="s">
        <v>245</v>
      </c>
      <c r="D45" s="320">
        <v>3</v>
      </c>
      <c r="E45" s="320">
        <v>0</v>
      </c>
      <c r="F45" s="320">
        <v>0</v>
      </c>
      <c r="G45" s="320">
        <v>3</v>
      </c>
      <c r="H45" s="328">
        <v>5</v>
      </c>
      <c r="I45" s="323"/>
      <c r="J45" s="325"/>
      <c r="K45" s="319" t="s">
        <v>392</v>
      </c>
      <c r="L45" s="319" t="s">
        <v>244</v>
      </c>
      <c r="M45" s="320">
        <v>3</v>
      </c>
      <c r="N45" s="320">
        <v>0</v>
      </c>
      <c r="O45" s="320">
        <v>0</v>
      </c>
      <c r="P45" s="320">
        <v>3</v>
      </c>
      <c r="Q45" s="328">
        <v>5</v>
      </c>
      <c r="R45" s="323"/>
    </row>
    <row r="46" spans="2:18" s="219" customFormat="1" ht="21.95" customHeight="1" x14ac:dyDescent="0.45">
      <c r="B46" s="319" t="s">
        <v>58</v>
      </c>
      <c r="C46" s="319" t="s">
        <v>225</v>
      </c>
      <c r="D46" s="320">
        <v>3</v>
      </c>
      <c r="E46" s="320">
        <v>0</v>
      </c>
      <c r="F46" s="320">
        <v>0</v>
      </c>
      <c r="G46" s="320">
        <v>3</v>
      </c>
      <c r="H46" s="328">
        <v>5</v>
      </c>
      <c r="I46" s="323"/>
      <c r="J46" s="325"/>
      <c r="K46" s="319" t="s">
        <v>58</v>
      </c>
      <c r="L46" s="319" t="s">
        <v>226</v>
      </c>
      <c r="M46" s="320">
        <v>3</v>
      </c>
      <c r="N46" s="320">
        <v>0</v>
      </c>
      <c r="O46" s="320">
        <v>0</v>
      </c>
      <c r="P46" s="320">
        <v>3</v>
      </c>
      <c r="Q46" s="328">
        <v>5</v>
      </c>
      <c r="R46" s="323"/>
    </row>
    <row r="47" spans="2:18" s="219" customFormat="1" ht="21.95" customHeight="1" x14ac:dyDescent="0.45">
      <c r="B47" s="319" t="s">
        <v>249</v>
      </c>
      <c r="C47" s="322" t="s">
        <v>250</v>
      </c>
      <c r="D47" s="320">
        <v>2</v>
      </c>
      <c r="E47" s="320">
        <v>0</v>
      </c>
      <c r="F47" s="320">
        <v>0</v>
      </c>
      <c r="G47" s="320">
        <v>2</v>
      </c>
      <c r="H47" s="333">
        <v>2</v>
      </c>
      <c r="I47" s="323"/>
      <c r="J47" s="325"/>
      <c r="K47" s="319" t="s">
        <v>251</v>
      </c>
      <c r="L47" s="322" t="s">
        <v>252</v>
      </c>
      <c r="M47" s="320">
        <v>2</v>
      </c>
      <c r="N47" s="320">
        <v>0</v>
      </c>
      <c r="O47" s="320">
        <v>0</v>
      </c>
      <c r="P47" s="320">
        <v>2</v>
      </c>
      <c r="Q47" s="333">
        <v>2</v>
      </c>
      <c r="R47" s="323"/>
    </row>
    <row r="48" spans="2:18" s="219" customFormat="1" ht="21.95" customHeight="1" x14ac:dyDescent="0.45">
      <c r="B48" s="319" t="s">
        <v>58</v>
      </c>
      <c r="C48" s="322" t="s">
        <v>393</v>
      </c>
      <c r="D48" s="320">
        <v>3</v>
      </c>
      <c r="E48" s="320">
        <v>0</v>
      </c>
      <c r="F48" s="320">
        <v>0</v>
      </c>
      <c r="G48" s="320">
        <v>3</v>
      </c>
      <c r="H48" s="323">
        <v>5</v>
      </c>
      <c r="I48" s="323"/>
      <c r="J48" s="325"/>
      <c r="K48" s="319" t="s">
        <v>58</v>
      </c>
      <c r="L48" s="319" t="s">
        <v>247</v>
      </c>
      <c r="M48" s="320">
        <v>3</v>
      </c>
      <c r="N48" s="320">
        <v>0</v>
      </c>
      <c r="O48" s="320">
        <v>0</v>
      </c>
      <c r="P48" s="320">
        <v>3</v>
      </c>
      <c r="Q48" s="328">
        <v>5</v>
      </c>
      <c r="R48" s="323"/>
    </row>
    <row r="49" spans="2:26" s="219" customFormat="1" ht="21.95" customHeight="1" x14ac:dyDescent="0.45">
      <c r="B49" s="463" t="s">
        <v>177</v>
      </c>
      <c r="C49" s="463"/>
      <c r="D49" s="212">
        <f t="shared" ref="D49:G49" si="1">SUM(D43:D48)</f>
        <v>16</v>
      </c>
      <c r="E49" s="212">
        <f t="shared" si="1"/>
        <v>0</v>
      </c>
      <c r="F49" s="212">
        <f t="shared" si="1"/>
        <v>0</v>
      </c>
      <c r="G49" s="212">
        <f t="shared" si="1"/>
        <v>16</v>
      </c>
      <c r="H49" s="212">
        <f>SUM(H43:H48)</f>
        <v>30</v>
      </c>
      <c r="I49" s="212"/>
      <c r="J49" s="213"/>
      <c r="K49" s="463" t="s">
        <v>177</v>
      </c>
      <c r="L49" s="463"/>
      <c r="M49" s="216">
        <f t="shared" ref="M49:P49" si="2">SUM(M43:M48)</f>
        <v>14</v>
      </c>
      <c r="N49" s="216">
        <f t="shared" si="2"/>
        <v>0</v>
      </c>
      <c r="O49" s="216">
        <f t="shared" si="2"/>
        <v>4</v>
      </c>
      <c r="P49" s="216">
        <f t="shared" si="2"/>
        <v>16</v>
      </c>
      <c r="Q49" s="216">
        <f>SUM(Q43:Q48)</f>
        <v>30</v>
      </c>
      <c r="R49" s="216"/>
    </row>
    <row r="50" spans="2:26" ht="19.5" customHeight="1" x14ac:dyDescent="0.45">
      <c r="B50" s="220"/>
      <c r="C50" s="220"/>
      <c r="D50" s="221"/>
      <c r="E50" s="221"/>
      <c r="F50" s="221"/>
      <c r="G50" s="221"/>
      <c r="H50" s="221"/>
      <c r="I50" s="221"/>
      <c r="J50" s="220"/>
      <c r="K50" s="220"/>
      <c r="L50" s="220"/>
      <c r="M50" s="221"/>
      <c r="N50" s="221"/>
      <c r="O50" s="221"/>
      <c r="P50" s="221"/>
      <c r="Q50" s="221"/>
      <c r="R50" s="221"/>
    </row>
    <row r="51" spans="2:26" ht="17.25" customHeight="1" x14ac:dyDescent="0.45">
      <c r="B51" s="464"/>
      <c r="C51" s="222" t="s">
        <v>394</v>
      </c>
      <c r="D51" s="467">
        <f>SUM(P49,G49,G38,P38,P27,G27,P15,G15)</f>
        <v>145</v>
      </c>
      <c r="E51" s="467"/>
      <c r="F51" s="467"/>
      <c r="G51" s="467"/>
      <c r="H51" s="221"/>
      <c r="I51" s="221"/>
      <c r="L51" s="220"/>
      <c r="M51" s="221"/>
      <c r="N51" s="221"/>
      <c r="O51" s="221"/>
      <c r="P51" s="221"/>
      <c r="Q51" s="221"/>
      <c r="R51" s="221"/>
    </row>
    <row r="52" spans="2:26" s="94" customFormat="1" ht="17.25" customHeight="1" x14ac:dyDescent="0.25">
      <c r="B52" s="465"/>
      <c r="C52" s="223" t="s">
        <v>255</v>
      </c>
      <c r="D52" s="467">
        <f>SUM(H49,Q49,Q38,H38,Q27,H27,H15,Q15)</f>
        <v>240</v>
      </c>
      <c r="E52" s="467"/>
      <c r="F52" s="467"/>
      <c r="G52" s="467"/>
      <c r="I52" s="97"/>
      <c r="K52" s="202"/>
      <c r="L52" s="202"/>
      <c r="M52" s="202"/>
      <c r="N52" s="202"/>
      <c r="O52" s="202"/>
      <c r="P52" s="202"/>
      <c r="Q52" s="202"/>
      <c r="R52" s="202"/>
    </row>
    <row r="53" spans="2:26" s="94" customFormat="1" ht="17.25" customHeight="1" x14ac:dyDescent="0.25">
      <c r="B53" s="466"/>
      <c r="C53" s="223" t="s">
        <v>257</v>
      </c>
      <c r="D53" s="467">
        <f>H35+Q36+H46+H37+Q34+Q35+H48+H44+H45+Q44+Q46+Q45+Q48</f>
        <v>63</v>
      </c>
      <c r="E53" s="467"/>
      <c r="F53" s="467"/>
      <c r="G53" s="467"/>
      <c r="I53" s="97"/>
      <c r="K53" s="202"/>
      <c r="L53" s="202"/>
      <c r="M53" s="202"/>
      <c r="N53" s="202"/>
      <c r="O53" s="202"/>
      <c r="P53" s="202"/>
      <c r="Q53" s="202"/>
      <c r="R53" s="202"/>
    </row>
    <row r="54" spans="2:26" s="94" customFormat="1" ht="17.25" customHeight="1" x14ac:dyDescent="0.25">
      <c r="B54" s="224"/>
      <c r="C54" s="223" t="s">
        <v>258</v>
      </c>
      <c r="D54" s="468">
        <f>D53/D52</f>
        <v>0.26250000000000001</v>
      </c>
      <c r="E54" s="468"/>
      <c r="F54" s="468"/>
      <c r="G54" s="468"/>
      <c r="I54" s="97"/>
      <c r="J54" s="97"/>
      <c r="K54" s="97"/>
      <c r="L54" s="225"/>
      <c r="M54" s="225"/>
      <c r="N54" s="225"/>
      <c r="O54" s="225"/>
      <c r="P54" s="225"/>
      <c r="Q54" s="225"/>
      <c r="R54" s="225"/>
    </row>
    <row r="55" spans="2:26" s="94" customFormat="1" ht="15" customHeight="1" thickBot="1" x14ac:dyDescent="0.3">
      <c r="I55" s="97"/>
      <c r="R55" s="97"/>
    </row>
    <row r="56" spans="2:26" s="94" customFormat="1" ht="22.5" customHeight="1" thickBot="1" x14ac:dyDescent="0.3">
      <c r="C56" s="469" t="s">
        <v>395</v>
      </c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1"/>
      <c r="R56" s="97"/>
    </row>
    <row r="57" spans="2:26" s="94" customFormat="1" ht="15" customHeight="1" thickBot="1" x14ac:dyDescent="0.3">
      <c r="I57" s="97"/>
      <c r="R57" s="97"/>
    </row>
    <row r="58" spans="2:26" s="94" customFormat="1" ht="19.5" customHeight="1" thickBot="1" x14ac:dyDescent="0.3">
      <c r="B58" s="102"/>
      <c r="C58" s="472" t="s">
        <v>396</v>
      </c>
      <c r="D58" s="473"/>
      <c r="E58" s="443"/>
      <c r="F58" s="443"/>
      <c r="G58" s="443"/>
      <c r="H58" s="443"/>
      <c r="I58" s="443"/>
      <c r="J58" s="443"/>
      <c r="K58" s="469" t="s">
        <v>261</v>
      </c>
      <c r="L58" s="470"/>
      <c r="M58" s="470"/>
      <c r="N58" s="470"/>
      <c r="O58" s="470"/>
      <c r="P58" s="471"/>
      <c r="Q58" s="102"/>
      <c r="R58" s="226"/>
    </row>
    <row r="59" spans="2:26" s="102" customFormat="1" ht="15.95" customHeight="1" x14ac:dyDescent="0.25">
      <c r="B59" s="94"/>
      <c r="C59" s="341" t="s">
        <v>583</v>
      </c>
      <c r="D59" s="342"/>
      <c r="E59" s="443"/>
      <c r="F59" s="443"/>
      <c r="G59" s="443"/>
      <c r="H59" s="443"/>
      <c r="I59" s="443"/>
      <c r="J59" s="443"/>
      <c r="K59" s="455" t="s">
        <v>262</v>
      </c>
      <c r="L59" s="456"/>
      <c r="M59" s="456"/>
      <c r="N59" s="456"/>
      <c r="O59" s="456"/>
      <c r="P59" s="457"/>
      <c r="Q59" s="94"/>
      <c r="R59" s="97"/>
      <c r="S59" s="94"/>
      <c r="T59" s="94"/>
      <c r="U59" s="94"/>
      <c r="V59" s="94"/>
      <c r="W59" s="94"/>
      <c r="X59" s="94"/>
      <c r="Y59" s="94"/>
      <c r="Z59" s="94"/>
    </row>
    <row r="60" spans="2:26" s="102" customFormat="1" ht="15.95" customHeight="1" x14ac:dyDescent="0.25">
      <c r="B60" s="94"/>
      <c r="C60" s="343" t="s">
        <v>584</v>
      </c>
      <c r="D60" s="344"/>
      <c r="E60" s="226"/>
      <c r="F60" s="226"/>
      <c r="G60" s="226"/>
      <c r="H60" s="226"/>
      <c r="I60" s="226"/>
      <c r="J60" s="226"/>
      <c r="K60" s="458"/>
      <c r="L60" s="444"/>
      <c r="M60" s="444"/>
      <c r="N60" s="444"/>
      <c r="O60" s="444"/>
      <c r="P60" s="459"/>
      <c r="Q60" s="94"/>
      <c r="R60" s="97"/>
      <c r="S60" s="94"/>
      <c r="T60" s="94"/>
      <c r="U60" s="94"/>
      <c r="V60" s="94"/>
      <c r="W60" s="94"/>
      <c r="X60" s="94"/>
      <c r="Y60" s="94"/>
      <c r="Z60" s="94"/>
    </row>
    <row r="61" spans="2:26" s="102" customFormat="1" ht="15.95" customHeight="1" x14ac:dyDescent="0.25">
      <c r="B61" s="94"/>
      <c r="C61" s="343" t="s">
        <v>585</v>
      </c>
      <c r="D61" s="344"/>
      <c r="E61" s="226"/>
      <c r="F61" s="226"/>
      <c r="G61" s="226"/>
      <c r="H61" s="226"/>
      <c r="I61" s="226"/>
      <c r="J61" s="226"/>
      <c r="K61" s="458"/>
      <c r="L61" s="444"/>
      <c r="M61" s="444"/>
      <c r="N61" s="444"/>
      <c r="O61" s="444"/>
      <c r="P61" s="459"/>
      <c r="Q61" s="94"/>
      <c r="R61" s="97"/>
      <c r="S61" s="94"/>
      <c r="T61" s="94"/>
      <c r="U61" s="94"/>
      <c r="V61" s="94"/>
      <c r="W61" s="94"/>
      <c r="X61" s="94"/>
      <c r="Y61" s="94"/>
      <c r="Z61" s="94"/>
    </row>
    <row r="62" spans="2:26" s="102" customFormat="1" ht="15.95" customHeight="1" thickBot="1" x14ac:dyDescent="0.3">
      <c r="B62" s="94"/>
      <c r="C62" s="343" t="s">
        <v>397</v>
      </c>
      <c r="D62" s="344"/>
      <c r="E62" s="226"/>
      <c r="F62" s="226"/>
      <c r="G62" s="226"/>
      <c r="H62" s="226"/>
      <c r="I62" s="226"/>
      <c r="J62" s="226"/>
      <c r="K62" s="460"/>
      <c r="L62" s="461"/>
      <c r="M62" s="461"/>
      <c r="N62" s="461"/>
      <c r="O62" s="461"/>
      <c r="P62" s="462"/>
      <c r="Q62" s="94"/>
      <c r="R62" s="97"/>
      <c r="S62" s="94"/>
      <c r="T62" s="94"/>
      <c r="U62" s="94"/>
      <c r="V62" s="94"/>
      <c r="W62" s="94"/>
      <c r="X62" s="94"/>
      <c r="Y62" s="94"/>
      <c r="Z62" s="94"/>
    </row>
    <row r="63" spans="2:26" s="102" customFormat="1" ht="15.95" customHeight="1" x14ac:dyDescent="0.25">
      <c r="B63" s="94"/>
      <c r="C63" s="343" t="s">
        <v>586</v>
      </c>
      <c r="D63" s="344"/>
      <c r="E63" s="226"/>
      <c r="F63" s="226"/>
      <c r="G63" s="226"/>
      <c r="H63" s="226"/>
      <c r="I63" s="226"/>
      <c r="J63" s="226"/>
      <c r="K63" s="446" t="s">
        <v>359</v>
      </c>
      <c r="L63" s="447"/>
      <c r="M63" s="447"/>
      <c r="N63" s="447"/>
      <c r="O63" s="447"/>
      <c r="P63" s="448"/>
      <c r="Q63" s="94"/>
      <c r="R63" s="97"/>
      <c r="S63" s="94"/>
      <c r="T63" s="94"/>
      <c r="U63" s="94"/>
      <c r="V63" s="94"/>
      <c r="W63" s="94"/>
      <c r="X63" s="94"/>
      <c r="Y63" s="94"/>
      <c r="Z63" s="94"/>
    </row>
    <row r="64" spans="2:26" s="102" customFormat="1" ht="15.95" customHeight="1" x14ac:dyDescent="0.25">
      <c r="B64" s="94"/>
      <c r="C64" s="343" t="s">
        <v>587</v>
      </c>
      <c r="D64" s="344"/>
      <c r="E64" s="226"/>
      <c r="F64" s="226"/>
      <c r="G64" s="226"/>
      <c r="H64" s="226"/>
      <c r="I64" s="226"/>
      <c r="J64" s="226"/>
      <c r="K64" s="449"/>
      <c r="L64" s="450"/>
      <c r="M64" s="450"/>
      <c r="N64" s="450"/>
      <c r="O64" s="450"/>
      <c r="P64" s="451"/>
      <c r="Q64" s="94"/>
      <c r="R64" s="97"/>
      <c r="U64" s="94"/>
      <c r="V64" s="94"/>
      <c r="W64" s="94"/>
      <c r="X64" s="94"/>
      <c r="Y64" s="94"/>
      <c r="Z64" s="94"/>
    </row>
    <row r="65" spans="2:18" s="94" customFormat="1" ht="15.95" customHeight="1" x14ac:dyDescent="0.25">
      <c r="C65" s="343" t="s">
        <v>588</v>
      </c>
      <c r="D65" s="344"/>
      <c r="E65" s="443"/>
      <c r="F65" s="443"/>
      <c r="G65" s="443"/>
      <c r="H65" s="443"/>
      <c r="I65" s="443"/>
      <c r="J65" s="443"/>
      <c r="K65" s="449"/>
      <c r="L65" s="450"/>
      <c r="M65" s="450"/>
      <c r="N65" s="450"/>
      <c r="O65" s="450"/>
      <c r="P65" s="451"/>
      <c r="R65" s="97"/>
    </row>
    <row r="66" spans="2:18" s="94" customFormat="1" ht="15.95" customHeight="1" thickBot="1" x14ac:dyDescent="0.3">
      <c r="B66" s="98"/>
      <c r="C66" s="343" t="s">
        <v>589</v>
      </c>
      <c r="D66" s="344"/>
      <c r="E66" s="443"/>
      <c r="F66" s="443"/>
      <c r="G66" s="443"/>
      <c r="H66" s="443"/>
      <c r="I66" s="443"/>
      <c r="J66" s="443"/>
      <c r="K66" s="452"/>
      <c r="L66" s="453"/>
      <c r="M66" s="453"/>
      <c r="N66" s="453"/>
      <c r="O66" s="453"/>
      <c r="P66" s="454"/>
      <c r="R66" s="97"/>
    </row>
    <row r="67" spans="2:18" s="94" customFormat="1" ht="15.95" customHeight="1" x14ac:dyDescent="0.25">
      <c r="B67" s="98"/>
      <c r="C67" s="343" t="s">
        <v>590</v>
      </c>
      <c r="D67" s="344"/>
      <c r="E67" s="443"/>
      <c r="F67" s="443"/>
      <c r="G67" s="443"/>
      <c r="H67" s="443"/>
      <c r="I67" s="443"/>
      <c r="J67" s="443"/>
      <c r="K67" s="434" t="s">
        <v>264</v>
      </c>
      <c r="L67" s="435"/>
      <c r="M67" s="435"/>
      <c r="N67" s="435"/>
      <c r="O67" s="435"/>
      <c r="P67" s="436"/>
      <c r="R67" s="97"/>
    </row>
    <row r="68" spans="2:18" s="94" customFormat="1" ht="15.95" customHeight="1" x14ac:dyDescent="0.25">
      <c r="B68" s="98"/>
      <c r="C68" s="343" t="s">
        <v>591</v>
      </c>
      <c r="D68" s="344"/>
      <c r="E68" s="226"/>
      <c r="F68" s="226"/>
      <c r="G68" s="226"/>
      <c r="H68" s="226"/>
      <c r="I68" s="226"/>
      <c r="J68" s="226"/>
      <c r="K68" s="437"/>
      <c r="L68" s="438"/>
      <c r="M68" s="438"/>
      <c r="N68" s="438"/>
      <c r="O68" s="438"/>
      <c r="P68" s="439"/>
      <c r="R68" s="97"/>
    </row>
    <row r="69" spans="2:18" s="94" customFormat="1" ht="15.95" customHeight="1" thickBot="1" x14ac:dyDescent="0.3">
      <c r="B69" s="98"/>
      <c r="C69" s="343" t="s">
        <v>398</v>
      </c>
      <c r="D69" s="344"/>
      <c r="E69" s="226"/>
      <c r="F69" s="226"/>
      <c r="G69" s="226"/>
      <c r="H69" s="226"/>
      <c r="I69" s="226"/>
      <c r="J69" s="226"/>
      <c r="K69" s="440"/>
      <c r="L69" s="441"/>
      <c r="M69" s="441"/>
      <c r="N69" s="441"/>
      <c r="O69" s="441"/>
      <c r="P69" s="442"/>
      <c r="R69" s="97"/>
    </row>
    <row r="70" spans="2:18" s="94" customFormat="1" ht="15.95" customHeight="1" x14ac:dyDescent="0.25">
      <c r="B70" s="98"/>
      <c r="C70" s="343" t="s">
        <v>592</v>
      </c>
      <c r="D70" s="344"/>
      <c r="E70" s="443"/>
      <c r="F70" s="443"/>
      <c r="G70" s="443"/>
      <c r="H70" s="443"/>
      <c r="I70" s="443"/>
      <c r="J70" s="443"/>
      <c r="K70" s="444"/>
      <c r="L70" s="444"/>
      <c r="R70" s="97"/>
    </row>
    <row r="71" spans="2:18" s="94" customFormat="1" ht="15.95" customHeight="1" x14ac:dyDescent="0.25">
      <c r="B71" s="98"/>
      <c r="C71" s="343" t="s">
        <v>593</v>
      </c>
      <c r="D71" s="344"/>
      <c r="E71" s="443"/>
      <c r="F71" s="443"/>
      <c r="G71" s="443"/>
      <c r="H71" s="443"/>
      <c r="I71" s="443"/>
      <c r="J71" s="443"/>
      <c r="K71" s="444"/>
      <c r="L71" s="444"/>
      <c r="R71" s="97"/>
    </row>
    <row r="72" spans="2:18" s="94" customFormat="1" ht="15.95" customHeight="1" x14ac:dyDescent="0.25">
      <c r="B72" s="98"/>
      <c r="C72" s="343" t="s">
        <v>594</v>
      </c>
      <c r="D72" s="344"/>
      <c r="E72" s="226"/>
      <c r="F72" s="226"/>
      <c r="G72" s="226"/>
      <c r="H72" s="226"/>
      <c r="I72" s="226"/>
      <c r="J72" s="226"/>
      <c r="K72" s="444"/>
      <c r="L72" s="444"/>
      <c r="R72" s="97"/>
    </row>
    <row r="73" spans="2:18" s="94" customFormat="1" ht="15.95" customHeight="1" x14ac:dyDescent="0.25">
      <c r="B73" s="98"/>
      <c r="C73" s="343" t="s">
        <v>595</v>
      </c>
      <c r="D73" s="344"/>
      <c r="I73" s="97"/>
      <c r="K73" s="444"/>
      <c r="L73" s="444"/>
      <c r="R73" s="97"/>
    </row>
    <row r="74" spans="2:18" s="94" customFormat="1" ht="15.95" customHeight="1" x14ac:dyDescent="0.25">
      <c r="B74" s="98"/>
      <c r="C74" s="343" t="s">
        <v>596</v>
      </c>
      <c r="D74" s="344"/>
      <c r="I74" s="97"/>
      <c r="K74" s="227"/>
      <c r="L74" s="227"/>
      <c r="R74" s="97"/>
    </row>
    <row r="75" spans="2:18" s="94" customFormat="1" ht="15.95" customHeight="1" x14ac:dyDescent="0.25">
      <c r="B75" s="228"/>
      <c r="C75" s="343" t="s">
        <v>597</v>
      </c>
      <c r="D75" s="344"/>
      <c r="I75" s="97"/>
      <c r="K75" s="445"/>
      <c r="L75" s="445"/>
      <c r="R75" s="97"/>
    </row>
    <row r="76" spans="2:18" s="94" customFormat="1" ht="15.95" customHeight="1" x14ac:dyDescent="0.25">
      <c r="B76" s="228"/>
      <c r="C76" s="343" t="s">
        <v>598</v>
      </c>
      <c r="D76" s="344"/>
      <c r="I76" s="97"/>
      <c r="K76" s="345"/>
      <c r="L76" s="345"/>
      <c r="R76" s="97"/>
    </row>
    <row r="77" spans="2:18" s="94" customFormat="1" ht="15.95" customHeight="1" x14ac:dyDescent="0.25">
      <c r="B77" s="228"/>
      <c r="C77" s="343" t="s">
        <v>599</v>
      </c>
      <c r="D77" s="344"/>
      <c r="I77" s="97"/>
      <c r="K77" s="345"/>
      <c r="L77" s="345"/>
      <c r="R77" s="97"/>
    </row>
    <row r="78" spans="2:18" s="94" customFormat="1" ht="15.95" customHeight="1" x14ac:dyDescent="0.25">
      <c r="B78" s="228"/>
      <c r="C78" s="343" t="s">
        <v>600</v>
      </c>
      <c r="D78" s="344"/>
      <c r="I78" s="97"/>
      <c r="K78" s="345"/>
      <c r="L78" s="345"/>
      <c r="R78" s="97"/>
    </row>
    <row r="79" spans="2:18" s="94" customFormat="1" ht="15.95" customHeight="1" x14ac:dyDescent="0.25">
      <c r="B79" s="98"/>
      <c r="C79" s="343" t="s">
        <v>601</v>
      </c>
      <c r="D79" s="344"/>
      <c r="I79" s="97"/>
      <c r="K79" s="433"/>
      <c r="L79" s="433"/>
      <c r="R79" s="97"/>
    </row>
    <row r="80" spans="2:18" s="94" customFormat="1" ht="15.95" customHeight="1" x14ac:dyDescent="0.25">
      <c r="B80" s="227"/>
      <c r="C80" s="343" t="s">
        <v>399</v>
      </c>
      <c r="D80" s="346"/>
      <c r="I80" s="97"/>
      <c r="K80" s="433"/>
      <c r="L80" s="433"/>
      <c r="R80" s="97"/>
    </row>
    <row r="81" spans="1:27" s="217" customFormat="1" ht="15.95" customHeight="1" x14ac:dyDescent="0.2">
      <c r="A81" s="202"/>
      <c r="B81" s="214"/>
      <c r="C81" s="343" t="s">
        <v>602</v>
      </c>
      <c r="D81" s="344"/>
      <c r="E81" s="214"/>
      <c r="F81" s="214"/>
      <c r="G81" s="214"/>
      <c r="H81" s="214"/>
      <c r="I81" s="215"/>
      <c r="J81" s="214"/>
      <c r="K81" s="214"/>
      <c r="L81" s="214"/>
      <c r="S81" s="202"/>
      <c r="T81" s="202"/>
      <c r="U81" s="202"/>
      <c r="V81" s="202"/>
      <c r="W81" s="202"/>
      <c r="X81" s="202"/>
      <c r="Y81" s="202"/>
      <c r="Z81" s="202"/>
      <c r="AA81" s="202"/>
    </row>
    <row r="82" spans="1:27" s="217" customFormat="1" ht="15.95" customHeight="1" x14ac:dyDescent="0.2">
      <c r="A82" s="202"/>
      <c r="B82" s="202"/>
      <c r="C82" s="343" t="s">
        <v>603</v>
      </c>
      <c r="D82" s="344"/>
      <c r="J82" s="202"/>
      <c r="K82" s="202"/>
      <c r="L82" s="202"/>
      <c r="S82" s="202"/>
      <c r="T82" s="202"/>
      <c r="U82" s="202"/>
      <c r="V82" s="202"/>
      <c r="W82" s="202"/>
      <c r="X82" s="202"/>
      <c r="Y82" s="202"/>
      <c r="Z82" s="202"/>
      <c r="AA82" s="202"/>
    </row>
    <row r="83" spans="1:27" s="217" customFormat="1" ht="15.95" customHeight="1" x14ac:dyDescent="0.2">
      <c r="A83" s="202"/>
      <c r="B83" s="202"/>
      <c r="C83" s="343" t="s">
        <v>400</v>
      </c>
      <c r="D83" s="344"/>
      <c r="J83" s="202"/>
      <c r="K83" s="202"/>
      <c r="L83" s="202"/>
      <c r="S83" s="202"/>
      <c r="T83" s="202"/>
      <c r="U83" s="202"/>
      <c r="V83" s="202"/>
      <c r="W83" s="202"/>
      <c r="X83" s="202"/>
      <c r="Y83" s="202"/>
      <c r="Z83" s="202"/>
      <c r="AA83" s="202"/>
    </row>
    <row r="84" spans="1:27" s="217" customFormat="1" ht="18" customHeight="1" x14ac:dyDescent="0.2">
      <c r="A84" s="202"/>
      <c r="B84" s="202"/>
      <c r="C84" s="343" t="s">
        <v>604</v>
      </c>
      <c r="D84" s="344"/>
      <c r="J84" s="202"/>
      <c r="K84" s="202"/>
      <c r="L84" s="202"/>
      <c r="S84" s="202"/>
      <c r="T84" s="202"/>
      <c r="U84" s="202"/>
      <c r="V84" s="202"/>
      <c r="W84" s="202"/>
      <c r="X84" s="202"/>
      <c r="Y84" s="202"/>
      <c r="Z84" s="202"/>
      <c r="AA84" s="202"/>
    </row>
    <row r="85" spans="1:27" s="217" customFormat="1" ht="18" customHeight="1" x14ac:dyDescent="0.2">
      <c r="A85" s="202"/>
      <c r="B85" s="202"/>
      <c r="C85" s="343" t="s">
        <v>605</v>
      </c>
      <c r="D85" s="344"/>
      <c r="J85" s="202"/>
      <c r="K85" s="202"/>
      <c r="L85" s="202"/>
      <c r="S85" s="202"/>
      <c r="T85" s="202"/>
      <c r="U85" s="202"/>
      <c r="V85" s="202"/>
      <c r="W85" s="202"/>
      <c r="X85" s="202"/>
      <c r="Y85" s="202"/>
      <c r="Z85" s="202"/>
      <c r="AA85" s="202"/>
    </row>
    <row r="86" spans="1:27" s="217" customFormat="1" ht="18" customHeight="1" x14ac:dyDescent="0.45">
      <c r="A86" s="202"/>
      <c r="B86" s="202"/>
      <c r="C86" s="343" t="s">
        <v>606</v>
      </c>
      <c r="D86" s="346"/>
      <c r="J86" s="202"/>
      <c r="K86" s="202"/>
      <c r="L86" s="202"/>
      <c r="S86" s="202"/>
      <c r="T86" s="202"/>
      <c r="U86" s="202"/>
      <c r="V86" s="202"/>
      <c r="W86" s="202"/>
      <c r="X86" s="202"/>
      <c r="Y86" s="202"/>
      <c r="Z86" s="202"/>
      <c r="AA86" s="202"/>
    </row>
    <row r="87" spans="1:27" s="217" customFormat="1" ht="18" customHeight="1" x14ac:dyDescent="0.2">
      <c r="A87" s="202"/>
      <c r="B87" s="202"/>
      <c r="C87" s="343" t="s">
        <v>607</v>
      </c>
      <c r="D87" s="344"/>
      <c r="J87" s="202"/>
      <c r="K87" s="202"/>
      <c r="L87" s="202"/>
      <c r="S87" s="202"/>
      <c r="T87" s="202"/>
      <c r="U87" s="202"/>
      <c r="V87" s="202"/>
      <c r="W87" s="202"/>
      <c r="X87" s="202"/>
      <c r="Y87" s="202"/>
      <c r="Z87" s="202"/>
      <c r="AA87" s="202"/>
    </row>
    <row r="88" spans="1:27" s="217" customFormat="1" ht="18" customHeight="1" thickBot="1" x14ac:dyDescent="0.25">
      <c r="A88" s="202"/>
      <c r="B88" s="202"/>
      <c r="C88" s="347" t="s">
        <v>608</v>
      </c>
      <c r="D88" s="348"/>
      <c r="J88" s="202"/>
      <c r="K88" s="202"/>
      <c r="L88" s="202"/>
      <c r="S88" s="202"/>
      <c r="T88" s="202"/>
      <c r="U88" s="202"/>
      <c r="V88" s="202"/>
      <c r="W88" s="202"/>
      <c r="X88" s="202"/>
      <c r="Y88" s="202"/>
      <c r="Z88" s="202"/>
      <c r="AA88" s="202"/>
    </row>
  </sheetData>
  <mergeCells count="46">
    <mergeCell ref="B2:R4"/>
    <mergeCell ref="B5:R5"/>
    <mergeCell ref="B6:H6"/>
    <mergeCell ref="K6:Q6"/>
    <mergeCell ref="B15:C15"/>
    <mergeCell ref="K15:L15"/>
    <mergeCell ref="B41:H41"/>
    <mergeCell ref="K41:Q41"/>
    <mergeCell ref="B17:R17"/>
    <mergeCell ref="B18:H18"/>
    <mergeCell ref="K18:Q18"/>
    <mergeCell ref="B27:C27"/>
    <mergeCell ref="K27:L27"/>
    <mergeCell ref="B29:R29"/>
    <mergeCell ref="B30:H30"/>
    <mergeCell ref="K30:R30"/>
    <mergeCell ref="B38:C38"/>
    <mergeCell ref="K38:L38"/>
    <mergeCell ref="B40:R40"/>
    <mergeCell ref="E59:J59"/>
    <mergeCell ref="K59:P62"/>
    <mergeCell ref="B49:C49"/>
    <mergeCell ref="K49:L49"/>
    <mergeCell ref="B51:B53"/>
    <mergeCell ref="D51:G51"/>
    <mergeCell ref="D52:G52"/>
    <mergeCell ref="D53:G53"/>
    <mergeCell ref="D54:G54"/>
    <mergeCell ref="C56:P56"/>
    <mergeCell ref="C58:D58"/>
    <mergeCell ref="E58:J58"/>
    <mergeCell ref="K58:P58"/>
    <mergeCell ref="K63:P66"/>
    <mergeCell ref="E65:J65"/>
    <mergeCell ref="E66:J66"/>
    <mergeCell ref="E67:J67"/>
    <mergeCell ref="E70:J70"/>
    <mergeCell ref="K70:L70"/>
    <mergeCell ref="K80:L80"/>
    <mergeCell ref="K67:P69"/>
    <mergeCell ref="E71:J71"/>
    <mergeCell ref="K71:L71"/>
    <mergeCell ref="K72:L72"/>
    <mergeCell ref="K73:L73"/>
    <mergeCell ref="K75:L75"/>
    <mergeCell ref="K79:L79"/>
  </mergeCells>
  <printOptions horizontalCentered="1"/>
  <pageMargins left="7.874015748031496E-2" right="7.874015748031496E-2" top="0.19685039370078741" bottom="0.19685039370078741" header="0.51181102362204722" footer="0.31496062992125984"/>
  <pageSetup paperSize="9" scale="51" fitToHeight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AM74"/>
  <sheetViews>
    <sheetView zoomScaleNormal="100" workbookViewId="0">
      <selection activeCell="C75" sqref="C75"/>
    </sheetView>
  </sheetViews>
  <sheetFormatPr defaultRowHeight="18" customHeight="1" x14ac:dyDescent="0.45"/>
  <cols>
    <col min="1" max="1" width="3.796875" style="689" customWidth="1"/>
    <col min="2" max="2" width="5.3984375" style="689" customWidth="1"/>
    <col min="3" max="3" width="24.06640625" style="689" bestFit="1" customWidth="1"/>
    <col min="4" max="4" width="1.59765625" style="717" bestFit="1" customWidth="1"/>
    <col min="5" max="5" width="1.53125" style="717" bestFit="1" customWidth="1"/>
    <col min="6" max="6" width="1.53125" style="717" customWidth="1"/>
    <col min="7" max="7" width="1.53125" style="717" bestFit="1" customWidth="1"/>
    <col min="8" max="8" width="2.3984375" style="717" bestFit="1" customWidth="1"/>
    <col min="9" max="9" width="6.9296875" style="717" bestFit="1" customWidth="1"/>
    <col min="10" max="10" width="0.796875" style="689" customWidth="1"/>
    <col min="11" max="11" width="6.3984375" style="689" customWidth="1"/>
    <col min="12" max="12" width="24.265625" style="689" bestFit="1" customWidth="1"/>
    <col min="13" max="16" width="1.6640625" style="717" customWidth="1"/>
    <col min="17" max="17" width="2.3984375" style="717" bestFit="1" customWidth="1"/>
    <col min="18" max="18" width="6.796875" style="717" bestFit="1" customWidth="1"/>
    <col min="19" max="19" width="9.06640625" style="689"/>
    <col min="20" max="20" width="5.3984375" style="689" bestFit="1" customWidth="1"/>
    <col min="21" max="21" width="9.06640625" style="689"/>
    <col min="22" max="22" width="5.33203125" style="689" bestFit="1" customWidth="1"/>
    <col min="23" max="257" width="9.06640625" style="689"/>
    <col min="258" max="258" width="5.3984375" style="689" customWidth="1"/>
    <col min="259" max="259" width="24.06640625" style="689" bestFit="1" customWidth="1"/>
    <col min="260" max="260" width="1.59765625" style="689" bestFit="1" customWidth="1"/>
    <col min="261" max="261" width="1.53125" style="689" bestFit="1" customWidth="1"/>
    <col min="262" max="262" width="1.53125" style="689" customWidth="1"/>
    <col min="263" max="263" width="1.53125" style="689" bestFit="1" customWidth="1"/>
    <col min="264" max="264" width="2.3984375" style="689" bestFit="1" customWidth="1"/>
    <col min="265" max="265" width="6.9296875" style="689" bestFit="1" customWidth="1"/>
    <col min="266" max="266" width="0.796875" style="689" customWidth="1"/>
    <col min="267" max="267" width="6.3984375" style="689" customWidth="1"/>
    <col min="268" max="268" width="24.265625" style="689" bestFit="1" customWidth="1"/>
    <col min="269" max="272" width="1.6640625" style="689" customWidth="1"/>
    <col min="273" max="273" width="2.3984375" style="689" bestFit="1" customWidth="1"/>
    <col min="274" max="274" width="6.796875" style="689" bestFit="1" customWidth="1"/>
    <col min="275" max="275" width="9.06640625" style="689"/>
    <col min="276" max="276" width="5.3984375" style="689" bestFit="1" customWidth="1"/>
    <col min="277" max="277" width="9.06640625" style="689"/>
    <col min="278" max="278" width="5.33203125" style="689" bestFit="1" customWidth="1"/>
    <col min="279" max="513" width="9.06640625" style="689"/>
    <col min="514" max="514" width="5.3984375" style="689" customWidth="1"/>
    <col min="515" max="515" width="24.06640625" style="689" bestFit="1" customWidth="1"/>
    <col min="516" max="516" width="1.59765625" style="689" bestFit="1" customWidth="1"/>
    <col min="517" max="517" width="1.53125" style="689" bestFit="1" customWidth="1"/>
    <col min="518" max="518" width="1.53125" style="689" customWidth="1"/>
    <col min="519" max="519" width="1.53125" style="689" bestFit="1" customWidth="1"/>
    <col min="520" max="520" width="2.3984375" style="689" bestFit="1" customWidth="1"/>
    <col min="521" max="521" width="6.9296875" style="689" bestFit="1" customWidth="1"/>
    <col min="522" max="522" width="0.796875" style="689" customWidth="1"/>
    <col min="523" max="523" width="6.3984375" style="689" customWidth="1"/>
    <col min="524" max="524" width="24.265625" style="689" bestFit="1" customWidth="1"/>
    <col min="525" max="528" width="1.6640625" style="689" customWidth="1"/>
    <col min="529" max="529" width="2.3984375" style="689" bestFit="1" customWidth="1"/>
    <col min="530" max="530" width="6.796875" style="689" bestFit="1" customWidth="1"/>
    <col min="531" max="531" width="9.06640625" style="689"/>
    <col min="532" max="532" width="5.3984375" style="689" bestFit="1" customWidth="1"/>
    <col min="533" max="533" width="9.06640625" style="689"/>
    <col min="534" max="534" width="5.33203125" style="689" bestFit="1" customWidth="1"/>
    <col min="535" max="769" width="9.06640625" style="689"/>
    <col min="770" max="770" width="5.3984375" style="689" customWidth="1"/>
    <col min="771" max="771" width="24.06640625" style="689" bestFit="1" customWidth="1"/>
    <col min="772" max="772" width="1.59765625" style="689" bestFit="1" customWidth="1"/>
    <col min="773" max="773" width="1.53125" style="689" bestFit="1" customWidth="1"/>
    <col min="774" max="774" width="1.53125" style="689" customWidth="1"/>
    <col min="775" max="775" width="1.53125" style="689" bestFit="1" customWidth="1"/>
    <col min="776" max="776" width="2.3984375" style="689" bestFit="1" customWidth="1"/>
    <col min="777" max="777" width="6.9296875" style="689" bestFit="1" customWidth="1"/>
    <col min="778" max="778" width="0.796875" style="689" customWidth="1"/>
    <col min="779" max="779" width="6.3984375" style="689" customWidth="1"/>
    <col min="780" max="780" width="24.265625" style="689" bestFit="1" customWidth="1"/>
    <col min="781" max="784" width="1.6640625" style="689" customWidth="1"/>
    <col min="785" max="785" width="2.3984375" style="689" bestFit="1" customWidth="1"/>
    <col min="786" max="786" width="6.796875" style="689" bestFit="1" customWidth="1"/>
    <col min="787" max="787" width="9.06640625" style="689"/>
    <col min="788" max="788" width="5.3984375" style="689" bestFit="1" customWidth="1"/>
    <col min="789" max="789" width="9.06640625" style="689"/>
    <col min="790" max="790" width="5.33203125" style="689" bestFit="1" customWidth="1"/>
    <col min="791" max="1025" width="9.06640625" style="689"/>
    <col min="1026" max="1026" width="5.3984375" style="689" customWidth="1"/>
    <col min="1027" max="1027" width="24.06640625" style="689" bestFit="1" customWidth="1"/>
    <col min="1028" max="1028" width="1.59765625" style="689" bestFit="1" customWidth="1"/>
    <col min="1029" max="1029" width="1.53125" style="689" bestFit="1" customWidth="1"/>
    <col min="1030" max="1030" width="1.53125" style="689" customWidth="1"/>
    <col min="1031" max="1031" width="1.53125" style="689" bestFit="1" customWidth="1"/>
    <col min="1032" max="1032" width="2.3984375" style="689" bestFit="1" customWidth="1"/>
    <col min="1033" max="1033" width="6.9296875" style="689" bestFit="1" customWidth="1"/>
    <col min="1034" max="1034" width="0.796875" style="689" customWidth="1"/>
    <col min="1035" max="1035" width="6.3984375" style="689" customWidth="1"/>
    <col min="1036" max="1036" width="24.265625" style="689" bestFit="1" customWidth="1"/>
    <col min="1037" max="1040" width="1.6640625" style="689" customWidth="1"/>
    <col min="1041" max="1041" width="2.3984375" style="689" bestFit="1" customWidth="1"/>
    <col min="1042" max="1042" width="6.796875" style="689" bestFit="1" customWidth="1"/>
    <col min="1043" max="1043" width="9.06640625" style="689"/>
    <col min="1044" max="1044" width="5.3984375" style="689" bestFit="1" customWidth="1"/>
    <col min="1045" max="1045" width="9.06640625" style="689"/>
    <col min="1046" max="1046" width="5.33203125" style="689" bestFit="1" customWidth="1"/>
    <col min="1047" max="1281" width="9.06640625" style="689"/>
    <col min="1282" max="1282" width="5.3984375" style="689" customWidth="1"/>
    <col min="1283" max="1283" width="24.06640625" style="689" bestFit="1" customWidth="1"/>
    <col min="1284" max="1284" width="1.59765625" style="689" bestFit="1" customWidth="1"/>
    <col min="1285" max="1285" width="1.53125" style="689" bestFit="1" customWidth="1"/>
    <col min="1286" max="1286" width="1.53125" style="689" customWidth="1"/>
    <col min="1287" max="1287" width="1.53125" style="689" bestFit="1" customWidth="1"/>
    <col min="1288" max="1288" width="2.3984375" style="689" bestFit="1" customWidth="1"/>
    <col min="1289" max="1289" width="6.9296875" style="689" bestFit="1" customWidth="1"/>
    <col min="1290" max="1290" width="0.796875" style="689" customWidth="1"/>
    <col min="1291" max="1291" width="6.3984375" style="689" customWidth="1"/>
    <col min="1292" max="1292" width="24.265625" style="689" bestFit="1" customWidth="1"/>
    <col min="1293" max="1296" width="1.6640625" style="689" customWidth="1"/>
    <col min="1297" max="1297" width="2.3984375" style="689" bestFit="1" customWidth="1"/>
    <col min="1298" max="1298" width="6.796875" style="689" bestFit="1" customWidth="1"/>
    <col min="1299" max="1299" width="9.06640625" style="689"/>
    <col min="1300" max="1300" width="5.3984375" style="689" bestFit="1" customWidth="1"/>
    <col min="1301" max="1301" width="9.06640625" style="689"/>
    <col min="1302" max="1302" width="5.33203125" style="689" bestFit="1" customWidth="1"/>
    <col min="1303" max="1537" width="9.06640625" style="689"/>
    <col min="1538" max="1538" width="5.3984375" style="689" customWidth="1"/>
    <col min="1539" max="1539" width="24.06640625" style="689" bestFit="1" customWidth="1"/>
    <col min="1540" max="1540" width="1.59765625" style="689" bestFit="1" customWidth="1"/>
    <col min="1541" max="1541" width="1.53125" style="689" bestFit="1" customWidth="1"/>
    <col min="1542" max="1542" width="1.53125" style="689" customWidth="1"/>
    <col min="1543" max="1543" width="1.53125" style="689" bestFit="1" customWidth="1"/>
    <col min="1544" max="1544" width="2.3984375" style="689" bestFit="1" customWidth="1"/>
    <col min="1545" max="1545" width="6.9296875" style="689" bestFit="1" customWidth="1"/>
    <col min="1546" max="1546" width="0.796875" style="689" customWidth="1"/>
    <col min="1547" max="1547" width="6.3984375" style="689" customWidth="1"/>
    <col min="1548" max="1548" width="24.265625" style="689" bestFit="1" customWidth="1"/>
    <col min="1549" max="1552" width="1.6640625" style="689" customWidth="1"/>
    <col min="1553" max="1553" width="2.3984375" style="689" bestFit="1" customWidth="1"/>
    <col min="1554" max="1554" width="6.796875" style="689" bestFit="1" customWidth="1"/>
    <col min="1555" max="1555" width="9.06640625" style="689"/>
    <col min="1556" max="1556" width="5.3984375" style="689" bestFit="1" customWidth="1"/>
    <col min="1557" max="1557" width="9.06640625" style="689"/>
    <col min="1558" max="1558" width="5.33203125" style="689" bestFit="1" customWidth="1"/>
    <col min="1559" max="1793" width="9.06640625" style="689"/>
    <col min="1794" max="1794" width="5.3984375" style="689" customWidth="1"/>
    <col min="1795" max="1795" width="24.06640625" style="689" bestFit="1" customWidth="1"/>
    <col min="1796" max="1796" width="1.59765625" style="689" bestFit="1" customWidth="1"/>
    <col min="1797" max="1797" width="1.53125" style="689" bestFit="1" customWidth="1"/>
    <col min="1798" max="1798" width="1.53125" style="689" customWidth="1"/>
    <col min="1799" max="1799" width="1.53125" style="689" bestFit="1" customWidth="1"/>
    <col min="1800" max="1800" width="2.3984375" style="689" bestFit="1" customWidth="1"/>
    <col min="1801" max="1801" width="6.9296875" style="689" bestFit="1" customWidth="1"/>
    <col min="1802" max="1802" width="0.796875" style="689" customWidth="1"/>
    <col min="1803" max="1803" width="6.3984375" style="689" customWidth="1"/>
    <col min="1804" max="1804" width="24.265625" style="689" bestFit="1" customWidth="1"/>
    <col min="1805" max="1808" width="1.6640625" style="689" customWidth="1"/>
    <col min="1809" max="1809" width="2.3984375" style="689" bestFit="1" customWidth="1"/>
    <col min="1810" max="1810" width="6.796875" style="689" bestFit="1" customWidth="1"/>
    <col min="1811" max="1811" width="9.06640625" style="689"/>
    <col min="1812" max="1812" width="5.3984375" style="689" bestFit="1" customWidth="1"/>
    <col min="1813" max="1813" width="9.06640625" style="689"/>
    <col min="1814" max="1814" width="5.33203125" style="689" bestFit="1" customWidth="1"/>
    <col min="1815" max="2049" width="9.06640625" style="689"/>
    <col min="2050" max="2050" width="5.3984375" style="689" customWidth="1"/>
    <col min="2051" max="2051" width="24.06640625" style="689" bestFit="1" customWidth="1"/>
    <col min="2052" max="2052" width="1.59765625" style="689" bestFit="1" customWidth="1"/>
    <col min="2053" max="2053" width="1.53125" style="689" bestFit="1" customWidth="1"/>
    <col min="2054" max="2054" width="1.53125" style="689" customWidth="1"/>
    <col min="2055" max="2055" width="1.53125" style="689" bestFit="1" customWidth="1"/>
    <col min="2056" max="2056" width="2.3984375" style="689" bestFit="1" customWidth="1"/>
    <col min="2057" max="2057" width="6.9296875" style="689" bestFit="1" customWidth="1"/>
    <col min="2058" max="2058" width="0.796875" style="689" customWidth="1"/>
    <col min="2059" max="2059" width="6.3984375" style="689" customWidth="1"/>
    <col min="2060" max="2060" width="24.265625" style="689" bestFit="1" customWidth="1"/>
    <col min="2061" max="2064" width="1.6640625" style="689" customWidth="1"/>
    <col min="2065" max="2065" width="2.3984375" style="689" bestFit="1" customWidth="1"/>
    <col min="2066" max="2066" width="6.796875" style="689" bestFit="1" customWidth="1"/>
    <col min="2067" max="2067" width="9.06640625" style="689"/>
    <col min="2068" max="2068" width="5.3984375" style="689" bestFit="1" customWidth="1"/>
    <col min="2069" max="2069" width="9.06640625" style="689"/>
    <col min="2070" max="2070" width="5.33203125" style="689" bestFit="1" customWidth="1"/>
    <col min="2071" max="2305" width="9.06640625" style="689"/>
    <col min="2306" max="2306" width="5.3984375" style="689" customWidth="1"/>
    <col min="2307" max="2307" width="24.06640625" style="689" bestFit="1" customWidth="1"/>
    <col min="2308" max="2308" width="1.59765625" style="689" bestFit="1" customWidth="1"/>
    <col min="2309" max="2309" width="1.53125" style="689" bestFit="1" customWidth="1"/>
    <col min="2310" max="2310" width="1.53125" style="689" customWidth="1"/>
    <col min="2311" max="2311" width="1.53125" style="689" bestFit="1" customWidth="1"/>
    <col min="2312" max="2312" width="2.3984375" style="689" bestFit="1" customWidth="1"/>
    <col min="2313" max="2313" width="6.9296875" style="689" bestFit="1" customWidth="1"/>
    <col min="2314" max="2314" width="0.796875" style="689" customWidth="1"/>
    <col min="2315" max="2315" width="6.3984375" style="689" customWidth="1"/>
    <col min="2316" max="2316" width="24.265625" style="689" bestFit="1" customWidth="1"/>
    <col min="2317" max="2320" width="1.6640625" style="689" customWidth="1"/>
    <col min="2321" max="2321" width="2.3984375" style="689" bestFit="1" customWidth="1"/>
    <col min="2322" max="2322" width="6.796875" style="689" bestFit="1" customWidth="1"/>
    <col min="2323" max="2323" width="9.06640625" style="689"/>
    <col min="2324" max="2324" width="5.3984375" style="689" bestFit="1" customWidth="1"/>
    <col min="2325" max="2325" width="9.06640625" style="689"/>
    <col min="2326" max="2326" width="5.33203125" style="689" bestFit="1" customWidth="1"/>
    <col min="2327" max="2561" width="9.06640625" style="689"/>
    <col min="2562" max="2562" width="5.3984375" style="689" customWidth="1"/>
    <col min="2563" max="2563" width="24.06640625" style="689" bestFit="1" customWidth="1"/>
    <col min="2564" max="2564" width="1.59765625" style="689" bestFit="1" customWidth="1"/>
    <col min="2565" max="2565" width="1.53125" style="689" bestFit="1" customWidth="1"/>
    <col min="2566" max="2566" width="1.53125" style="689" customWidth="1"/>
    <col min="2567" max="2567" width="1.53125" style="689" bestFit="1" customWidth="1"/>
    <col min="2568" max="2568" width="2.3984375" style="689" bestFit="1" customWidth="1"/>
    <col min="2569" max="2569" width="6.9296875" style="689" bestFit="1" customWidth="1"/>
    <col min="2570" max="2570" width="0.796875" style="689" customWidth="1"/>
    <col min="2571" max="2571" width="6.3984375" style="689" customWidth="1"/>
    <col min="2572" max="2572" width="24.265625" style="689" bestFit="1" customWidth="1"/>
    <col min="2573" max="2576" width="1.6640625" style="689" customWidth="1"/>
    <col min="2577" max="2577" width="2.3984375" style="689" bestFit="1" customWidth="1"/>
    <col min="2578" max="2578" width="6.796875" style="689" bestFit="1" customWidth="1"/>
    <col min="2579" max="2579" width="9.06640625" style="689"/>
    <col min="2580" max="2580" width="5.3984375" style="689" bestFit="1" customWidth="1"/>
    <col min="2581" max="2581" width="9.06640625" style="689"/>
    <col min="2582" max="2582" width="5.33203125" style="689" bestFit="1" customWidth="1"/>
    <col min="2583" max="2817" width="9.06640625" style="689"/>
    <col min="2818" max="2818" width="5.3984375" style="689" customWidth="1"/>
    <col min="2819" max="2819" width="24.06640625" style="689" bestFit="1" customWidth="1"/>
    <col min="2820" max="2820" width="1.59765625" style="689" bestFit="1" customWidth="1"/>
    <col min="2821" max="2821" width="1.53125" style="689" bestFit="1" customWidth="1"/>
    <col min="2822" max="2822" width="1.53125" style="689" customWidth="1"/>
    <col min="2823" max="2823" width="1.53125" style="689" bestFit="1" customWidth="1"/>
    <col min="2824" max="2824" width="2.3984375" style="689" bestFit="1" customWidth="1"/>
    <col min="2825" max="2825" width="6.9296875" style="689" bestFit="1" customWidth="1"/>
    <col min="2826" max="2826" width="0.796875" style="689" customWidth="1"/>
    <col min="2827" max="2827" width="6.3984375" style="689" customWidth="1"/>
    <col min="2828" max="2828" width="24.265625" style="689" bestFit="1" customWidth="1"/>
    <col min="2829" max="2832" width="1.6640625" style="689" customWidth="1"/>
    <col min="2833" max="2833" width="2.3984375" style="689" bestFit="1" customWidth="1"/>
    <col min="2834" max="2834" width="6.796875" style="689" bestFit="1" customWidth="1"/>
    <col min="2835" max="2835" width="9.06640625" style="689"/>
    <col min="2836" max="2836" width="5.3984375" style="689" bestFit="1" customWidth="1"/>
    <col min="2837" max="2837" width="9.06640625" style="689"/>
    <col min="2838" max="2838" width="5.33203125" style="689" bestFit="1" customWidth="1"/>
    <col min="2839" max="3073" width="9.06640625" style="689"/>
    <col min="3074" max="3074" width="5.3984375" style="689" customWidth="1"/>
    <col min="3075" max="3075" width="24.06640625" style="689" bestFit="1" customWidth="1"/>
    <col min="3076" max="3076" width="1.59765625" style="689" bestFit="1" customWidth="1"/>
    <col min="3077" max="3077" width="1.53125" style="689" bestFit="1" customWidth="1"/>
    <col min="3078" max="3078" width="1.53125" style="689" customWidth="1"/>
    <col min="3079" max="3079" width="1.53125" style="689" bestFit="1" customWidth="1"/>
    <col min="3080" max="3080" width="2.3984375" style="689" bestFit="1" customWidth="1"/>
    <col min="3081" max="3081" width="6.9296875" style="689" bestFit="1" customWidth="1"/>
    <col min="3082" max="3082" width="0.796875" style="689" customWidth="1"/>
    <col min="3083" max="3083" width="6.3984375" style="689" customWidth="1"/>
    <col min="3084" max="3084" width="24.265625" style="689" bestFit="1" customWidth="1"/>
    <col min="3085" max="3088" width="1.6640625" style="689" customWidth="1"/>
    <col min="3089" max="3089" width="2.3984375" style="689" bestFit="1" customWidth="1"/>
    <col min="3090" max="3090" width="6.796875" style="689" bestFit="1" customWidth="1"/>
    <col min="3091" max="3091" width="9.06640625" style="689"/>
    <col min="3092" max="3092" width="5.3984375" style="689" bestFit="1" customWidth="1"/>
    <col min="3093" max="3093" width="9.06640625" style="689"/>
    <col min="3094" max="3094" width="5.33203125" style="689" bestFit="1" customWidth="1"/>
    <col min="3095" max="3329" width="9.06640625" style="689"/>
    <col min="3330" max="3330" width="5.3984375" style="689" customWidth="1"/>
    <col min="3331" max="3331" width="24.06640625" style="689" bestFit="1" customWidth="1"/>
    <col min="3332" max="3332" width="1.59765625" style="689" bestFit="1" customWidth="1"/>
    <col min="3333" max="3333" width="1.53125" style="689" bestFit="1" customWidth="1"/>
    <col min="3334" max="3334" width="1.53125" style="689" customWidth="1"/>
    <col min="3335" max="3335" width="1.53125" style="689" bestFit="1" customWidth="1"/>
    <col min="3336" max="3336" width="2.3984375" style="689" bestFit="1" customWidth="1"/>
    <col min="3337" max="3337" width="6.9296875" style="689" bestFit="1" customWidth="1"/>
    <col min="3338" max="3338" width="0.796875" style="689" customWidth="1"/>
    <col min="3339" max="3339" width="6.3984375" style="689" customWidth="1"/>
    <col min="3340" max="3340" width="24.265625" style="689" bestFit="1" customWidth="1"/>
    <col min="3341" max="3344" width="1.6640625" style="689" customWidth="1"/>
    <col min="3345" max="3345" width="2.3984375" style="689" bestFit="1" customWidth="1"/>
    <col min="3346" max="3346" width="6.796875" style="689" bestFit="1" customWidth="1"/>
    <col min="3347" max="3347" width="9.06640625" style="689"/>
    <col min="3348" max="3348" width="5.3984375" style="689" bestFit="1" customWidth="1"/>
    <col min="3349" max="3349" width="9.06640625" style="689"/>
    <col min="3350" max="3350" width="5.33203125" style="689" bestFit="1" customWidth="1"/>
    <col min="3351" max="3585" width="9.06640625" style="689"/>
    <col min="3586" max="3586" width="5.3984375" style="689" customWidth="1"/>
    <col min="3587" max="3587" width="24.06640625" style="689" bestFit="1" customWidth="1"/>
    <col min="3588" max="3588" width="1.59765625" style="689" bestFit="1" customWidth="1"/>
    <col min="3589" max="3589" width="1.53125" style="689" bestFit="1" customWidth="1"/>
    <col min="3590" max="3590" width="1.53125" style="689" customWidth="1"/>
    <col min="3591" max="3591" width="1.53125" style="689" bestFit="1" customWidth="1"/>
    <col min="3592" max="3592" width="2.3984375" style="689" bestFit="1" customWidth="1"/>
    <col min="3593" max="3593" width="6.9296875" style="689" bestFit="1" customWidth="1"/>
    <col min="3594" max="3594" width="0.796875" style="689" customWidth="1"/>
    <col min="3595" max="3595" width="6.3984375" style="689" customWidth="1"/>
    <col min="3596" max="3596" width="24.265625" style="689" bestFit="1" customWidth="1"/>
    <col min="3597" max="3600" width="1.6640625" style="689" customWidth="1"/>
    <col min="3601" max="3601" width="2.3984375" style="689" bestFit="1" customWidth="1"/>
    <col min="3602" max="3602" width="6.796875" style="689" bestFit="1" customWidth="1"/>
    <col min="3603" max="3603" width="9.06640625" style="689"/>
    <col min="3604" max="3604" width="5.3984375" style="689" bestFit="1" customWidth="1"/>
    <col min="3605" max="3605" width="9.06640625" style="689"/>
    <col min="3606" max="3606" width="5.33203125" style="689" bestFit="1" customWidth="1"/>
    <col min="3607" max="3841" width="9.06640625" style="689"/>
    <col min="3842" max="3842" width="5.3984375" style="689" customWidth="1"/>
    <col min="3843" max="3843" width="24.06640625" style="689" bestFit="1" customWidth="1"/>
    <col min="3844" max="3844" width="1.59765625" style="689" bestFit="1" customWidth="1"/>
    <col min="3845" max="3845" width="1.53125" style="689" bestFit="1" customWidth="1"/>
    <col min="3846" max="3846" width="1.53125" style="689" customWidth="1"/>
    <col min="3847" max="3847" width="1.53125" style="689" bestFit="1" customWidth="1"/>
    <col min="3848" max="3848" width="2.3984375" style="689" bestFit="1" customWidth="1"/>
    <col min="3849" max="3849" width="6.9296875" style="689" bestFit="1" customWidth="1"/>
    <col min="3850" max="3850" width="0.796875" style="689" customWidth="1"/>
    <col min="3851" max="3851" width="6.3984375" style="689" customWidth="1"/>
    <col min="3852" max="3852" width="24.265625" style="689" bestFit="1" customWidth="1"/>
    <col min="3853" max="3856" width="1.6640625" style="689" customWidth="1"/>
    <col min="3857" max="3857" width="2.3984375" style="689" bestFit="1" customWidth="1"/>
    <col min="3858" max="3858" width="6.796875" style="689" bestFit="1" customWidth="1"/>
    <col min="3859" max="3859" width="9.06640625" style="689"/>
    <col min="3860" max="3860" width="5.3984375" style="689" bestFit="1" customWidth="1"/>
    <col min="3861" max="3861" width="9.06640625" style="689"/>
    <col min="3862" max="3862" width="5.33203125" style="689" bestFit="1" customWidth="1"/>
    <col min="3863" max="4097" width="9.06640625" style="689"/>
    <col min="4098" max="4098" width="5.3984375" style="689" customWidth="1"/>
    <col min="4099" max="4099" width="24.06640625" style="689" bestFit="1" customWidth="1"/>
    <col min="4100" max="4100" width="1.59765625" style="689" bestFit="1" customWidth="1"/>
    <col min="4101" max="4101" width="1.53125" style="689" bestFit="1" customWidth="1"/>
    <col min="4102" max="4102" width="1.53125" style="689" customWidth="1"/>
    <col min="4103" max="4103" width="1.53125" style="689" bestFit="1" customWidth="1"/>
    <col min="4104" max="4104" width="2.3984375" style="689" bestFit="1" customWidth="1"/>
    <col min="4105" max="4105" width="6.9296875" style="689" bestFit="1" customWidth="1"/>
    <col min="4106" max="4106" width="0.796875" style="689" customWidth="1"/>
    <col min="4107" max="4107" width="6.3984375" style="689" customWidth="1"/>
    <col min="4108" max="4108" width="24.265625" style="689" bestFit="1" customWidth="1"/>
    <col min="4109" max="4112" width="1.6640625" style="689" customWidth="1"/>
    <col min="4113" max="4113" width="2.3984375" style="689" bestFit="1" customWidth="1"/>
    <col min="4114" max="4114" width="6.796875" style="689" bestFit="1" customWidth="1"/>
    <col min="4115" max="4115" width="9.06640625" style="689"/>
    <col min="4116" max="4116" width="5.3984375" style="689" bestFit="1" customWidth="1"/>
    <col min="4117" max="4117" width="9.06640625" style="689"/>
    <col min="4118" max="4118" width="5.33203125" style="689" bestFit="1" customWidth="1"/>
    <col min="4119" max="4353" width="9.06640625" style="689"/>
    <col min="4354" max="4354" width="5.3984375" style="689" customWidth="1"/>
    <col min="4355" max="4355" width="24.06640625" style="689" bestFit="1" customWidth="1"/>
    <col min="4356" max="4356" width="1.59765625" style="689" bestFit="1" customWidth="1"/>
    <col min="4357" max="4357" width="1.53125" style="689" bestFit="1" customWidth="1"/>
    <col min="4358" max="4358" width="1.53125" style="689" customWidth="1"/>
    <col min="4359" max="4359" width="1.53125" style="689" bestFit="1" customWidth="1"/>
    <col min="4360" max="4360" width="2.3984375" style="689" bestFit="1" customWidth="1"/>
    <col min="4361" max="4361" width="6.9296875" style="689" bestFit="1" customWidth="1"/>
    <col min="4362" max="4362" width="0.796875" style="689" customWidth="1"/>
    <col min="4363" max="4363" width="6.3984375" style="689" customWidth="1"/>
    <col min="4364" max="4364" width="24.265625" style="689" bestFit="1" customWidth="1"/>
    <col min="4365" max="4368" width="1.6640625" style="689" customWidth="1"/>
    <col min="4369" max="4369" width="2.3984375" style="689" bestFit="1" customWidth="1"/>
    <col min="4370" max="4370" width="6.796875" style="689" bestFit="1" customWidth="1"/>
    <col min="4371" max="4371" width="9.06640625" style="689"/>
    <col min="4372" max="4372" width="5.3984375" style="689" bestFit="1" customWidth="1"/>
    <col min="4373" max="4373" width="9.06640625" style="689"/>
    <col min="4374" max="4374" width="5.33203125" style="689" bestFit="1" customWidth="1"/>
    <col min="4375" max="4609" width="9.06640625" style="689"/>
    <col min="4610" max="4610" width="5.3984375" style="689" customWidth="1"/>
    <col min="4611" max="4611" width="24.06640625" style="689" bestFit="1" customWidth="1"/>
    <col min="4612" max="4612" width="1.59765625" style="689" bestFit="1" customWidth="1"/>
    <col min="4613" max="4613" width="1.53125" style="689" bestFit="1" customWidth="1"/>
    <col min="4614" max="4614" width="1.53125" style="689" customWidth="1"/>
    <col min="4615" max="4615" width="1.53125" style="689" bestFit="1" customWidth="1"/>
    <col min="4616" max="4616" width="2.3984375" style="689" bestFit="1" customWidth="1"/>
    <col min="4617" max="4617" width="6.9296875" style="689" bestFit="1" customWidth="1"/>
    <col min="4618" max="4618" width="0.796875" style="689" customWidth="1"/>
    <col min="4619" max="4619" width="6.3984375" style="689" customWidth="1"/>
    <col min="4620" max="4620" width="24.265625" style="689" bestFit="1" customWidth="1"/>
    <col min="4621" max="4624" width="1.6640625" style="689" customWidth="1"/>
    <col min="4625" max="4625" width="2.3984375" style="689" bestFit="1" customWidth="1"/>
    <col min="4626" max="4626" width="6.796875" style="689" bestFit="1" customWidth="1"/>
    <col min="4627" max="4627" width="9.06640625" style="689"/>
    <col min="4628" max="4628" width="5.3984375" style="689" bestFit="1" customWidth="1"/>
    <col min="4629" max="4629" width="9.06640625" style="689"/>
    <col min="4630" max="4630" width="5.33203125" style="689" bestFit="1" customWidth="1"/>
    <col min="4631" max="4865" width="9.06640625" style="689"/>
    <col min="4866" max="4866" width="5.3984375" style="689" customWidth="1"/>
    <col min="4867" max="4867" width="24.06640625" style="689" bestFit="1" customWidth="1"/>
    <col min="4868" max="4868" width="1.59765625" style="689" bestFit="1" customWidth="1"/>
    <col min="4869" max="4869" width="1.53125" style="689" bestFit="1" customWidth="1"/>
    <col min="4870" max="4870" width="1.53125" style="689" customWidth="1"/>
    <col min="4871" max="4871" width="1.53125" style="689" bestFit="1" customWidth="1"/>
    <col min="4872" max="4872" width="2.3984375" style="689" bestFit="1" customWidth="1"/>
    <col min="4873" max="4873" width="6.9296875" style="689" bestFit="1" customWidth="1"/>
    <col min="4874" max="4874" width="0.796875" style="689" customWidth="1"/>
    <col min="4875" max="4875" width="6.3984375" style="689" customWidth="1"/>
    <col min="4876" max="4876" width="24.265625" style="689" bestFit="1" customWidth="1"/>
    <col min="4877" max="4880" width="1.6640625" style="689" customWidth="1"/>
    <col min="4881" max="4881" width="2.3984375" style="689" bestFit="1" customWidth="1"/>
    <col min="4882" max="4882" width="6.796875" style="689" bestFit="1" customWidth="1"/>
    <col min="4883" max="4883" width="9.06640625" style="689"/>
    <col min="4884" max="4884" width="5.3984375" style="689" bestFit="1" customWidth="1"/>
    <col min="4885" max="4885" width="9.06640625" style="689"/>
    <col min="4886" max="4886" width="5.33203125" style="689" bestFit="1" customWidth="1"/>
    <col min="4887" max="5121" width="9.06640625" style="689"/>
    <col min="5122" max="5122" width="5.3984375" style="689" customWidth="1"/>
    <col min="5123" max="5123" width="24.06640625" style="689" bestFit="1" customWidth="1"/>
    <col min="5124" max="5124" width="1.59765625" style="689" bestFit="1" customWidth="1"/>
    <col min="5125" max="5125" width="1.53125" style="689" bestFit="1" customWidth="1"/>
    <col min="5126" max="5126" width="1.53125" style="689" customWidth="1"/>
    <col min="5127" max="5127" width="1.53125" style="689" bestFit="1" customWidth="1"/>
    <col min="5128" max="5128" width="2.3984375" style="689" bestFit="1" customWidth="1"/>
    <col min="5129" max="5129" width="6.9296875" style="689" bestFit="1" customWidth="1"/>
    <col min="5130" max="5130" width="0.796875" style="689" customWidth="1"/>
    <col min="5131" max="5131" width="6.3984375" style="689" customWidth="1"/>
    <col min="5132" max="5132" width="24.265625" style="689" bestFit="1" customWidth="1"/>
    <col min="5133" max="5136" width="1.6640625" style="689" customWidth="1"/>
    <col min="5137" max="5137" width="2.3984375" style="689" bestFit="1" customWidth="1"/>
    <col min="5138" max="5138" width="6.796875" style="689" bestFit="1" customWidth="1"/>
    <col min="5139" max="5139" width="9.06640625" style="689"/>
    <col min="5140" max="5140" width="5.3984375" style="689" bestFit="1" customWidth="1"/>
    <col min="5141" max="5141" width="9.06640625" style="689"/>
    <col min="5142" max="5142" width="5.33203125" style="689" bestFit="1" customWidth="1"/>
    <col min="5143" max="5377" width="9.06640625" style="689"/>
    <col min="5378" max="5378" width="5.3984375" style="689" customWidth="1"/>
    <col min="5379" max="5379" width="24.06640625" style="689" bestFit="1" customWidth="1"/>
    <col min="5380" max="5380" width="1.59765625" style="689" bestFit="1" customWidth="1"/>
    <col min="5381" max="5381" width="1.53125" style="689" bestFit="1" customWidth="1"/>
    <col min="5382" max="5382" width="1.53125" style="689" customWidth="1"/>
    <col min="5383" max="5383" width="1.53125" style="689" bestFit="1" customWidth="1"/>
    <col min="5384" max="5384" width="2.3984375" style="689" bestFit="1" customWidth="1"/>
    <col min="5385" max="5385" width="6.9296875" style="689" bestFit="1" customWidth="1"/>
    <col min="5386" max="5386" width="0.796875" style="689" customWidth="1"/>
    <col min="5387" max="5387" width="6.3984375" style="689" customWidth="1"/>
    <col min="5388" max="5388" width="24.265625" style="689" bestFit="1" customWidth="1"/>
    <col min="5389" max="5392" width="1.6640625" style="689" customWidth="1"/>
    <col min="5393" max="5393" width="2.3984375" style="689" bestFit="1" customWidth="1"/>
    <col min="5394" max="5394" width="6.796875" style="689" bestFit="1" customWidth="1"/>
    <col min="5395" max="5395" width="9.06640625" style="689"/>
    <col min="5396" max="5396" width="5.3984375" style="689" bestFit="1" customWidth="1"/>
    <col min="5397" max="5397" width="9.06640625" style="689"/>
    <col min="5398" max="5398" width="5.33203125" style="689" bestFit="1" customWidth="1"/>
    <col min="5399" max="5633" width="9.06640625" style="689"/>
    <col min="5634" max="5634" width="5.3984375" style="689" customWidth="1"/>
    <col min="5635" max="5635" width="24.06640625" style="689" bestFit="1" customWidth="1"/>
    <col min="5636" max="5636" width="1.59765625" style="689" bestFit="1" customWidth="1"/>
    <col min="5637" max="5637" width="1.53125" style="689" bestFit="1" customWidth="1"/>
    <col min="5638" max="5638" width="1.53125" style="689" customWidth="1"/>
    <col min="5639" max="5639" width="1.53125" style="689" bestFit="1" customWidth="1"/>
    <col min="5640" max="5640" width="2.3984375" style="689" bestFit="1" customWidth="1"/>
    <col min="5641" max="5641" width="6.9296875" style="689" bestFit="1" customWidth="1"/>
    <col min="5642" max="5642" width="0.796875" style="689" customWidth="1"/>
    <col min="5643" max="5643" width="6.3984375" style="689" customWidth="1"/>
    <col min="5644" max="5644" width="24.265625" style="689" bestFit="1" customWidth="1"/>
    <col min="5645" max="5648" width="1.6640625" style="689" customWidth="1"/>
    <col min="5649" max="5649" width="2.3984375" style="689" bestFit="1" customWidth="1"/>
    <col min="5650" max="5650" width="6.796875" style="689" bestFit="1" customWidth="1"/>
    <col min="5651" max="5651" width="9.06640625" style="689"/>
    <col min="5652" max="5652" width="5.3984375" style="689" bestFit="1" customWidth="1"/>
    <col min="5653" max="5653" width="9.06640625" style="689"/>
    <col min="5654" max="5654" width="5.33203125" style="689" bestFit="1" customWidth="1"/>
    <col min="5655" max="5889" width="9.06640625" style="689"/>
    <col min="5890" max="5890" width="5.3984375" style="689" customWidth="1"/>
    <col min="5891" max="5891" width="24.06640625" style="689" bestFit="1" customWidth="1"/>
    <col min="5892" max="5892" width="1.59765625" style="689" bestFit="1" customWidth="1"/>
    <col min="5893" max="5893" width="1.53125" style="689" bestFit="1" customWidth="1"/>
    <col min="5894" max="5894" width="1.53125" style="689" customWidth="1"/>
    <col min="5895" max="5895" width="1.53125" style="689" bestFit="1" customWidth="1"/>
    <col min="5896" max="5896" width="2.3984375" style="689" bestFit="1" customWidth="1"/>
    <col min="5897" max="5897" width="6.9296875" style="689" bestFit="1" customWidth="1"/>
    <col min="5898" max="5898" width="0.796875" style="689" customWidth="1"/>
    <col min="5899" max="5899" width="6.3984375" style="689" customWidth="1"/>
    <col min="5900" max="5900" width="24.265625" style="689" bestFit="1" customWidth="1"/>
    <col min="5901" max="5904" width="1.6640625" style="689" customWidth="1"/>
    <col min="5905" max="5905" width="2.3984375" style="689" bestFit="1" customWidth="1"/>
    <col min="5906" max="5906" width="6.796875" style="689" bestFit="1" customWidth="1"/>
    <col min="5907" max="5907" width="9.06640625" style="689"/>
    <col min="5908" max="5908" width="5.3984375" style="689" bestFit="1" customWidth="1"/>
    <col min="5909" max="5909" width="9.06640625" style="689"/>
    <col min="5910" max="5910" width="5.33203125" style="689" bestFit="1" customWidth="1"/>
    <col min="5911" max="6145" width="9.06640625" style="689"/>
    <col min="6146" max="6146" width="5.3984375" style="689" customWidth="1"/>
    <col min="6147" max="6147" width="24.06640625" style="689" bestFit="1" customWidth="1"/>
    <col min="6148" max="6148" width="1.59765625" style="689" bestFit="1" customWidth="1"/>
    <col min="6149" max="6149" width="1.53125" style="689" bestFit="1" customWidth="1"/>
    <col min="6150" max="6150" width="1.53125" style="689" customWidth="1"/>
    <col min="6151" max="6151" width="1.53125" style="689" bestFit="1" customWidth="1"/>
    <col min="6152" max="6152" width="2.3984375" style="689" bestFit="1" customWidth="1"/>
    <col min="6153" max="6153" width="6.9296875" style="689" bestFit="1" customWidth="1"/>
    <col min="6154" max="6154" width="0.796875" style="689" customWidth="1"/>
    <col min="6155" max="6155" width="6.3984375" style="689" customWidth="1"/>
    <col min="6156" max="6156" width="24.265625" style="689" bestFit="1" customWidth="1"/>
    <col min="6157" max="6160" width="1.6640625" style="689" customWidth="1"/>
    <col min="6161" max="6161" width="2.3984375" style="689" bestFit="1" customWidth="1"/>
    <col min="6162" max="6162" width="6.796875" style="689" bestFit="1" customWidth="1"/>
    <col min="6163" max="6163" width="9.06640625" style="689"/>
    <col min="6164" max="6164" width="5.3984375" style="689" bestFit="1" customWidth="1"/>
    <col min="6165" max="6165" width="9.06640625" style="689"/>
    <col min="6166" max="6166" width="5.33203125" style="689" bestFit="1" customWidth="1"/>
    <col min="6167" max="6401" width="9.06640625" style="689"/>
    <col min="6402" max="6402" width="5.3984375" style="689" customWidth="1"/>
    <col min="6403" max="6403" width="24.06640625" style="689" bestFit="1" customWidth="1"/>
    <col min="6404" max="6404" width="1.59765625" style="689" bestFit="1" customWidth="1"/>
    <col min="6405" max="6405" width="1.53125" style="689" bestFit="1" customWidth="1"/>
    <col min="6406" max="6406" width="1.53125" style="689" customWidth="1"/>
    <col min="6407" max="6407" width="1.53125" style="689" bestFit="1" customWidth="1"/>
    <col min="6408" max="6408" width="2.3984375" style="689" bestFit="1" customWidth="1"/>
    <col min="6409" max="6409" width="6.9296875" style="689" bestFit="1" customWidth="1"/>
    <col min="6410" max="6410" width="0.796875" style="689" customWidth="1"/>
    <col min="6411" max="6411" width="6.3984375" style="689" customWidth="1"/>
    <col min="6412" max="6412" width="24.265625" style="689" bestFit="1" customWidth="1"/>
    <col min="6413" max="6416" width="1.6640625" style="689" customWidth="1"/>
    <col min="6417" max="6417" width="2.3984375" style="689" bestFit="1" customWidth="1"/>
    <col min="6418" max="6418" width="6.796875" style="689" bestFit="1" customWidth="1"/>
    <col min="6419" max="6419" width="9.06640625" style="689"/>
    <col min="6420" max="6420" width="5.3984375" style="689" bestFit="1" customWidth="1"/>
    <col min="6421" max="6421" width="9.06640625" style="689"/>
    <col min="6422" max="6422" width="5.33203125" style="689" bestFit="1" customWidth="1"/>
    <col min="6423" max="6657" width="9.06640625" style="689"/>
    <col min="6658" max="6658" width="5.3984375" style="689" customWidth="1"/>
    <col min="6659" max="6659" width="24.06640625" style="689" bestFit="1" customWidth="1"/>
    <col min="6660" max="6660" width="1.59765625" style="689" bestFit="1" customWidth="1"/>
    <col min="6661" max="6661" width="1.53125" style="689" bestFit="1" customWidth="1"/>
    <col min="6662" max="6662" width="1.53125" style="689" customWidth="1"/>
    <col min="6663" max="6663" width="1.53125" style="689" bestFit="1" customWidth="1"/>
    <col min="6664" max="6664" width="2.3984375" style="689" bestFit="1" customWidth="1"/>
    <col min="6665" max="6665" width="6.9296875" style="689" bestFit="1" customWidth="1"/>
    <col min="6666" max="6666" width="0.796875" style="689" customWidth="1"/>
    <col min="6667" max="6667" width="6.3984375" style="689" customWidth="1"/>
    <col min="6668" max="6668" width="24.265625" style="689" bestFit="1" customWidth="1"/>
    <col min="6669" max="6672" width="1.6640625" style="689" customWidth="1"/>
    <col min="6673" max="6673" width="2.3984375" style="689" bestFit="1" customWidth="1"/>
    <col min="6674" max="6674" width="6.796875" style="689" bestFit="1" customWidth="1"/>
    <col min="6675" max="6675" width="9.06640625" style="689"/>
    <col min="6676" max="6676" width="5.3984375" style="689" bestFit="1" customWidth="1"/>
    <col min="6677" max="6677" width="9.06640625" style="689"/>
    <col min="6678" max="6678" width="5.33203125" style="689" bestFit="1" customWidth="1"/>
    <col min="6679" max="6913" width="9.06640625" style="689"/>
    <col min="6914" max="6914" width="5.3984375" style="689" customWidth="1"/>
    <col min="6915" max="6915" width="24.06640625" style="689" bestFit="1" customWidth="1"/>
    <col min="6916" max="6916" width="1.59765625" style="689" bestFit="1" customWidth="1"/>
    <col min="6917" max="6917" width="1.53125" style="689" bestFit="1" customWidth="1"/>
    <col min="6918" max="6918" width="1.53125" style="689" customWidth="1"/>
    <col min="6919" max="6919" width="1.53125" style="689" bestFit="1" customWidth="1"/>
    <col min="6920" max="6920" width="2.3984375" style="689" bestFit="1" customWidth="1"/>
    <col min="6921" max="6921" width="6.9296875" style="689" bestFit="1" customWidth="1"/>
    <col min="6922" max="6922" width="0.796875" style="689" customWidth="1"/>
    <col min="6923" max="6923" width="6.3984375" style="689" customWidth="1"/>
    <col min="6924" max="6924" width="24.265625" style="689" bestFit="1" customWidth="1"/>
    <col min="6925" max="6928" width="1.6640625" style="689" customWidth="1"/>
    <col min="6929" max="6929" width="2.3984375" style="689" bestFit="1" customWidth="1"/>
    <col min="6930" max="6930" width="6.796875" style="689" bestFit="1" customWidth="1"/>
    <col min="6931" max="6931" width="9.06640625" style="689"/>
    <col min="6932" max="6932" width="5.3984375" style="689" bestFit="1" customWidth="1"/>
    <col min="6933" max="6933" width="9.06640625" style="689"/>
    <col min="6934" max="6934" width="5.33203125" style="689" bestFit="1" customWidth="1"/>
    <col min="6935" max="7169" width="9.06640625" style="689"/>
    <col min="7170" max="7170" width="5.3984375" style="689" customWidth="1"/>
    <col min="7171" max="7171" width="24.06640625" style="689" bestFit="1" customWidth="1"/>
    <col min="7172" max="7172" width="1.59765625" style="689" bestFit="1" customWidth="1"/>
    <col min="7173" max="7173" width="1.53125" style="689" bestFit="1" customWidth="1"/>
    <col min="7174" max="7174" width="1.53125" style="689" customWidth="1"/>
    <col min="7175" max="7175" width="1.53125" style="689" bestFit="1" customWidth="1"/>
    <col min="7176" max="7176" width="2.3984375" style="689" bestFit="1" customWidth="1"/>
    <col min="7177" max="7177" width="6.9296875" style="689" bestFit="1" customWidth="1"/>
    <col min="7178" max="7178" width="0.796875" style="689" customWidth="1"/>
    <col min="7179" max="7179" width="6.3984375" style="689" customWidth="1"/>
    <col min="7180" max="7180" width="24.265625" style="689" bestFit="1" customWidth="1"/>
    <col min="7181" max="7184" width="1.6640625" style="689" customWidth="1"/>
    <col min="7185" max="7185" width="2.3984375" style="689" bestFit="1" customWidth="1"/>
    <col min="7186" max="7186" width="6.796875" style="689" bestFit="1" customWidth="1"/>
    <col min="7187" max="7187" width="9.06640625" style="689"/>
    <col min="7188" max="7188" width="5.3984375" style="689" bestFit="1" customWidth="1"/>
    <col min="7189" max="7189" width="9.06640625" style="689"/>
    <col min="7190" max="7190" width="5.33203125" style="689" bestFit="1" customWidth="1"/>
    <col min="7191" max="7425" width="9.06640625" style="689"/>
    <col min="7426" max="7426" width="5.3984375" style="689" customWidth="1"/>
    <col min="7427" max="7427" width="24.06640625" style="689" bestFit="1" customWidth="1"/>
    <col min="7428" max="7428" width="1.59765625" style="689" bestFit="1" customWidth="1"/>
    <col min="7429" max="7429" width="1.53125" style="689" bestFit="1" customWidth="1"/>
    <col min="7430" max="7430" width="1.53125" style="689" customWidth="1"/>
    <col min="7431" max="7431" width="1.53125" style="689" bestFit="1" customWidth="1"/>
    <col min="7432" max="7432" width="2.3984375" style="689" bestFit="1" customWidth="1"/>
    <col min="7433" max="7433" width="6.9296875" style="689" bestFit="1" customWidth="1"/>
    <col min="7434" max="7434" width="0.796875" style="689" customWidth="1"/>
    <col min="7435" max="7435" width="6.3984375" style="689" customWidth="1"/>
    <col min="7436" max="7436" width="24.265625" style="689" bestFit="1" customWidth="1"/>
    <col min="7437" max="7440" width="1.6640625" style="689" customWidth="1"/>
    <col min="7441" max="7441" width="2.3984375" style="689" bestFit="1" customWidth="1"/>
    <col min="7442" max="7442" width="6.796875" style="689" bestFit="1" customWidth="1"/>
    <col min="7443" max="7443" width="9.06640625" style="689"/>
    <col min="7444" max="7444" width="5.3984375" style="689" bestFit="1" customWidth="1"/>
    <col min="7445" max="7445" width="9.06640625" style="689"/>
    <col min="7446" max="7446" width="5.33203125" style="689" bestFit="1" customWidth="1"/>
    <col min="7447" max="7681" width="9.06640625" style="689"/>
    <col min="7682" max="7682" width="5.3984375" style="689" customWidth="1"/>
    <col min="7683" max="7683" width="24.06640625" style="689" bestFit="1" customWidth="1"/>
    <col min="7684" max="7684" width="1.59765625" style="689" bestFit="1" customWidth="1"/>
    <col min="7685" max="7685" width="1.53125" style="689" bestFit="1" customWidth="1"/>
    <col min="7686" max="7686" width="1.53125" style="689" customWidth="1"/>
    <col min="7687" max="7687" width="1.53125" style="689" bestFit="1" customWidth="1"/>
    <col min="7688" max="7688" width="2.3984375" style="689" bestFit="1" customWidth="1"/>
    <col min="7689" max="7689" width="6.9296875" style="689" bestFit="1" customWidth="1"/>
    <col min="7690" max="7690" width="0.796875" style="689" customWidth="1"/>
    <col min="7691" max="7691" width="6.3984375" style="689" customWidth="1"/>
    <col min="7692" max="7692" width="24.265625" style="689" bestFit="1" customWidth="1"/>
    <col min="7693" max="7696" width="1.6640625" style="689" customWidth="1"/>
    <col min="7697" max="7697" width="2.3984375" style="689" bestFit="1" customWidth="1"/>
    <col min="7698" max="7698" width="6.796875" style="689" bestFit="1" customWidth="1"/>
    <col min="7699" max="7699" width="9.06640625" style="689"/>
    <col min="7700" max="7700" width="5.3984375" style="689" bestFit="1" customWidth="1"/>
    <col min="7701" max="7701" width="9.06640625" style="689"/>
    <col min="7702" max="7702" width="5.33203125" style="689" bestFit="1" customWidth="1"/>
    <col min="7703" max="7937" width="9.06640625" style="689"/>
    <col min="7938" max="7938" width="5.3984375" style="689" customWidth="1"/>
    <col min="7939" max="7939" width="24.06640625" style="689" bestFit="1" customWidth="1"/>
    <col min="7940" max="7940" width="1.59765625" style="689" bestFit="1" customWidth="1"/>
    <col min="7941" max="7941" width="1.53125" style="689" bestFit="1" customWidth="1"/>
    <col min="7942" max="7942" width="1.53125" style="689" customWidth="1"/>
    <col min="7943" max="7943" width="1.53125" style="689" bestFit="1" customWidth="1"/>
    <col min="7944" max="7944" width="2.3984375" style="689" bestFit="1" customWidth="1"/>
    <col min="7945" max="7945" width="6.9296875" style="689" bestFit="1" customWidth="1"/>
    <col min="7946" max="7946" width="0.796875" style="689" customWidth="1"/>
    <col min="7947" max="7947" width="6.3984375" style="689" customWidth="1"/>
    <col min="7948" max="7948" width="24.265625" style="689" bestFit="1" customWidth="1"/>
    <col min="7949" max="7952" width="1.6640625" style="689" customWidth="1"/>
    <col min="7953" max="7953" width="2.3984375" style="689" bestFit="1" customWidth="1"/>
    <col min="7954" max="7954" width="6.796875" style="689" bestFit="1" customWidth="1"/>
    <col min="7955" max="7955" width="9.06640625" style="689"/>
    <col min="7956" max="7956" width="5.3984375" style="689" bestFit="1" customWidth="1"/>
    <col min="7957" max="7957" width="9.06640625" style="689"/>
    <col min="7958" max="7958" width="5.33203125" style="689" bestFit="1" customWidth="1"/>
    <col min="7959" max="8193" width="9.06640625" style="689"/>
    <col min="8194" max="8194" width="5.3984375" style="689" customWidth="1"/>
    <col min="8195" max="8195" width="24.06640625" style="689" bestFit="1" customWidth="1"/>
    <col min="8196" max="8196" width="1.59765625" style="689" bestFit="1" customWidth="1"/>
    <col min="8197" max="8197" width="1.53125" style="689" bestFit="1" customWidth="1"/>
    <col min="8198" max="8198" width="1.53125" style="689" customWidth="1"/>
    <col min="8199" max="8199" width="1.53125" style="689" bestFit="1" customWidth="1"/>
    <col min="8200" max="8200" width="2.3984375" style="689" bestFit="1" customWidth="1"/>
    <col min="8201" max="8201" width="6.9296875" style="689" bestFit="1" customWidth="1"/>
    <col min="8202" max="8202" width="0.796875" style="689" customWidth="1"/>
    <col min="8203" max="8203" width="6.3984375" style="689" customWidth="1"/>
    <col min="8204" max="8204" width="24.265625" style="689" bestFit="1" customWidth="1"/>
    <col min="8205" max="8208" width="1.6640625" style="689" customWidth="1"/>
    <col min="8209" max="8209" width="2.3984375" style="689" bestFit="1" customWidth="1"/>
    <col min="8210" max="8210" width="6.796875" style="689" bestFit="1" customWidth="1"/>
    <col min="8211" max="8211" width="9.06640625" style="689"/>
    <col min="8212" max="8212" width="5.3984375" style="689" bestFit="1" customWidth="1"/>
    <col min="8213" max="8213" width="9.06640625" style="689"/>
    <col min="8214" max="8214" width="5.33203125" style="689" bestFit="1" customWidth="1"/>
    <col min="8215" max="8449" width="9.06640625" style="689"/>
    <col min="8450" max="8450" width="5.3984375" style="689" customWidth="1"/>
    <col min="8451" max="8451" width="24.06640625" style="689" bestFit="1" customWidth="1"/>
    <col min="8452" max="8452" width="1.59765625" style="689" bestFit="1" customWidth="1"/>
    <col min="8453" max="8453" width="1.53125" style="689" bestFit="1" customWidth="1"/>
    <col min="8454" max="8454" width="1.53125" style="689" customWidth="1"/>
    <col min="8455" max="8455" width="1.53125" style="689" bestFit="1" customWidth="1"/>
    <col min="8456" max="8456" width="2.3984375" style="689" bestFit="1" customWidth="1"/>
    <col min="8457" max="8457" width="6.9296875" style="689" bestFit="1" customWidth="1"/>
    <col min="8458" max="8458" width="0.796875" style="689" customWidth="1"/>
    <col min="8459" max="8459" width="6.3984375" style="689" customWidth="1"/>
    <col min="8460" max="8460" width="24.265625" style="689" bestFit="1" customWidth="1"/>
    <col min="8461" max="8464" width="1.6640625" style="689" customWidth="1"/>
    <col min="8465" max="8465" width="2.3984375" style="689" bestFit="1" customWidth="1"/>
    <col min="8466" max="8466" width="6.796875" style="689" bestFit="1" customWidth="1"/>
    <col min="8467" max="8467" width="9.06640625" style="689"/>
    <col min="8468" max="8468" width="5.3984375" style="689" bestFit="1" customWidth="1"/>
    <col min="8469" max="8469" width="9.06640625" style="689"/>
    <col min="8470" max="8470" width="5.33203125" style="689" bestFit="1" customWidth="1"/>
    <col min="8471" max="8705" width="9.06640625" style="689"/>
    <col min="8706" max="8706" width="5.3984375" style="689" customWidth="1"/>
    <col min="8707" max="8707" width="24.06640625" style="689" bestFit="1" customWidth="1"/>
    <col min="8708" max="8708" width="1.59765625" style="689" bestFit="1" customWidth="1"/>
    <col min="8709" max="8709" width="1.53125" style="689" bestFit="1" customWidth="1"/>
    <col min="8710" max="8710" width="1.53125" style="689" customWidth="1"/>
    <col min="8711" max="8711" width="1.53125" style="689" bestFit="1" customWidth="1"/>
    <col min="8712" max="8712" width="2.3984375" style="689" bestFit="1" customWidth="1"/>
    <col min="8713" max="8713" width="6.9296875" style="689" bestFit="1" customWidth="1"/>
    <col min="8714" max="8714" width="0.796875" style="689" customWidth="1"/>
    <col min="8715" max="8715" width="6.3984375" style="689" customWidth="1"/>
    <col min="8716" max="8716" width="24.265625" style="689" bestFit="1" customWidth="1"/>
    <col min="8717" max="8720" width="1.6640625" style="689" customWidth="1"/>
    <col min="8721" max="8721" width="2.3984375" style="689" bestFit="1" customWidth="1"/>
    <col min="8722" max="8722" width="6.796875" style="689" bestFit="1" customWidth="1"/>
    <col min="8723" max="8723" width="9.06640625" style="689"/>
    <col min="8724" max="8724" width="5.3984375" style="689" bestFit="1" customWidth="1"/>
    <col min="8725" max="8725" width="9.06640625" style="689"/>
    <col min="8726" max="8726" width="5.33203125" style="689" bestFit="1" customWidth="1"/>
    <col min="8727" max="8961" width="9.06640625" style="689"/>
    <col min="8962" max="8962" width="5.3984375" style="689" customWidth="1"/>
    <col min="8963" max="8963" width="24.06640625" style="689" bestFit="1" customWidth="1"/>
    <col min="8964" max="8964" width="1.59765625" style="689" bestFit="1" customWidth="1"/>
    <col min="8965" max="8965" width="1.53125" style="689" bestFit="1" customWidth="1"/>
    <col min="8966" max="8966" width="1.53125" style="689" customWidth="1"/>
    <col min="8967" max="8967" width="1.53125" style="689" bestFit="1" customWidth="1"/>
    <col min="8968" max="8968" width="2.3984375" style="689" bestFit="1" customWidth="1"/>
    <col min="8969" max="8969" width="6.9296875" style="689" bestFit="1" customWidth="1"/>
    <col min="8970" max="8970" width="0.796875" style="689" customWidth="1"/>
    <col min="8971" max="8971" width="6.3984375" style="689" customWidth="1"/>
    <col min="8972" max="8972" width="24.265625" style="689" bestFit="1" customWidth="1"/>
    <col min="8973" max="8976" width="1.6640625" style="689" customWidth="1"/>
    <col min="8977" max="8977" width="2.3984375" style="689" bestFit="1" customWidth="1"/>
    <col min="8978" max="8978" width="6.796875" style="689" bestFit="1" customWidth="1"/>
    <col min="8979" max="8979" width="9.06640625" style="689"/>
    <col min="8980" max="8980" width="5.3984375" style="689" bestFit="1" customWidth="1"/>
    <col min="8981" max="8981" width="9.06640625" style="689"/>
    <col min="8982" max="8982" width="5.33203125" style="689" bestFit="1" customWidth="1"/>
    <col min="8983" max="9217" width="9.06640625" style="689"/>
    <col min="9218" max="9218" width="5.3984375" style="689" customWidth="1"/>
    <col min="9219" max="9219" width="24.06640625" style="689" bestFit="1" customWidth="1"/>
    <col min="9220" max="9220" width="1.59765625" style="689" bestFit="1" customWidth="1"/>
    <col min="9221" max="9221" width="1.53125" style="689" bestFit="1" customWidth="1"/>
    <col min="9222" max="9222" width="1.53125" style="689" customWidth="1"/>
    <col min="9223" max="9223" width="1.53125" style="689" bestFit="1" customWidth="1"/>
    <col min="9224" max="9224" width="2.3984375" style="689" bestFit="1" customWidth="1"/>
    <col min="9225" max="9225" width="6.9296875" style="689" bestFit="1" customWidth="1"/>
    <col min="9226" max="9226" width="0.796875" style="689" customWidth="1"/>
    <col min="9227" max="9227" width="6.3984375" style="689" customWidth="1"/>
    <col min="9228" max="9228" width="24.265625" style="689" bestFit="1" customWidth="1"/>
    <col min="9229" max="9232" width="1.6640625" style="689" customWidth="1"/>
    <col min="9233" max="9233" width="2.3984375" style="689" bestFit="1" customWidth="1"/>
    <col min="9234" max="9234" width="6.796875" style="689" bestFit="1" customWidth="1"/>
    <col min="9235" max="9235" width="9.06640625" style="689"/>
    <col min="9236" max="9236" width="5.3984375" style="689" bestFit="1" customWidth="1"/>
    <col min="9237" max="9237" width="9.06640625" style="689"/>
    <col min="9238" max="9238" width="5.33203125" style="689" bestFit="1" customWidth="1"/>
    <col min="9239" max="9473" width="9.06640625" style="689"/>
    <col min="9474" max="9474" width="5.3984375" style="689" customWidth="1"/>
    <col min="9475" max="9475" width="24.06640625" style="689" bestFit="1" customWidth="1"/>
    <col min="9476" max="9476" width="1.59765625" style="689" bestFit="1" customWidth="1"/>
    <col min="9477" max="9477" width="1.53125" style="689" bestFit="1" customWidth="1"/>
    <col min="9478" max="9478" width="1.53125" style="689" customWidth="1"/>
    <col min="9479" max="9479" width="1.53125" style="689" bestFit="1" customWidth="1"/>
    <col min="9480" max="9480" width="2.3984375" style="689" bestFit="1" customWidth="1"/>
    <col min="9481" max="9481" width="6.9296875" style="689" bestFit="1" customWidth="1"/>
    <col min="9482" max="9482" width="0.796875" style="689" customWidth="1"/>
    <col min="9483" max="9483" width="6.3984375" style="689" customWidth="1"/>
    <col min="9484" max="9484" width="24.265625" style="689" bestFit="1" customWidth="1"/>
    <col min="9485" max="9488" width="1.6640625" style="689" customWidth="1"/>
    <col min="9489" max="9489" width="2.3984375" style="689" bestFit="1" customWidth="1"/>
    <col min="9490" max="9490" width="6.796875" style="689" bestFit="1" customWidth="1"/>
    <col min="9491" max="9491" width="9.06640625" style="689"/>
    <col min="9492" max="9492" width="5.3984375" style="689" bestFit="1" customWidth="1"/>
    <col min="9493" max="9493" width="9.06640625" style="689"/>
    <col min="9494" max="9494" width="5.33203125" style="689" bestFit="1" customWidth="1"/>
    <col min="9495" max="9729" width="9.06640625" style="689"/>
    <col min="9730" max="9730" width="5.3984375" style="689" customWidth="1"/>
    <col min="9731" max="9731" width="24.06640625" style="689" bestFit="1" customWidth="1"/>
    <col min="9732" max="9732" width="1.59765625" style="689" bestFit="1" customWidth="1"/>
    <col min="9733" max="9733" width="1.53125" style="689" bestFit="1" customWidth="1"/>
    <col min="9734" max="9734" width="1.53125" style="689" customWidth="1"/>
    <col min="9735" max="9735" width="1.53125" style="689" bestFit="1" customWidth="1"/>
    <col min="9736" max="9736" width="2.3984375" style="689" bestFit="1" customWidth="1"/>
    <col min="9737" max="9737" width="6.9296875" style="689" bestFit="1" customWidth="1"/>
    <col min="9738" max="9738" width="0.796875" style="689" customWidth="1"/>
    <col min="9739" max="9739" width="6.3984375" style="689" customWidth="1"/>
    <col min="9740" max="9740" width="24.265625" style="689" bestFit="1" customWidth="1"/>
    <col min="9741" max="9744" width="1.6640625" style="689" customWidth="1"/>
    <col min="9745" max="9745" width="2.3984375" style="689" bestFit="1" customWidth="1"/>
    <col min="9746" max="9746" width="6.796875" style="689" bestFit="1" customWidth="1"/>
    <col min="9747" max="9747" width="9.06640625" style="689"/>
    <col min="9748" max="9748" width="5.3984375" style="689" bestFit="1" customWidth="1"/>
    <col min="9749" max="9749" width="9.06640625" style="689"/>
    <col min="9750" max="9750" width="5.33203125" style="689" bestFit="1" customWidth="1"/>
    <col min="9751" max="9985" width="9.06640625" style="689"/>
    <col min="9986" max="9986" width="5.3984375" style="689" customWidth="1"/>
    <col min="9987" max="9987" width="24.06640625" style="689" bestFit="1" customWidth="1"/>
    <col min="9988" max="9988" width="1.59765625" style="689" bestFit="1" customWidth="1"/>
    <col min="9989" max="9989" width="1.53125" style="689" bestFit="1" customWidth="1"/>
    <col min="9990" max="9990" width="1.53125" style="689" customWidth="1"/>
    <col min="9991" max="9991" width="1.53125" style="689" bestFit="1" customWidth="1"/>
    <col min="9992" max="9992" width="2.3984375" style="689" bestFit="1" customWidth="1"/>
    <col min="9993" max="9993" width="6.9296875" style="689" bestFit="1" customWidth="1"/>
    <col min="9994" max="9994" width="0.796875" style="689" customWidth="1"/>
    <col min="9995" max="9995" width="6.3984375" style="689" customWidth="1"/>
    <col min="9996" max="9996" width="24.265625" style="689" bestFit="1" customWidth="1"/>
    <col min="9997" max="10000" width="1.6640625" style="689" customWidth="1"/>
    <col min="10001" max="10001" width="2.3984375" style="689" bestFit="1" customWidth="1"/>
    <col min="10002" max="10002" width="6.796875" style="689" bestFit="1" customWidth="1"/>
    <col min="10003" max="10003" width="9.06640625" style="689"/>
    <col min="10004" max="10004" width="5.3984375" style="689" bestFit="1" customWidth="1"/>
    <col min="10005" max="10005" width="9.06640625" style="689"/>
    <col min="10006" max="10006" width="5.33203125" style="689" bestFit="1" customWidth="1"/>
    <col min="10007" max="10241" width="9.06640625" style="689"/>
    <col min="10242" max="10242" width="5.3984375" style="689" customWidth="1"/>
    <col min="10243" max="10243" width="24.06640625" style="689" bestFit="1" customWidth="1"/>
    <col min="10244" max="10244" width="1.59765625" style="689" bestFit="1" customWidth="1"/>
    <col min="10245" max="10245" width="1.53125" style="689" bestFit="1" customWidth="1"/>
    <col min="10246" max="10246" width="1.53125" style="689" customWidth="1"/>
    <col min="10247" max="10247" width="1.53125" style="689" bestFit="1" customWidth="1"/>
    <col min="10248" max="10248" width="2.3984375" style="689" bestFit="1" customWidth="1"/>
    <col min="10249" max="10249" width="6.9296875" style="689" bestFit="1" customWidth="1"/>
    <col min="10250" max="10250" width="0.796875" style="689" customWidth="1"/>
    <col min="10251" max="10251" width="6.3984375" style="689" customWidth="1"/>
    <col min="10252" max="10252" width="24.265625" style="689" bestFit="1" customWidth="1"/>
    <col min="10253" max="10256" width="1.6640625" style="689" customWidth="1"/>
    <col min="10257" max="10257" width="2.3984375" style="689" bestFit="1" customWidth="1"/>
    <col min="10258" max="10258" width="6.796875" style="689" bestFit="1" customWidth="1"/>
    <col min="10259" max="10259" width="9.06640625" style="689"/>
    <col min="10260" max="10260" width="5.3984375" style="689" bestFit="1" customWidth="1"/>
    <col min="10261" max="10261" width="9.06640625" style="689"/>
    <col min="10262" max="10262" width="5.33203125" style="689" bestFit="1" customWidth="1"/>
    <col min="10263" max="10497" width="9.06640625" style="689"/>
    <col min="10498" max="10498" width="5.3984375" style="689" customWidth="1"/>
    <col min="10499" max="10499" width="24.06640625" style="689" bestFit="1" customWidth="1"/>
    <col min="10500" max="10500" width="1.59765625" style="689" bestFit="1" customWidth="1"/>
    <col min="10501" max="10501" width="1.53125" style="689" bestFit="1" customWidth="1"/>
    <col min="10502" max="10502" width="1.53125" style="689" customWidth="1"/>
    <col min="10503" max="10503" width="1.53125" style="689" bestFit="1" customWidth="1"/>
    <col min="10504" max="10504" width="2.3984375" style="689" bestFit="1" customWidth="1"/>
    <col min="10505" max="10505" width="6.9296875" style="689" bestFit="1" customWidth="1"/>
    <col min="10506" max="10506" width="0.796875" style="689" customWidth="1"/>
    <col min="10507" max="10507" width="6.3984375" style="689" customWidth="1"/>
    <col min="10508" max="10508" width="24.265625" style="689" bestFit="1" customWidth="1"/>
    <col min="10509" max="10512" width="1.6640625" style="689" customWidth="1"/>
    <col min="10513" max="10513" width="2.3984375" style="689" bestFit="1" customWidth="1"/>
    <col min="10514" max="10514" width="6.796875" style="689" bestFit="1" customWidth="1"/>
    <col min="10515" max="10515" width="9.06640625" style="689"/>
    <col min="10516" max="10516" width="5.3984375" style="689" bestFit="1" customWidth="1"/>
    <col min="10517" max="10517" width="9.06640625" style="689"/>
    <col min="10518" max="10518" width="5.33203125" style="689" bestFit="1" customWidth="1"/>
    <col min="10519" max="10753" width="9.06640625" style="689"/>
    <col min="10754" max="10754" width="5.3984375" style="689" customWidth="1"/>
    <col min="10755" max="10755" width="24.06640625" style="689" bestFit="1" customWidth="1"/>
    <col min="10756" max="10756" width="1.59765625" style="689" bestFit="1" customWidth="1"/>
    <col min="10757" max="10757" width="1.53125" style="689" bestFit="1" customWidth="1"/>
    <col min="10758" max="10758" width="1.53125" style="689" customWidth="1"/>
    <col min="10759" max="10759" width="1.53125" style="689" bestFit="1" customWidth="1"/>
    <col min="10760" max="10760" width="2.3984375" style="689" bestFit="1" customWidth="1"/>
    <col min="10761" max="10761" width="6.9296875" style="689" bestFit="1" customWidth="1"/>
    <col min="10762" max="10762" width="0.796875" style="689" customWidth="1"/>
    <col min="10763" max="10763" width="6.3984375" style="689" customWidth="1"/>
    <col min="10764" max="10764" width="24.265625" style="689" bestFit="1" customWidth="1"/>
    <col min="10765" max="10768" width="1.6640625" style="689" customWidth="1"/>
    <col min="10769" max="10769" width="2.3984375" style="689" bestFit="1" customWidth="1"/>
    <col min="10770" max="10770" width="6.796875" style="689" bestFit="1" customWidth="1"/>
    <col min="10771" max="10771" width="9.06640625" style="689"/>
    <col min="10772" max="10772" width="5.3984375" style="689" bestFit="1" customWidth="1"/>
    <col min="10773" max="10773" width="9.06640625" style="689"/>
    <col min="10774" max="10774" width="5.33203125" style="689" bestFit="1" customWidth="1"/>
    <col min="10775" max="11009" width="9.06640625" style="689"/>
    <col min="11010" max="11010" width="5.3984375" style="689" customWidth="1"/>
    <col min="11011" max="11011" width="24.06640625" style="689" bestFit="1" customWidth="1"/>
    <col min="11012" max="11012" width="1.59765625" style="689" bestFit="1" customWidth="1"/>
    <col min="11013" max="11013" width="1.53125" style="689" bestFit="1" customWidth="1"/>
    <col min="11014" max="11014" width="1.53125" style="689" customWidth="1"/>
    <col min="11015" max="11015" width="1.53125" style="689" bestFit="1" customWidth="1"/>
    <col min="11016" max="11016" width="2.3984375" style="689" bestFit="1" customWidth="1"/>
    <col min="11017" max="11017" width="6.9296875" style="689" bestFit="1" customWidth="1"/>
    <col min="11018" max="11018" width="0.796875" style="689" customWidth="1"/>
    <col min="11019" max="11019" width="6.3984375" style="689" customWidth="1"/>
    <col min="11020" max="11020" width="24.265625" style="689" bestFit="1" customWidth="1"/>
    <col min="11021" max="11024" width="1.6640625" style="689" customWidth="1"/>
    <col min="11025" max="11025" width="2.3984375" style="689" bestFit="1" customWidth="1"/>
    <col min="11026" max="11026" width="6.796875" style="689" bestFit="1" customWidth="1"/>
    <col min="11027" max="11027" width="9.06640625" style="689"/>
    <col min="11028" max="11028" width="5.3984375" style="689" bestFit="1" customWidth="1"/>
    <col min="11029" max="11029" width="9.06640625" style="689"/>
    <col min="11030" max="11030" width="5.33203125" style="689" bestFit="1" customWidth="1"/>
    <col min="11031" max="11265" width="9.06640625" style="689"/>
    <col min="11266" max="11266" width="5.3984375" style="689" customWidth="1"/>
    <col min="11267" max="11267" width="24.06640625" style="689" bestFit="1" customWidth="1"/>
    <col min="11268" max="11268" width="1.59765625" style="689" bestFit="1" customWidth="1"/>
    <col min="11269" max="11269" width="1.53125" style="689" bestFit="1" customWidth="1"/>
    <col min="11270" max="11270" width="1.53125" style="689" customWidth="1"/>
    <col min="11271" max="11271" width="1.53125" style="689" bestFit="1" customWidth="1"/>
    <col min="11272" max="11272" width="2.3984375" style="689" bestFit="1" customWidth="1"/>
    <col min="11273" max="11273" width="6.9296875" style="689" bestFit="1" customWidth="1"/>
    <col min="11274" max="11274" width="0.796875" style="689" customWidth="1"/>
    <col min="11275" max="11275" width="6.3984375" style="689" customWidth="1"/>
    <col min="11276" max="11276" width="24.265625" style="689" bestFit="1" customWidth="1"/>
    <col min="11277" max="11280" width="1.6640625" style="689" customWidth="1"/>
    <col min="11281" max="11281" width="2.3984375" style="689" bestFit="1" customWidth="1"/>
    <col min="11282" max="11282" width="6.796875" style="689" bestFit="1" customWidth="1"/>
    <col min="11283" max="11283" width="9.06640625" style="689"/>
    <col min="11284" max="11284" width="5.3984375" style="689" bestFit="1" customWidth="1"/>
    <col min="11285" max="11285" width="9.06640625" style="689"/>
    <col min="11286" max="11286" width="5.33203125" style="689" bestFit="1" customWidth="1"/>
    <col min="11287" max="11521" width="9.06640625" style="689"/>
    <col min="11522" max="11522" width="5.3984375" style="689" customWidth="1"/>
    <col min="11523" max="11523" width="24.06640625" style="689" bestFit="1" customWidth="1"/>
    <col min="11524" max="11524" width="1.59765625" style="689" bestFit="1" customWidth="1"/>
    <col min="11525" max="11525" width="1.53125" style="689" bestFit="1" customWidth="1"/>
    <col min="11526" max="11526" width="1.53125" style="689" customWidth="1"/>
    <col min="11527" max="11527" width="1.53125" style="689" bestFit="1" customWidth="1"/>
    <col min="11528" max="11528" width="2.3984375" style="689" bestFit="1" customWidth="1"/>
    <col min="11529" max="11529" width="6.9296875" style="689" bestFit="1" customWidth="1"/>
    <col min="11530" max="11530" width="0.796875" style="689" customWidth="1"/>
    <col min="11531" max="11531" width="6.3984375" style="689" customWidth="1"/>
    <col min="11532" max="11532" width="24.265625" style="689" bestFit="1" customWidth="1"/>
    <col min="11533" max="11536" width="1.6640625" style="689" customWidth="1"/>
    <col min="11537" max="11537" width="2.3984375" style="689" bestFit="1" customWidth="1"/>
    <col min="11538" max="11538" width="6.796875" style="689" bestFit="1" customWidth="1"/>
    <col min="11539" max="11539" width="9.06640625" style="689"/>
    <col min="11540" max="11540" width="5.3984375" style="689" bestFit="1" customWidth="1"/>
    <col min="11541" max="11541" width="9.06640625" style="689"/>
    <col min="11542" max="11542" width="5.33203125" style="689" bestFit="1" customWidth="1"/>
    <col min="11543" max="11777" width="9.06640625" style="689"/>
    <col min="11778" max="11778" width="5.3984375" style="689" customWidth="1"/>
    <col min="11779" max="11779" width="24.06640625" style="689" bestFit="1" customWidth="1"/>
    <col min="11780" max="11780" width="1.59765625" style="689" bestFit="1" customWidth="1"/>
    <col min="11781" max="11781" width="1.53125" style="689" bestFit="1" customWidth="1"/>
    <col min="11782" max="11782" width="1.53125" style="689" customWidth="1"/>
    <col min="11783" max="11783" width="1.53125" style="689" bestFit="1" customWidth="1"/>
    <col min="11784" max="11784" width="2.3984375" style="689" bestFit="1" customWidth="1"/>
    <col min="11785" max="11785" width="6.9296875" style="689" bestFit="1" customWidth="1"/>
    <col min="11786" max="11786" width="0.796875" style="689" customWidth="1"/>
    <col min="11787" max="11787" width="6.3984375" style="689" customWidth="1"/>
    <col min="11788" max="11788" width="24.265625" style="689" bestFit="1" customWidth="1"/>
    <col min="11789" max="11792" width="1.6640625" style="689" customWidth="1"/>
    <col min="11793" max="11793" width="2.3984375" style="689" bestFit="1" customWidth="1"/>
    <col min="11794" max="11794" width="6.796875" style="689" bestFit="1" customWidth="1"/>
    <col min="11795" max="11795" width="9.06640625" style="689"/>
    <col min="11796" max="11796" width="5.3984375" style="689" bestFit="1" customWidth="1"/>
    <col min="11797" max="11797" width="9.06640625" style="689"/>
    <col min="11798" max="11798" width="5.33203125" style="689" bestFit="1" customWidth="1"/>
    <col min="11799" max="12033" width="9.06640625" style="689"/>
    <col min="12034" max="12034" width="5.3984375" style="689" customWidth="1"/>
    <col min="12035" max="12035" width="24.06640625" style="689" bestFit="1" customWidth="1"/>
    <col min="12036" max="12036" width="1.59765625" style="689" bestFit="1" customWidth="1"/>
    <col min="12037" max="12037" width="1.53125" style="689" bestFit="1" customWidth="1"/>
    <col min="12038" max="12038" width="1.53125" style="689" customWidth="1"/>
    <col min="12039" max="12039" width="1.53125" style="689" bestFit="1" customWidth="1"/>
    <col min="12040" max="12040" width="2.3984375" style="689" bestFit="1" customWidth="1"/>
    <col min="12041" max="12041" width="6.9296875" style="689" bestFit="1" customWidth="1"/>
    <col min="12042" max="12042" width="0.796875" style="689" customWidth="1"/>
    <col min="12043" max="12043" width="6.3984375" style="689" customWidth="1"/>
    <col min="12044" max="12044" width="24.265625" style="689" bestFit="1" customWidth="1"/>
    <col min="12045" max="12048" width="1.6640625" style="689" customWidth="1"/>
    <col min="12049" max="12049" width="2.3984375" style="689" bestFit="1" customWidth="1"/>
    <col min="12050" max="12050" width="6.796875" style="689" bestFit="1" customWidth="1"/>
    <col min="12051" max="12051" width="9.06640625" style="689"/>
    <col min="12052" max="12052" width="5.3984375" style="689" bestFit="1" customWidth="1"/>
    <col min="12053" max="12053" width="9.06640625" style="689"/>
    <col min="12054" max="12054" width="5.33203125" style="689" bestFit="1" customWidth="1"/>
    <col min="12055" max="12289" width="9.06640625" style="689"/>
    <col min="12290" max="12290" width="5.3984375" style="689" customWidth="1"/>
    <col min="12291" max="12291" width="24.06640625" style="689" bestFit="1" customWidth="1"/>
    <col min="12292" max="12292" width="1.59765625" style="689" bestFit="1" customWidth="1"/>
    <col min="12293" max="12293" width="1.53125" style="689" bestFit="1" customWidth="1"/>
    <col min="12294" max="12294" width="1.53125" style="689" customWidth="1"/>
    <col min="12295" max="12295" width="1.53125" style="689" bestFit="1" customWidth="1"/>
    <col min="12296" max="12296" width="2.3984375" style="689" bestFit="1" customWidth="1"/>
    <col min="12297" max="12297" width="6.9296875" style="689" bestFit="1" customWidth="1"/>
    <col min="12298" max="12298" width="0.796875" style="689" customWidth="1"/>
    <col min="12299" max="12299" width="6.3984375" style="689" customWidth="1"/>
    <col min="12300" max="12300" width="24.265625" style="689" bestFit="1" customWidth="1"/>
    <col min="12301" max="12304" width="1.6640625" style="689" customWidth="1"/>
    <col min="12305" max="12305" width="2.3984375" style="689" bestFit="1" customWidth="1"/>
    <col min="12306" max="12306" width="6.796875" style="689" bestFit="1" customWidth="1"/>
    <col min="12307" max="12307" width="9.06640625" style="689"/>
    <col min="12308" max="12308" width="5.3984375" style="689" bestFit="1" customWidth="1"/>
    <col min="12309" max="12309" width="9.06640625" style="689"/>
    <col min="12310" max="12310" width="5.33203125" style="689" bestFit="1" customWidth="1"/>
    <col min="12311" max="12545" width="9.06640625" style="689"/>
    <col min="12546" max="12546" width="5.3984375" style="689" customWidth="1"/>
    <col min="12547" max="12547" width="24.06640625" style="689" bestFit="1" customWidth="1"/>
    <col min="12548" max="12548" width="1.59765625" style="689" bestFit="1" customWidth="1"/>
    <col min="12549" max="12549" width="1.53125" style="689" bestFit="1" customWidth="1"/>
    <col min="12550" max="12550" width="1.53125" style="689" customWidth="1"/>
    <col min="12551" max="12551" width="1.53125" style="689" bestFit="1" customWidth="1"/>
    <col min="12552" max="12552" width="2.3984375" style="689" bestFit="1" customWidth="1"/>
    <col min="12553" max="12553" width="6.9296875" style="689" bestFit="1" customWidth="1"/>
    <col min="12554" max="12554" width="0.796875" style="689" customWidth="1"/>
    <col min="12555" max="12555" width="6.3984375" style="689" customWidth="1"/>
    <col min="12556" max="12556" width="24.265625" style="689" bestFit="1" customWidth="1"/>
    <col min="12557" max="12560" width="1.6640625" style="689" customWidth="1"/>
    <col min="12561" max="12561" width="2.3984375" style="689" bestFit="1" customWidth="1"/>
    <col min="12562" max="12562" width="6.796875" style="689" bestFit="1" customWidth="1"/>
    <col min="12563" max="12563" width="9.06640625" style="689"/>
    <col min="12564" max="12564" width="5.3984375" style="689" bestFit="1" customWidth="1"/>
    <col min="12565" max="12565" width="9.06640625" style="689"/>
    <col min="12566" max="12566" width="5.33203125" style="689" bestFit="1" customWidth="1"/>
    <col min="12567" max="12801" width="9.06640625" style="689"/>
    <col min="12802" max="12802" width="5.3984375" style="689" customWidth="1"/>
    <col min="12803" max="12803" width="24.06640625" style="689" bestFit="1" customWidth="1"/>
    <col min="12804" max="12804" width="1.59765625" style="689" bestFit="1" customWidth="1"/>
    <col min="12805" max="12805" width="1.53125" style="689" bestFit="1" customWidth="1"/>
    <col min="12806" max="12806" width="1.53125" style="689" customWidth="1"/>
    <col min="12807" max="12807" width="1.53125" style="689" bestFit="1" customWidth="1"/>
    <col min="12808" max="12808" width="2.3984375" style="689" bestFit="1" customWidth="1"/>
    <col min="12809" max="12809" width="6.9296875" style="689" bestFit="1" customWidth="1"/>
    <col min="12810" max="12810" width="0.796875" style="689" customWidth="1"/>
    <col min="12811" max="12811" width="6.3984375" style="689" customWidth="1"/>
    <col min="12812" max="12812" width="24.265625" style="689" bestFit="1" customWidth="1"/>
    <col min="12813" max="12816" width="1.6640625" style="689" customWidth="1"/>
    <col min="12817" max="12817" width="2.3984375" style="689" bestFit="1" customWidth="1"/>
    <col min="12818" max="12818" width="6.796875" style="689" bestFit="1" customWidth="1"/>
    <col min="12819" max="12819" width="9.06640625" style="689"/>
    <col min="12820" max="12820" width="5.3984375" style="689" bestFit="1" customWidth="1"/>
    <col min="12821" max="12821" width="9.06640625" style="689"/>
    <col min="12822" max="12822" width="5.33203125" style="689" bestFit="1" customWidth="1"/>
    <col min="12823" max="13057" width="9.06640625" style="689"/>
    <col min="13058" max="13058" width="5.3984375" style="689" customWidth="1"/>
    <col min="13059" max="13059" width="24.06640625" style="689" bestFit="1" customWidth="1"/>
    <col min="13060" max="13060" width="1.59765625" style="689" bestFit="1" customWidth="1"/>
    <col min="13061" max="13061" width="1.53125" style="689" bestFit="1" customWidth="1"/>
    <col min="13062" max="13062" width="1.53125" style="689" customWidth="1"/>
    <col min="13063" max="13063" width="1.53125" style="689" bestFit="1" customWidth="1"/>
    <col min="13064" max="13064" width="2.3984375" style="689" bestFit="1" customWidth="1"/>
    <col min="13065" max="13065" width="6.9296875" style="689" bestFit="1" customWidth="1"/>
    <col min="13066" max="13066" width="0.796875" style="689" customWidth="1"/>
    <col min="13067" max="13067" width="6.3984375" style="689" customWidth="1"/>
    <col min="13068" max="13068" width="24.265625" style="689" bestFit="1" customWidth="1"/>
    <col min="13069" max="13072" width="1.6640625" style="689" customWidth="1"/>
    <col min="13073" max="13073" width="2.3984375" style="689" bestFit="1" customWidth="1"/>
    <col min="13074" max="13074" width="6.796875" style="689" bestFit="1" customWidth="1"/>
    <col min="13075" max="13075" width="9.06640625" style="689"/>
    <col min="13076" max="13076" width="5.3984375" style="689" bestFit="1" customWidth="1"/>
    <col min="13077" max="13077" width="9.06640625" style="689"/>
    <col min="13078" max="13078" width="5.33203125" style="689" bestFit="1" customWidth="1"/>
    <col min="13079" max="13313" width="9.06640625" style="689"/>
    <col min="13314" max="13314" width="5.3984375" style="689" customWidth="1"/>
    <col min="13315" max="13315" width="24.06640625" style="689" bestFit="1" customWidth="1"/>
    <col min="13316" max="13316" width="1.59765625" style="689" bestFit="1" customWidth="1"/>
    <col min="13317" max="13317" width="1.53125" style="689" bestFit="1" customWidth="1"/>
    <col min="13318" max="13318" width="1.53125" style="689" customWidth="1"/>
    <col min="13319" max="13319" width="1.53125" style="689" bestFit="1" customWidth="1"/>
    <col min="13320" max="13320" width="2.3984375" style="689" bestFit="1" customWidth="1"/>
    <col min="13321" max="13321" width="6.9296875" style="689" bestFit="1" customWidth="1"/>
    <col min="13322" max="13322" width="0.796875" style="689" customWidth="1"/>
    <col min="13323" max="13323" width="6.3984375" style="689" customWidth="1"/>
    <col min="13324" max="13324" width="24.265625" style="689" bestFit="1" customWidth="1"/>
    <col min="13325" max="13328" width="1.6640625" style="689" customWidth="1"/>
    <col min="13329" max="13329" width="2.3984375" style="689" bestFit="1" customWidth="1"/>
    <col min="13330" max="13330" width="6.796875" style="689" bestFit="1" customWidth="1"/>
    <col min="13331" max="13331" width="9.06640625" style="689"/>
    <col min="13332" max="13332" width="5.3984375" style="689" bestFit="1" customWidth="1"/>
    <col min="13333" max="13333" width="9.06640625" style="689"/>
    <col min="13334" max="13334" width="5.33203125" style="689" bestFit="1" customWidth="1"/>
    <col min="13335" max="13569" width="9.06640625" style="689"/>
    <col min="13570" max="13570" width="5.3984375" style="689" customWidth="1"/>
    <col min="13571" max="13571" width="24.06640625" style="689" bestFit="1" customWidth="1"/>
    <col min="13572" max="13572" width="1.59765625" style="689" bestFit="1" customWidth="1"/>
    <col min="13573" max="13573" width="1.53125" style="689" bestFit="1" customWidth="1"/>
    <col min="13574" max="13574" width="1.53125" style="689" customWidth="1"/>
    <col min="13575" max="13575" width="1.53125" style="689" bestFit="1" customWidth="1"/>
    <col min="13576" max="13576" width="2.3984375" style="689" bestFit="1" customWidth="1"/>
    <col min="13577" max="13577" width="6.9296875" style="689" bestFit="1" customWidth="1"/>
    <col min="13578" max="13578" width="0.796875" style="689" customWidth="1"/>
    <col min="13579" max="13579" width="6.3984375" style="689" customWidth="1"/>
    <col min="13580" max="13580" width="24.265625" style="689" bestFit="1" customWidth="1"/>
    <col min="13581" max="13584" width="1.6640625" style="689" customWidth="1"/>
    <col min="13585" max="13585" width="2.3984375" style="689" bestFit="1" customWidth="1"/>
    <col min="13586" max="13586" width="6.796875" style="689" bestFit="1" customWidth="1"/>
    <col min="13587" max="13587" width="9.06640625" style="689"/>
    <col min="13588" max="13588" width="5.3984375" style="689" bestFit="1" customWidth="1"/>
    <col min="13589" max="13589" width="9.06640625" style="689"/>
    <col min="13590" max="13590" width="5.33203125" style="689" bestFit="1" customWidth="1"/>
    <col min="13591" max="13825" width="9.06640625" style="689"/>
    <col min="13826" max="13826" width="5.3984375" style="689" customWidth="1"/>
    <col min="13827" max="13827" width="24.06640625" style="689" bestFit="1" customWidth="1"/>
    <col min="13828" max="13828" width="1.59765625" style="689" bestFit="1" customWidth="1"/>
    <col min="13829" max="13829" width="1.53125" style="689" bestFit="1" customWidth="1"/>
    <col min="13830" max="13830" width="1.53125" style="689" customWidth="1"/>
    <col min="13831" max="13831" width="1.53125" style="689" bestFit="1" customWidth="1"/>
    <col min="13832" max="13832" width="2.3984375" style="689" bestFit="1" customWidth="1"/>
    <col min="13833" max="13833" width="6.9296875" style="689" bestFit="1" customWidth="1"/>
    <col min="13834" max="13834" width="0.796875" style="689" customWidth="1"/>
    <col min="13835" max="13835" width="6.3984375" style="689" customWidth="1"/>
    <col min="13836" max="13836" width="24.265625" style="689" bestFit="1" customWidth="1"/>
    <col min="13837" max="13840" width="1.6640625" style="689" customWidth="1"/>
    <col min="13841" max="13841" width="2.3984375" style="689" bestFit="1" customWidth="1"/>
    <col min="13842" max="13842" width="6.796875" style="689" bestFit="1" customWidth="1"/>
    <col min="13843" max="13843" width="9.06640625" style="689"/>
    <col min="13844" max="13844" width="5.3984375" style="689" bestFit="1" customWidth="1"/>
    <col min="13845" max="13845" width="9.06640625" style="689"/>
    <col min="13846" max="13846" width="5.33203125" style="689" bestFit="1" customWidth="1"/>
    <col min="13847" max="14081" width="9.06640625" style="689"/>
    <col min="14082" max="14082" width="5.3984375" style="689" customWidth="1"/>
    <col min="14083" max="14083" width="24.06640625" style="689" bestFit="1" customWidth="1"/>
    <col min="14084" max="14084" width="1.59765625" style="689" bestFit="1" customWidth="1"/>
    <col min="14085" max="14085" width="1.53125" style="689" bestFit="1" customWidth="1"/>
    <col min="14086" max="14086" width="1.53125" style="689" customWidth="1"/>
    <col min="14087" max="14087" width="1.53125" style="689" bestFit="1" customWidth="1"/>
    <col min="14088" max="14088" width="2.3984375" style="689" bestFit="1" customWidth="1"/>
    <col min="14089" max="14089" width="6.9296875" style="689" bestFit="1" customWidth="1"/>
    <col min="14090" max="14090" width="0.796875" style="689" customWidth="1"/>
    <col min="14091" max="14091" width="6.3984375" style="689" customWidth="1"/>
    <col min="14092" max="14092" width="24.265625" style="689" bestFit="1" customWidth="1"/>
    <col min="14093" max="14096" width="1.6640625" style="689" customWidth="1"/>
    <col min="14097" max="14097" width="2.3984375" style="689" bestFit="1" customWidth="1"/>
    <col min="14098" max="14098" width="6.796875" style="689" bestFit="1" customWidth="1"/>
    <col min="14099" max="14099" width="9.06640625" style="689"/>
    <col min="14100" max="14100" width="5.3984375" style="689" bestFit="1" customWidth="1"/>
    <col min="14101" max="14101" width="9.06640625" style="689"/>
    <col min="14102" max="14102" width="5.33203125" style="689" bestFit="1" customWidth="1"/>
    <col min="14103" max="14337" width="9.06640625" style="689"/>
    <col min="14338" max="14338" width="5.3984375" style="689" customWidth="1"/>
    <col min="14339" max="14339" width="24.06640625" style="689" bestFit="1" customWidth="1"/>
    <col min="14340" max="14340" width="1.59765625" style="689" bestFit="1" customWidth="1"/>
    <col min="14341" max="14341" width="1.53125" style="689" bestFit="1" customWidth="1"/>
    <col min="14342" max="14342" width="1.53125" style="689" customWidth="1"/>
    <col min="14343" max="14343" width="1.53125" style="689" bestFit="1" customWidth="1"/>
    <col min="14344" max="14344" width="2.3984375" style="689" bestFit="1" customWidth="1"/>
    <col min="14345" max="14345" width="6.9296875" style="689" bestFit="1" customWidth="1"/>
    <col min="14346" max="14346" width="0.796875" style="689" customWidth="1"/>
    <col min="14347" max="14347" width="6.3984375" style="689" customWidth="1"/>
    <col min="14348" max="14348" width="24.265625" style="689" bestFit="1" customWidth="1"/>
    <col min="14349" max="14352" width="1.6640625" style="689" customWidth="1"/>
    <col min="14353" max="14353" width="2.3984375" style="689" bestFit="1" customWidth="1"/>
    <col min="14354" max="14354" width="6.796875" style="689" bestFit="1" customWidth="1"/>
    <col min="14355" max="14355" width="9.06640625" style="689"/>
    <col min="14356" max="14356" width="5.3984375" style="689" bestFit="1" customWidth="1"/>
    <col min="14357" max="14357" width="9.06640625" style="689"/>
    <col min="14358" max="14358" width="5.33203125" style="689" bestFit="1" customWidth="1"/>
    <col min="14359" max="14593" width="9.06640625" style="689"/>
    <col min="14594" max="14594" width="5.3984375" style="689" customWidth="1"/>
    <col min="14595" max="14595" width="24.06640625" style="689" bestFit="1" customWidth="1"/>
    <col min="14596" max="14596" width="1.59765625" style="689" bestFit="1" customWidth="1"/>
    <col min="14597" max="14597" width="1.53125" style="689" bestFit="1" customWidth="1"/>
    <col min="14598" max="14598" width="1.53125" style="689" customWidth="1"/>
    <col min="14599" max="14599" width="1.53125" style="689" bestFit="1" customWidth="1"/>
    <col min="14600" max="14600" width="2.3984375" style="689" bestFit="1" customWidth="1"/>
    <col min="14601" max="14601" width="6.9296875" style="689" bestFit="1" customWidth="1"/>
    <col min="14602" max="14602" width="0.796875" style="689" customWidth="1"/>
    <col min="14603" max="14603" width="6.3984375" style="689" customWidth="1"/>
    <col min="14604" max="14604" width="24.265625" style="689" bestFit="1" customWidth="1"/>
    <col min="14605" max="14608" width="1.6640625" style="689" customWidth="1"/>
    <col min="14609" max="14609" width="2.3984375" style="689" bestFit="1" customWidth="1"/>
    <col min="14610" max="14610" width="6.796875" style="689" bestFit="1" customWidth="1"/>
    <col min="14611" max="14611" width="9.06640625" style="689"/>
    <col min="14612" max="14612" width="5.3984375" style="689" bestFit="1" customWidth="1"/>
    <col min="14613" max="14613" width="9.06640625" style="689"/>
    <col min="14614" max="14614" width="5.33203125" style="689" bestFit="1" customWidth="1"/>
    <col min="14615" max="14849" width="9.06640625" style="689"/>
    <col min="14850" max="14850" width="5.3984375" style="689" customWidth="1"/>
    <col min="14851" max="14851" width="24.06640625" style="689" bestFit="1" customWidth="1"/>
    <col min="14852" max="14852" width="1.59765625" style="689" bestFit="1" customWidth="1"/>
    <col min="14853" max="14853" width="1.53125" style="689" bestFit="1" customWidth="1"/>
    <col min="14854" max="14854" width="1.53125" style="689" customWidth="1"/>
    <col min="14855" max="14855" width="1.53125" style="689" bestFit="1" customWidth="1"/>
    <col min="14856" max="14856" width="2.3984375" style="689" bestFit="1" customWidth="1"/>
    <col min="14857" max="14857" width="6.9296875" style="689" bestFit="1" customWidth="1"/>
    <col min="14858" max="14858" width="0.796875" style="689" customWidth="1"/>
    <col min="14859" max="14859" width="6.3984375" style="689" customWidth="1"/>
    <col min="14860" max="14860" width="24.265625" style="689" bestFit="1" customWidth="1"/>
    <col min="14861" max="14864" width="1.6640625" style="689" customWidth="1"/>
    <col min="14865" max="14865" width="2.3984375" style="689" bestFit="1" customWidth="1"/>
    <col min="14866" max="14866" width="6.796875" style="689" bestFit="1" customWidth="1"/>
    <col min="14867" max="14867" width="9.06640625" style="689"/>
    <col min="14868" max="14868" width="5.3984375" style="689" bestFit="1" customWidth="1"/>
    <col min="14869" max="14869" width="9.06640625" style="689"/>
    <col min="14870" max="14870" width="5.33203125" style="689" bestFit="1" customWidth="1"/>
    <col min="14871" max="15105" width="9.06640625" style="689"/>
    <col min="15106" max="15106" width="5.3984375" style="689" customWidth="1"/>
    <col min="15107" max="15107" width="24.06640625" style="689" bestFit="1" customWidth="1"/>
    <col min="15108" max="15108" width="1.59765625" style="689" bestFit="1" customWidth="1"/>
    <col min="15109" max="15109" width="1.53125" style="689" bestFit="1" customWidth="1"/>
    <col min="15110" max="15110" width="1.53125" style="689" customWidth="1"/>
    <col min="15111" max="15111" width="1.53125" style="689" bestFit="1" customWidth="1"/>
    <col min="15112" max="15112" width="2.3984375" style="689" bestFit="1" customWidth="1"/>
    <col min="15113" max="15113" width="6.9296875" style="689" bestFit="1" customWidth="1"/>
    <col min="15114" max="15114" width="0.796875" style="689" customWidth="1"/>
    <col min="15115" max="15115" width="6.3984375" style="689" customWidth="1"/>
    <col min="15116" max="15116" width="24.265625" style="689" bestFit="1" customWidth="1"/>
    <col min="15117" max="15120" width="1.6640625" style="689" customWidth="1"/>
    <col min="15121" max="15121" width="2.3984375" style="689" bestFit="1" customWidth="1"/>
    <col min="15122" max="15122" width="6.796875" style="689" bestFit="1" customWidth="1"/>
    <col min="15123" max="15123" width="9.06640625" style="689"/>
    <col min="15124" max="15124" width="5.3984375" style="689" bestFit="1" customWidth="1"/>
    <col min="15125" max="15125" width="9.06640625" style="689"/>
    <col min="15126" max="15126" width="5.33203125" style="689" bestFit="1" customWidth="1"/>
    <col min="15127" max="15361" width="9.06640625" style="689"/>
    <col min="15362" max="15362" width="5.3984375" style="689" customWidth="1"/>
    <col min="15363" max="15363" width="24.06640625" style="689" bestFit="1" customWidth="1"/>
    <col min="15364" max="15364" width="1.59765625" style="689" bestFit="1" customWidth="1"/>
    <col min="15365" max="15365" width="1.53125" style="689" bestFit="1" customWidth="1"/>
    <col min="15366" max="15366" width="1.53125" style="689" customWidth="1"/>
    <col min="15367" max="15367" width="1.53125" style="689" bestFit="1" customWidth="1"/>
    <col min="15368" max="15368" width="2.3984375" style="689" bestFit="1" customWidth="1"/>
    <col min="15369" max="15369" width="6.9296875" style="689" bestFit="1" customWidth="1"/>
    <col min="15370" max="15370" width="0.796875" style="689" customWidth="1"/>
    <col min="15371" max="15371" width="6.3984375" style="689" customWidth="1"/>
    <col min="15372" max="15372" width="24.265625" style="689" bestFit="1" customWidth="1"/>
    <col min="15373" max="15376" width="1.6640625" style="689" customWidth="1"/>
    <col min="15377" max="15377" width="2.3984375" style="689" bestFit="1" customWidth="1"/>
    <col min="15378" max="15378" width="6.796875" style="689" bestFit="1" customWidth="1"/>
    <col min="15379" max="15379" width="9.06640625" style="689"/>
    <col min="15380" max="15380" width="5.3984375" style="689" bestFit="1" customWidth="1"/>
    <col min="15381" max="15381" width="9.06640625" style="689"/>
    <col min="15382" max="15382" width="5.33203125" style="689" bestFit="1" customWidth="1"/>
    <col min="15383" max="15617" width="9.06640625" style="689"/>
    <col min="15618" max="15618" width="5.3984375" style="689" customWidth="1"/>
    <col min="15619" max="15619" width="24.06640625" style="689" bestFit="1" customWidth="1"/>
    <col min="15620" max="15620" width="1.59765625" style="689" bestFit="1" customWidth="1"/>
    <col min="15621" max="15621" width="1.53125" style="689" bestFit="1" customWidth="1"/>
    <col min="15622" max="15622" width="1.53125" style="689" customWidth="1"/>
    <col min="15623" max="15623" width="1.53125" style="689" bestFit="1" customWidth="1"/>
    <col min="15624" max="15624" width="2.3984375" style="689" bestFit="1" customWidth="1"/>
    <col min="15625" max="15625" width="6.9296875" style="689" bestFit="1" customWidth="1"/>
    <col min="15626" max="15626" width="0.796875" style="689" customWidth="1"/>
    <col min="15627" max="15627" width="6.3984375" style="689" customWidth="1"/>
    <col min="15628" max="15628" width="24.265625" style="689" bestFit="1" customWidth="1"/>
    <col min="15629" max="15632" width="1.6640625" style="689" customWidth="1"/>
    <col min="15633" max="15633" width="2.3984375" style="689" bestFit="1" customWidth="1"/>
    <col min="15634" max="15634" width="6.796875" style="689" bestFit="1" customWidth="1"/>
    <col min="15635" max="15635" width="9.06640625" style="689"/>
    <col min="15636" max="15636" width="5.3984375" style="689" bestFit="1" customWidth="1"/>
    <col min="15637" max="15637" width="9.06640625" style="689"/>
    <col min="15638" max="15638" width="5.33203125" style="689" bestFit="1" customWidth="1"/>
    <col min="15639" max="15873" width="9.06640625" style="689"/>
    <col min="15874" max="15874" width="5.3984375" style="689" customWidth="1"/>
    <col min="15875" max="15875" width="24.06640625" style="689" bestFit="1" customWidth="1"/>
    <col min="15876" max="15876" width="1.59765625" style="689" bestFit="1" customWidth="1"/>
    <col min="15877" max="15877" width="1.53125" style="689" bestFit="1" customWidth="1"/>
    <col min="15878" max="15878" width="1.53125" style="689" customWidth="1"/>
    <col min="15879" max="15879" width="1.53125" style="689" bestFit="1" customWidth="1"/>
    <col min="15880" max="15880" width="2.3984375" style="689" bestFit="1" customWidth="1"/>
    <col min="15881" max="15881" width="6.9296875" style="689" bestFit="1" customWidth="1"/>
    <col min="15882" max="15882" width="0.796875" style="689" customWidth="1"/>
    <col min="15883" max="15883" width="6.3984375" style="689" customWidth="1"/>
    <col min="15884" max="15884" width="24.265625" style="689" bestFit="1" customWidth="1"/>
    <col min="15885" max="15888" width="1.6640625" style="689" customWidth="1"/>
    <col min="15889" max="15889" width="2.3984375" style="689" bestFit="1" customWidth="1"/>
    <col min="15890" max="15890" width="6.796875" style="689" bestFit="1" customWidth="1"/>
    <col min="15891" max="15891" width="9.06640625" style="689"/>
    <col min="15892" max="15892" width="5.3984375" style="689" bestFit="1" customWidth="1"/>
    <col min="15893" max="15893" width="9.06640625" style="689"/>
    <col min="15894" max="15894" width="5.33203125" style="689" bestFit="1" customWidth="1"/>
    <col min="15895" max="16129" width="9.06640625" style="689"/>
    <col min="16130" max="16130" width="5.3984375" style="689" customWidth="1"/>
    <col min="16131" max="16131" width="24.06640625" style="689" bestFit="1" customWidth="1"/>
    <col min="16132" max="16132" width="1.59765625" style="689" bestFit="1" customWidth="1"/>
    <col min="16133" max="16133" width="1.53125" style="689" bestFit="1" customWidth="1"/>
    <col min="16134" max="16134" width="1.53125" style="689" customWidth="1"/>
    <col min="16135" max="16135" width="1.53125" style="689" bestFit="1" customWidth="1"/>
    <col min="16136" max="16136" width="2.3984375" style="689" bestFit="1" customWidth="1"/>
    <col min="16137" max="16137" width="6.9296875" style="689" bestFit="1" customWidth="1"/>
    <col min="16138" max="16138" width="0.796875" style="689" customWidth="1"/>
    <col min="16139" max="16139" width="6.3984375" style="689" customWidth="1"/>
    <col min="16140" max="16140" width="24.265625" style="689" bestFit="1" customWidth="1"/>
    <col min="16141" max="16144" width="1.6640625" style="689" customWidth="1"/>
    <col min="16145" max="16145" width="2.3984375" style="689" bestFit="1" customWidth="1"/>
    <col min="16146" max="16146" width="6.796875" style="689" bestFit="1" customWidth="1"/>
    <col min="16147" max="16147" width="9.06640625" style="689"/>
    <col min="16148" max="16148" width="5.3984375" style="689" bestFit="1" customWidth="1"/>
    <col min="16149" max="16149" width="9.06640625" style="689"/>
    <col min="16150" max="16150" width="5.33203125" style="689" bestFit="1" customWidth="1"/>
    <col min="16151" max="16384" width="9.06640625" style="689"/>
  </cols>
  <sheetData>
    <row r="2" spans="2:39" ht="15" customHeight="1" x14ac:dyDescent="0.45">
      <c r="B2" s="813" t="s">
        <v>707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</row>
    <row r="3" spans="2:39" ht="15" customHeight="1" x14ac:dyDescent="0.45"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</row>
    <row r="4" spans="2:39" ht="57" customHeight="1" x14ac:dyDescent="0.45"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</row>
    <row r="5" spans="2:39" ht="18" customHeight="1" x14ac:dyDescent="0.45">
      <c r="B5" s="691" t="s">
        <v>140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</row>
    <row r="6" spans="2:39" ht="15" customHeight="1" x14ac:dyDescent="0.45">
      <c r="B6" s="692" t="s">
        <v>141</v>
      </c>
      <c r="C6" s="692"/>
      <c r="D6" s="692"/>
      <c r="E6" s="692"/>
      <c r="F6" s="692"/>
      <c r="G6" s="692"/>
      <c r="H6" s="692"/>
      <c r="I6" s="693"/>
      <c r="J6" s="694"/>
      <c r="K6" s="695" t="s">
        <v>142</v>
      </c>
      <c r="L6" s="695"/>
      <c r="M6" s="695"/>
      <c r="N6" s="695"/>
      <c r="O6" s="695"/>
      <c r="P6" s="695"/>
      <c r="Q6" s="695"/>
      <c r="R6" s="693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</row>
    <row r="7" spans="2:39" ht="20.25" customHeight="1" x14ac:dyDescent="0.45">
      <c r="B7" s="696" t="s">
        <v>143</v>
      </c>
      <c r="C7" s="696" t="s">
        <v>144</v>
      </c>
      <c r="D7" s="697" t="s">
        <v>0</v>
      </c>
      <c r="E7" s="697" t="s">
        <v>145</v>
      </c>
      <c r="F7" s="697" t="s">
        <v>4</v>
      </c>
      <c r="G7" s="697" t="s">
        <v>146</v>
      </c>
      <c r="H7" s="698" t="s">
        <v>147</v>
      </c>
      <c r="I7" s="698" t="s">
        <v>148</v>
      </c>
      <c r="J7" s="694"/>
      <c r="K7" s="699" t="s">
        <v>143</v>
      </c>
      <c r="L7" s="699" t="s">
        <v>144</v>
      </c>
      <c r="M7" s="700" t="s">
        <v>0</v>
      </c>
      <c r="N7" s="700" t="s">
        <v>145</v>
      </c>
      <c r="O7" s="700" t="s">
        <v>4</v>
      </c>
      <c r="P7" s="700" t="s">
        <v>146</v>
      </c>
      <c r="Q7" s="701" t="s">
        <v>147</v>
      </c>
      <c r="R7" s="701" t="s">
        <v>148</v>
      </c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</row>
    <row r="8" spans="2:39" ht="20.25" customHeight="1" x14ac:dyDescent="0.45">
      <c r="B8" s="702" t="s">
        <v>623</v>
      </c>
      <c r="C8" s="702" t="s">
        <v>624</v>
      </c>
      <c r="D8" s="703">
        <v>3</v>
      </c>
      <c r="E8" s="703">
        <v>0</v>
      </c>
      <c r="F8" s="703">
        <v>2</v>
      </c>
      <c r="G8" s="703">
        <v>4</v>
      </c>
      <c r="H8" s="704">
        <v>7</v>
      </c>
      <c r="I8" s="704"/>
      <c r="J8" s="705"/>
      <c r="K8" s="702" t="s">
        <v>625</v>
      </c>
      <c r="L8" s="702" t="s">
        <v>626</v>
      </c>
      <c r="M8" s="703">
        <v>3</v>
      </c>
      <c r="N8" s="703">
        <v>0</v>
      </c>
      <c r="O8" s="703">
        <v>2</v>
      </c>
      <c r="P8" s="703">
        <v>4</v>
      </c>
      <c r="Q8" s="704">
        <v>7</v>
      </c>
      <c r="R8" s="704"/>
      <c r="S8" s="690"/>
      <c r="T8" s="690"/>
      <c r="U8" s="690"/>
      <c r="V8" s="690"/>
      <c r="W8" s="690"/>
      <c r="X8" s="690"/>
      <c r="Y8" s="690"/>
      <c r="Z8" s="690"/>
      <c r="AA8" s="690"/>
      <c r="AB8" s="690"/>
      <c r="AC8" s="690"/>
      <c r="AD8" s="690"/>
      <c r="AE8" s="690"/>
      <c r="AF8" s="690"/>
      <c r="AG8" s="690"/>
      <c r="AH8" s="690"/>
      <c r="AI8" s="690"/>
      <c r="AJ8" s="690"/>
      <c r="AK8" s="690"/>
      <c r="AL8" s="690"/>
      <c r="AM8" s="690"/>
    </row>
    <row r="9" spans="2:39" ht="20.25" customHeight="1" x14ac:dyDescent="0.45">
      <c r="B9" s="706" t="s">
        <v>153</v>
      </c>
      <c r="C9" s="706" t="s">
        <v>627</v>
      </c>
      <c r="D9" s="707">
        <v>3</v>
      </c>
      <c r="E9" s="707">
        <v>2</v>
      </c>
      <c r="F9" s="707">
        <v>0</v>
      </c>
      <c r="G9" s="707">
        <v>4</v>
      </c>
      <c r="H9" s="707">
        <v>6</v>
      </c>
      <c r="I9" s="704"/>
      <c r="J9" s="705"/>
      <c r="K9" s="708" t="s">
        <v>628</v>
      </c>
      <c r="L9" s="708" t="s">
        <v>629</v>
      </c>
      <c r="M9" s="709">
        <v>1</v>
      </c>
      <c r="N9" s="709">
        <v>0</v>
      </c>
      <c r="O9" s="709">
        <v>2</v>
      </c>
      <c r="P9" s="709">
        <v>2</v>
      </c>
      <c r="Q9" s="709">
        <v>3</v>
      </c>
      <c r="R9" s="704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</row>
    <row r="10" spans="2:39" ht="20.25" customHeight="1" x14ac:dyDescent="0.45">
      <c r="B10" s="710" t="s">
        <v>157</v>
      </c>
      <c r="C10" s="710" t="s">
        <v>630</v>
      </c>
      <c r="D10" s="709">
        <v>3</v>
      </c>
      <c r="E10" s="709">
        <v>0</v>
      </c>
      <c r="F10" s="709">
        <v>2</v>
      </c>
      <c r="G10" s="709">
        <v>4</v>
      </c>
      <c r="H10" s="704">
        <v>6</v>
      </c>
      <c r="I10" s="704"/>
      <c r="J10" s="705"/>
      <c r="K10" s="702" t="s">
        <v>159</v>
      </c>
      <c r="L10" s="702" t="s">
        <v>631</v>
      </c>
      <c r="M10" s="703">
        <v>3</v>
      </c>
      <c r="N10" s="703">
        <v>2</v>
      </c>
      <c r="O10" s="703">
        <v>0</v>
      </c>
      <c r="P10" s="703">
        <v>4</v>
      </c>
      <c r="Q10" s="704">
        <v>6</v>
      </c>
      <c r="R10" s="704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</row>
    <row r="11" spans="2:39" ht="20.25" customHeight="1" x14ac:dyDescent="0.45">
      <c r="B11" s="710" t="s">
        <v>161</v>
      </c>
      <c r="C11" s="710" t="s">
        <v>271</v>
      </c>
      <c r="D11" s="709">
        <v>3</v>
      </c>
      <c r="E11" s="709">
        <v>0</v>
      </c>
      <c r="F11" s="709">
        <v>2</v>
      </c>
      <c r="G11" s="709">
        <v>4</v>
      </c>
      <c r="H11" s="704">
        <v>6</v>
      </c>
      <c r="I11" s="704"/>
      <c r="J11" s="705"/>
      <c r="K11" s="702" t="s">
        <v>167</v>
      </c>
      <c r="L11" s="702" t="s">
        <v>632</v>
      </c>
      <c r="M11" s="703">
        <v>3</v>
      </c>
      <c r="N11" s="703">
        <v>0</v>
      </c>
      <c r="O11" s="703">
        <v>2</v>
      </c>
      <c r="P11" s="703">
        <v>4</v>
      </c>
      <c r="Q11" s="704">
        <v>6</v>
      </c>
      <c r="R11" s="704"/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0"/>
      <c r="AL11" s="690"/>
      <c r="AM11" s="690"/>
    </row>
    <row r="12" spans="2:39" s="712" customFormat="1" ht="20.25" customHeight="1" x14ac:dyDescent="0.45">
      <c r="B12" s="702" t="s">
        <v>173</v>
      </c>
      <c r="C12" s="702" t="s">
        <v>466</v>
      </c>
      <c r="D12" s="703">
        <v>0</v>
      </c>
      <c r="E12" s="703">
        <v>2</v>
      </c>
      <c r="F12" s="703">
        <v>0</v>
      </c>
      <c r="G12" s="703">
        <v>1</v>
      </c>
      <c r="H12" s="704">
        <v>1</v>
      </c>
      <c r="I12" s="704"/>
      <c r="J12" s="711"/>
      <c r="K12" s="702" t="s">
        <v>633</v>
      </c>
      <c r="L12" s="702" t="s">
        <v>634</v>
      </c>
      <c r="M12" s="703">
        <v>3</v>
      </c>
      <c r="N12" s="703">
        <v>0</v>
      </c>
      <c r="O12" s="703">
        <v>2</v>
      </c>
      <c r="P12" s="703">
        <v>4</v>
      </c>
      <c r="Q12" s="704">
        <v>6</v>
      </c>
      <c r="R12" s="704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</row>
    <row r="13" spans="2:39" s="712" customFormat="1" ht="20.25" customHeight="1" x14ac:dyDescent="0.45">
      <c r="B13" s="708" t="s">
        <v>169</v>
      </c>
      <c r="C13" s="708" t="s">
        <v>635</v>
      </c>
      <c r="D13" s="709">
        <v>3</v>
      </c>
      <c r="E13" s="709">
        <v>0</v>
      </c>
      <c r="F13" s="709">
        <v>0</v>
      </c>
      <c r="G13" s="709">
        <v>3</v>
      </c>
      <c r="H13" s="709">
        <v>5</v>
      </c>
      <c r="I13" s="709"/>
      <c r="J13" s="711"/>
      <c r="K13" s="710" t="s">
        <v>175</v>
      </c>
      <c r="L13" s="702" t="s">
        <v>468</v>
      </c>
      <c r="M13" s="709">
        <v>0</v>
      </c>
      <c r="N13" s="709">
        <v>2</v>
      </c>
      <c r="O13" s="709">
        <v>0</v>
      </c>
      <c r="P13" s="709">
        <v>1</v>
      </c>
      <c r="Q13" s="704">
        <v>1</v>
      </c>
      <c r="R13" s="704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</row>
    <row r="14" spans="2:39" ht="20.25" customHeight="1" x14ac:dyDescent="0.45">
      <c r="B14" s="714" t="s">
        <v>636</v>
      </c>
      <c r="C14" s="714"/>
      <c r="D14" s="715">
        <f ca="1">SUM(D8:D14)</f>
        <v>15</v>
      </c>
      <c r="E14" s="715">
        <f ca="1">SUM(E8:E14)</f>
        <v>4</v>
      </c>
      <c r="F14" s="715">
        <f ca="1">SUM(F8:F14)</f>
        <v>6</v>
      </c>
      <c r="G14" s="715">
        <f>SUM(G8:G13)</f>
        <v>20</v>
      </c>
      <c r="H14" s="715">
        <f>SUM(H8:H13)</f>
        <v>31</v>
      </c>
      <c r="I14" s="715"/>
      <c r="J14" s="705"/>
      <c r="K14" s="714" t="s">
        <v>636</v>
      </c>
      <c r="L14" s="714"/>
      <c r="M14" s="715">
        <f>SUM(M8:M13)</f>
        <v>13</v>
      </c>
      <c r="N14" s="715">
        <f>SUM(N8:N13)</f>
        <v>4</v>
      </c>
      <c r="O14" s="715">
        <f>SUM(O8:O13)</f>
        <v>8</v>
      </c>
      <c r="P14" s="715">
        <f>SUM(P8:P13)</f>
        <v>19</v>
      </c>
      <c r="Q14" s="715">
        <f>SUM(Q8:Q13)</f>
        <v>29</v>
      </c>
      <c r="R14" s="715"/>
      <c r="T14" s="690"/>
      <c r="U14" s="690"/>
      <c r="V14" s="690"/>
      <c r="W14" s="690"/>
      <c r="X14" s="690"/>
      <c r="Y14" s="690"/>
      <c r="Z14" s="690"/>
      <c r="AA14" s="690"/>
      <c r="AB14" s="716"/>
      <c r="AC14" s="690"/>
      <c r="AD14" s="690"/>
      <c r="AE14" s="690"/>
      <c r="AF14" s="690"/>
      <c r="AG14" s="690"/>
      <c r="AH14" s="690"/>
      <c r="AI14" s="690"/>
      <c r="AJ14" s="690"/>
      <c r="AK14" s="690"/>
      <c r="AL14" s="690"/>
      <c r="AM14" s="690"/>
    </row>
    <row r="15" spans="2:39" ht="7.5" customHeight="1" x14ac:dyDescent="0.45">
      <c r="J15" s="718"/>
      <c r="T15" s="690"/>
      <c r="U15" s="690"/>
      <c r="V15" s="690"/>
      <c r="W15" s="690"/>
      <c r="X15" s="690"/>
      <c r="Y15" s="690"/>
      <c r="Z15" s="690"/>
      <c r="AA15" s="690"/>
      <c r="AB15" s="716"/>
      <c r="AC15" s="690"/>
      <c r="AD15" s="690"/>
      <c r="AE15" s="690"/>
      <c r="AF15" s="690"/>
      <c r="AG15" s="690"/>
      <c r="AH15" s="690"/>
      <c r="AI15" s="690"/>
      <c r="AJ15" s="690"/>
      <c r="AK15" s="690"/>
      <c r="AL15" s="690"/>
      <c r="AM15" s="690"/>
    </row>
    <row r="16" spans="2:39" ht="18" customHeight="1" x14ac:dyDescent="0.45">
      <c r="B16" s="719" t="s">
        <v>178</v>
      </c>
      <c r="C16" s="720"/>
      <c r="D16" s="720"/>
      <c r="E16" s="720"/>
      <c r="F16" s="720"/>
      <c r="G16" s="720"/>
      <c r="H16" s="720"/>
      <c r="I16" s="720"/>
      <c r="J16" s="720"/>
      <c r="K16" s="720"/>
      <c r="L16" s="720"/>
      <c r="M16" s="720"/>
      <c r="N16" s="720"/>
      <c r="O16" s="720"/>
      <c r="P16" s="720"/>
      <c r="Q16" s="720"/>
      <c r="R16" s="721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690"/>
      <c r="AE16" s="690"/>
      <c r="AF16" s="690"/>
      <c r="AG16" s="690"/>
      <c r="AH16" s="690"/>
      <c r="AI16" s="690"/>
      <c r="AJ16" s="690"/>
      <c r="AK16" s="690"/>
      <c r="AL16" s="690"/>
      <c r="AM16" s="690"/>
    </row>
    <row r="17" spans="2:39" ht="15" customHeight="1" x14ac:dyDescent="0.45">
      <c r="B17" s="695" t="s">
        <v>179</v>
      </c>
      <c r="C17" s="695"/>
      <c r="D17" s="695"/>
      <c r="E17" s="695"/>
      <c r="F17" s="695"/>
      <c r="G17" s="695"/>
      <c r="H17" s="695"/>
      <c r="I17" s="693"/>
      <c r="J17" s="694"/>
      <c r="K17" s="695" t="s">
        <v>180</v>
      </c>
      <c r="L17" s="695"/>
      <c r="M17" s="695"/>
      <c r="N17" s="695"/>
      <c r="O17" s="695"/>
      <c r="P17" s="695"/>
      <c r="Q17" s="695"/>
      <c r="R17" s="693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</row>
    <row r="18" spans="2:39" ht="20.25" customHeight="1" x14ac:dyDescent="0.45">
      <c r="B18" s="696" t="s">
        <v>143</v>
      </c>
      <c r="C18" s="696" t="s">
        <v>144</v>
      </c>
      <c r="D18" s="697" t="s">
        <v>0</v>
      </c>
      <c r="E18" s="697" t="s">
        <v>145</v>
      </c>
      <c r="F18" s="697" t="s">
        <v>4</v>
      </c>
      <c r="G18" s="697" t="s">
        <v>146</v>
      </c>
      <c r="H18" s="698" t="s">
        <v>147</v>
      </c>
      <c r="I18" s="698" t="s">
        <v>148</v>
      </c>
      <c r="J18" s="718"/>
      <c r="K18" s="699" t="s">
        <v>143</v>
      </c>
      <c r="L18" s="699" t="s">
        <v>144</v>
      </c>
      <c r="M18" s="700" t="s">
        <v>0</v>
      </c>
      <c r="N18" s="700" t="s">
        <v>145</v>
      </c>
      <c r="O18" s="700" t="s">
        <v>4</v>
      </c>
      <c r="P18" s="700" t="s">
        <v>146</v>
      </c>
      <c r="Q18" s="698" t="s">
        <v>147</v>
      </c>
      <c r="R18" s="698" t="s">
        <v>148</v>
      </c>
      <c r="T18" s="690"/>
      <c r="U18" s="690"/>
      <c r="V18" s="690"/>
      <c r="W18" s="690"/>
      <c r="X18" s="690"/>
      <c r="Y18" s="690"/>
      <c r="Z18" s="690"/>
      <c r="AA18" s="690"/>
      <c r="AB18" s="690"/>
      <c r="AC18" s="690"/>
      <c r="AD18" s="690"/>
      <c r="AE18" s="690"/>
      <c r="AF18" s="690"/>
      <c r="AG18" s="690"/>
      <c r="AH18" s="690"/>
      <c r="AI18" s="690"/>
      <c r="AJ18" s="690"/>
      <c r="AK18" s="690"/>
      <c r="AL18" s="690"/>
      <c r="AM18" s="690"/>
    </row>
    <row r="19" spans="2:39" ht="20.25" customHeight="1" x14ac:dyDescent="0.45">
      <c r="B19" s="702" t="s">
        <v>637</v>
      </c>
      <c r="C19" s="702" t="s">
        <v>638</v>
      </c>
      <c r="D19" s="703">
        <v>3</v>
      </c>
      <c r="E19" s="703">
        <v>0</v>
      </c>
      <c r="F19" s="703">
        <v>2</v>
      </c>
      <c r="G19" s="703">
        <v>4</v>
      </c>
      <c r="H19" s="722">
        <v>6</v>
      </c>
      <c r="I19" s="704"/>
      <c r="J19" s="718"/>
      <c r="K19" s="708" t="s">
        <v>639</v>
      </c>
      <c r="L19" s="708" t="s">
        <v>640</v>
      </c>
      <c r="M19" s="709">
        <v>2</v>
      </c>
      <c r="N19" s="709">
        <v>2</v>
      </c>
      <c r="O19" s="709">
        <v>0</v>
      </c>
      <c r="P19" s="709">
        <v>3</v>
      </c>
      <c r="Q19" s="709">
        <v>5</v>
      </c>
      <c r="R19" s="704"/>
      <c r="T19" s="690"/>
      <c r="U19" s="690"/>
      <c r="V19" s="690"/>
      <c r="W19" s="690"/>
      <c r="X19" s="690"/>
      <c r="Y19" s="690"/>
      <c r="Z19" s="690"/>
      <c r="AA19" s="690"/>
      <c r="AB19" s="690"/>
      <c r="AC19" s="690"/>
      <c r="AD19" s="690"/>
      <c r="AE19" s="690"/>
      <c r="AF19" s="690"/>
      <c r="AG19" s="690"/>
      <c r="AH19" s="690"/>
      <c r="AI19" s="690"/>
      <c r="AJ19" s="690"/>
      <c r="AK19" s="690"/>
      <c r="AL19" s="690"/>
      <c r="AM19" s="690"/>
    </row>
    <row r="20" spans="2:39" s="694" customFormat="1" ht="20.25" customHeight="1" x14ac:dyDescent="0.45">
      <c r="B20" s="710" t="s">
        <v>641</v>
      </c>
      <c r="C20" s="710" t="s">
        <v>642</v>
      </c>
      <c r="D20" s="709">
        <v>3</v>
      </c>
      <c r="E20" s="709">
        <v>0</v>
      </c>
      <c r="F20" s="709">
        <v>2</v>
      </c>
      <c r="G20" s="709">
        <v>4</v>
      </c>
      <c r="H20" s="704">
        <v>7</v>
      </c>
      <c r="I20" s="704"/>
      <c r="J20" s="690"/>
      <c r="K20" s="702" t="s">
        <v>643</v>
      </c>
      <c r="L20" s="702" t="s">
        <v>293</v>
      </c>
      <c r="M20" s="703">
        <v>3</v>
      </c>
      <c r="N20" s="703">
        <v>0</v>
      </c>
      <c r="O20" s="703">
        <v>2</v>
      </c>
      <c r="P20" s="703">
        <v>4</v>
      </c>
      <c r="Q20" s="722">
        <v>6</v>
      </c>
      <c r="R20" s="704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</row>
    <row r="21" spans="2:39" ht="20.25" customHeight="1" x14ac:dyDescent="0.45">
      <c r="B21" s="710" t="s">
        <v>644</v>
      </c>
      <c r="C21" s="710" t="s">
        <v>645</v>
      </c>
      <c r="D21" s="703">
        <v>3</v>
      </c>
      <c r="E21" s="703">
        <v>0</v>
      </c>
      <c r="F21" s="703">
        <v>0</v>
      </c>
      <c r="G21" s="703">
        <v>3</v>
      </c>
      <c r="H21" s="704">
        <v>5</v>
      </c>
      <c r="I21" s="704"/>
      <c r="J21" s="705"/>
      <c r="K21" s="702" t="s">
        <v>646</v>
      </c>
      <c r="L21" s="702" t="s">
        <v>647</v>
      </c>
      <c r="M21" s="703">
        <v>3</v>
      </c>
      <c r="N21" s="703">
        <v>0</v>
      </c>
      <c r="O21" s="703">
        <v>0</v>
      </c>
      <c r="P21" s="703">
        <v>3</v>
      </c>
      <c r="Q21" s="722">
        <v>4</v>
      </c>
      <c r="R21" s="704" t="s">
        <v>641</v>
      </c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690"/>
      <c r="AM21" s="690"/>
    </row>
    <row r="22" spans="2:39" ht="20.25" customHeight="1" x14ac:dyDescent="0.45">
      <c r="B22" s="710" t="s">
        <v>201</v>
      </c>
      <c r="C22" s="710" t="s">
        <v>648</v>
      </c>
      <c r="D22" s="709">
        <v>2</v>
      </c>
      <c r="E22" s="709">
        <v>0</v>
      </c>
      <c r="F22" s="709">
        <v>0</v>
      </c>
      <c r="G22" s="709">
        <v>2</v>
      </c>
      <c r="H22" s="704">
        <v>3</v>
      </c>
      <c r="I22" s="704"/>
      <c r="J22" s="690"/>
      <c r="K22" s="702" t="s">
        <v>649</v>
      </c>
      <c r="L22" s="702" t="s">
        <v>273</v>
      </c>
      <c r="M22" s="703">
        <v>3</v>
      </c>
      <c r="N22" s="703">
        <v>0</v>
      </c>
      <c r="O22" s="703">
        <v>2</v>
      </c>
      <c r="P22" s="703">
        <v>4</v>
      </c>
      <c r="Q22" s="722">
        <v>6</v>
      </c>
      <c r="R22" s="704"/>
      <c r="T22" s="690"/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690"/>
      <c r="AF22" s="690"/>
      <c r="AG22" s="690"/>
      <c r="AH22" s="690"/>
      <c r="AI22" s="690"/>
      <c r="AJ22" s="690"/>
      <c r="AK22" s="690"/>
      <c r="AL22" s="690"/>
      <c r="AM22" s="690"/>
    </row>
    <row r="23" spans="2:39" ht="20.25" customHeight="1" x14ac:dyDescent="0.45">
      <c r="B23" s="710" t="s">
        <v>205</v>
      </c>
      <c r="C23" s="710" t="s">
        <v>650</v>
      </c>
      <c r="D23" s="709">
        <v>2</v>
      </c>
      <c r="E23" s="709">
        <v>0</v>
      </c>
      <c r="F23" s="709">
        <v>0</v>
      </c>
      <c r="G23" s="709">
        <v>2</v>
      </c>
      <c r="H23" s="704">
        <v>3</v>
      </c>
      <c r="I23" s="704"/>
      <c r="J23" s="690"/>
      <c r="K23" s="710" t="s">
        <v>199</v>
      </c>
      <c r="L23" s="710" t="s">
        <v>651</v>
      </c>
      <c r="M23" s="709">
        <v>2</v>
      </c>
      <c r="N23" s="709">
        <v>0</v>
      </c>
      <c r="O23" s="709">
        <v>0</v>
      </c>
      <c r="P23" s="709">
        <v>2</v>
      </c>
      <c r="Q23" s="704">
        <v>3</v>
      </c>
      <c r="R23" s="704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</row>
    <row r="24" spans="2:39" ht="15" x14ac:dyDescent="0.45">
      <c r="B24" s="702" t="s">
        <v>458</v>
      </c>
      <c r="C24" s="702" t="s">
        <v>166</v>
      </c>
      <c r="D24" s="703">
        <v>3</v>
      </c>
      <c r="E24" s="703">
        <v>0</v>
      </c>
      <c r="F24" s="703">
        <v>0</v>
      </c>
      <c r="G24" s="703">
        <v>3</v>
      </c>
      <c r="H24" s="704">
        <v>3</v>
      </c>
      <c r="I24" s="709"/>
      <c r="J24" s="705"/>
      <c r="K24" s="710" t="s">
        <v>203</v>
      </c>
      <c r="L24" s="710" t="s">
        <v>652</v>
      </c>
      <c r="M24" s="709">
        <v>2</v>
      </c>
      <c r="N24" s="709">
        <v>0</v>
      </c>
      <c r="O24" s="709">
        <v>0</v>
      </c>
      <c r="P24" s="709">
        <v>2</v>
      </c>
      <c r="Q24" s="704">
        <v>3</v>
      </c>
      <c r="R24" s="704"/>
      <c r="T24" s="690"/>
      <c r="U24" s="690"/>
      <c r="V24" s="690"/>
      <c r="W24" s="690"/>
      <c r="X24" s="690"/>
      <c r="Y24" s="690"/>
      <c r="Z24" s="690"/>
      <c r="AA24" s="690"/>
      <c r="AB24" s="690"/>
      <c r="AC24" s="690"/>
      <c r="AD24" s="690"/>
      <c r="AE24" s="690"/>
      <c r="AF24" s="690"/>
      <c r="AG24" s="690"/>
      <c r="AH24" s="690"/>
      <c r="AI24" s="690"/>
      <c r="AJ24" s="690"/>
      <c r="AK24" s="690"/>
      <c r="AL24" s="690"/>
      <c r="AM24" s="690"/>
    </row>
    <row r="25" spans="2:39" ht="20.25" customHeight="1" x14ac:dyDescent="0.45">
      <c r="B25" s="702" t="s">
        <v>227</v>
      </c>
      <c r="C25" s="702" t="s">
        <v>228</v>
      </c>
      <c r="D25" s="703">
        <v>2</v>
      </c>
      <c r="E25" s="703">
        <v>0</v>
      </c>
      <c r="F25" s="703">
        <v>0</v>
      </c>
      <c r="G25" s="703">
        <v>2</v>
      </c>
      <c r="H25" s="722">
        <v>3</v>
      </c>
      <c r="I25" s="723"/>
      <c r="J25" s="690"/>
      <c r="K25" s="710" t="s">
        <v>460</v>
      </c>
      <c r="L25" s="710" t="s">
        <v>172</v>
      </c>
      <c r="M25" s="709">
        <v>3</v>
      </c>
      <c r="N25" s="709">
        <v>0</v>
      </c>
      <c r="O25" s="709">
        <v>0</v>
      </c>
      <c r="P25" s="709">
        <v>3</v>
      </c>
      <c r="Q25" s="704">
        <v>3</v>
      </c>
      <c r="R25" s="709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</row>
    <row r="26" spans="2:39" ht="20.25" customHeight="1" x14ac:dyDescent="0.45">
      <c r="B26" s="714" t="s">
        <v>636</v>
      </c>
      <c r="C26" s="714"/>
      <c r="D26" s="715">
        <f>SUM(D19:D25)</f>
        <v>18</v>
      </c>
      <c r="E26" s="715">
        <f>SUM(E19:E25)</f>
        <v>0</v>
      </c>
      <c r="F26" s="715">
        <f>SUM(F19:F25)</f>
        <v>4</v>
      </c>
      <c r="G26" s="715">
        <f>SUM(G19:G25)</f>
        <v>20</v>
      </c>
      <c r="H26" s="715">
        <f>SUM(H19:H25)</f>
        <v>30</v>
      </c>
      <c r="I26" s="715"/>
      <c r="J26" s="718"/>
      <c r="K26" s="724" t="s">
        <v>636</v>
      </c>
      <c r="L26" s="725"/>
      <c r="M26" s="726">
        <f>SUM(M19:M25)</f>
        <v>18</v>
      </c>
      <c r="N26" s="726">
        <f>SUM(N19:N25)</f>
        <v>2</v>
      </c>
      <c r="O26" s="726">
        <f>SUM(O19:O25)</f>
        <v>4</v>
      </c>
      <c r="P26" s="726">
        <f>SUM(P19:P25)</f>
        <v>21</v>
      </c>
      <c r="Q26" s="726">
        <f>SUM(Q19:Q25)</f>
        <v>30</v>
      </c>
      <c r="R26" s="715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</row>
    <row r="27" spans="2:39" ht="6.75" customHeight="1" x14ac:dyDescent="0.45">
      <c r="J27" s="718"/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690"/>
      <c r="AE27" s="690"/>
      <c r="AF27" s="690"/>
      <c r="AG27" s="690"/>
      <c r="AH27" s="690"/>
      <c r="AI27" s="690"/>
      <c r="AJ27" s="690"/>
      <c r="AK27" s="690"/>
      <c r="AL27" s="690"/>
      <c r="AM27" s="690"/>
    </row>
    <row r="28" spans="2:39" ht="18" customHeight="1" x14ac:dyDescent="0.45">
      <c r="B28" s="719" t="s">
        <v>209</v>
      </c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1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690"/>
      <c r="AM28" s="690"/>
    </row>
    <row r="29" spans="2:39" s="727" customFormat="1" ht="15" customHeight="1" x14ac:dyDescent="0.45">
      <c r="B29" s="695" t="s">
        <v>210</v>
      </c>
      <c r="C29" s="695"/>
      <c r="D29" s="695"/>
      <c r="E29" s="695"/>
      <c r="F29" s="695"/>
      <c r="G29" s="695"/>
      <c r="H29" s="695"/>
      <c r="I29" s="693"/>
      <c r="J29" s="713"/>
      <c r="K29" s="695" t="s">
        <v>211</v>
      </c>
      <c r="L29" s="695"/>
      <c r="M29" s="695"/>
      <c r="N29" s="695"/>
      <c r="O29" s="695"/>
      <c r="P29" s="695"/>
      <c r="Q29" s="695"/>
      <c r="R29" s="693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</row>
    <row r="30" spans="2:39" s="727" customFormat="1" ht="20.25" customHeight="1" x14ac:dyDescent="0.45">
      <c r="B30" s="699" t="s">
        <v>143</v>
      </c>
      <c r="C30" s="699" t="s">
        <v>144</v>
      </c>
      <c r="D30" s="700" t="s">
        <v>0</v>
      </c>
      <c r="E30" s="700" t="s">
        <v>145</v>
      </c>
      <c r="F30" s="700" t="s">
        <v>4</v>
      </c>
      <c r="G30" s="700" t="s">
        <v>146</v>
      </c>
      <c r="H30" s="698" t="s">
        <v>147</v>
      </c>
      <c r="I30" s="698" t="s">
        <v>148</v>
      </c>
      <c r="J30" s="728"/>
      <c r="K30" s="699" t="s">
        <v>143</v>
      </c>
      <c r="L30" s="699" t="s">
        <v>144</v>
      </c>
      <c r="M30" s="700" t="s">
        <v>0</v>
      </c>
      <c r="N30" s="700" t="s">
        <v>145</v>
      </c>
      <c r="O30" s="700" t="s">
        <v>4</v>
      </c>
      <c r="P30" s="700" t="s">
        <v>146</v>
      </c>
      <c r="Q30" s="701" t="s">
        <v>147</v>
      </c>
      <c r="R30" s="701" t="s">
        <v>148</v>
      </c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  <c r="AM30" s="711"/>
    </row>
    <row r="31" spans="2:39" s="727" customFormat="1" ht="20.25" customHeight="1" x14ac:dyDescent="0.45">
      <c r="B31" s="702" t="s">
        <v>653</v>
      </c>
      <c r="C31" s="702" t="s">
        <v>654</v>
      </c>
      <c r="D31" s="703">
        <v>3</v>
      </c>
      <c r="E31" s="703">
        <v>0</v>
      </c>
      <c r="F31" s="703">
        <v>2</v>
      </c>
      <c r="G31" s="703">
        <v>4</v>
      </c>
      <c r="H31" s="722">
        <v>7</v>
      </c>
      <c r="I31" s="704" t="s">
        <v>649</v>
      </c>
      <c r="J31" s="728"/>
      <c r="K31" s="702" t="s">
        <v>655</v>
      </c>
      <c r="L31" s="702" t="s">
        <v>322</v>
      </c>
      <c r="M31" s="703">
        <v>3</v>
      </c>
      <c r="N31" s="703">
        <v>2</v>
      </c>
      <c r="O31" s="703">
        <v>0</v>
      </c>
      <c r="P31" s="703">
        <v>3</v>
      </c>
      <c r="Q31" s="704">
        <v>7</v>
      </c>
      <c r="R31" s="704" t="s">
        <v>646</v>
      </c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</row>
    <row r="32" spans="2:39" s="727" customFormat="1" ht="20.25" customHeight="1" x14ac:dyDescent="0.45">
      <c r="B32" s="702" t="s">
        <v>656</v>
      </c>
      <c r="C32" s="702" t="s">
        <v>657</v>
      </c>
      <c r="D32" s="703">
        <v>3</v>
      </c>
      <c r="E32" s="703">
        <v>0</v>
      </c>
      <c r="F32" s="703">
        <v>0</v>
      </c>
      <c r="G32" s="703">
        <v>3</v>
      </c>
      <c r="H32" s="704">
        <v>4</v>
      </c>
      <c r="I32" s="704" t="s">
        <v>646</v>
      </c>
      <c r="J32" s="728"/>
      <c r="K32" s="702" t="s">
        <v>658</v>
      </c>
      <c r="L32" s="702" t="s">
        <v>659</v>
      </c>
      <c r="M32" s="703">
        <v>3</v>
      </c>
      <c r="N32" s="703">
        <v>0</v>
      </c>
      <c r="O32" s="703">
        <v>2</v>
      </c>
      <c r="P32" s="703">
        <v>4</v>
      </c>
      <c r="Q32" s="722">
        <v>7</v>
      </c>
      <c r="R32" s="704" t="s">
        <v>649</v>
      </c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</row>
    <row r="33" spans="2:39" s="727" customFormat="1" ht="20.25" customHeight="1" x14ac:dyDescent="0.45">
      <c r="B33" s="702" t="s">
        <v>660</v>
      </c>
      <c r="C33" s="702" t="s">
        <v>661</v>
      </c>
      <c r="D33" s="703">
        <v>0</v>
      </c>
      <c r="E33" s="703">
        <v>2</v>
      </c>
      <c r="F33" s="703">
        <v>0</v>
      </c>
      <c r="G33" s="703">
        <v>1</v>
      </c>
      <c r="H33" s="703">
        <v>1</v>
      </c>
      <c r="I33" s="703"/>
      <c r="J33" s="728"/>
      <c r="K33" s="729" t="s">
        <v>662</v>
      </c>
      <c r="L33" s="729" t="s">
        <v>663</v>
      </c>
      <c r="M33" s="730">
        <v>3</v>
      </c>
      <c r="N33" s="730">
        <v>0</v>
      </c>
      <c r="O33" s="730">
        <v>2</v>
      </c>
      <c r="P33" s="730">
        <v>4</v>
      </c>
      <c r="Q33" s="731">
        <v>7</v>
      </c>
      <c r="R33" s="732"/>
      <c r="T33" s="711"/>
      <c r="U33" s="711"/>
      <c r="V33" s="711"/>
      <c r="W33" s="711"/>
      <c r="X33" s="711"/>
      <c r="Y33" s="711"/>
      <c r="Z33" s="711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  <c r="AM33" s="711"/>
    </row>
    <row r="34" spans="2:39" s="727" customFormat="1" ht="20.25" customHeight="1" x14ac:dyDescent="0.45">
      <c r="B34" s="702" t="s">
        <v>644</v>
      </c>
      <c r="C34" s="702" t="s">
        <v>664</v>
      </c>
      <c r="D34" s="703">
        <v>3</v>
      </c>
      <c r="E34" s="703">
        <v>0</v>
      </c>
      <c r="F34" s="703">
        <v>0</v>
      </c>
      <c r="G34" s="703">
        <v>3</v>
      </c>
      <c r="H34" s="722">
        <v>5</v>
      </c>
      <c r="I34" s="723"/>
      <c r="J34" s="728"/>
      <c r="K34" s="733" t="s">
        <v>665</v>
      </c>
      <c r="L34" s="733" t="s">
        <v>666</v>
      </c>
      <c r="M34" s="703">
        <v>0</v>
      </c>
      <c r="N34" s="703">
        <v>0</v>
      </c>
      <c r="O34" s="703">
        <v>0</v>
      </c>
      <c r="P34" s="703">
        <v>0</v>
      </c>
      <c r="Q34" s="703">
        <v>4</v>
      </c>
      <c r="R34" s="703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11"/>
      <c r="AM34" s="711"/>
    </row>
    <row r="35" spans="2:39" s="727" customFormat="1" ht="20.25" customHeight="1" x14ac:dyDescent="0.45">
      <c r="B35" s="702" t="s">
        <v>58</v>
      </c>
      <c r="C35" s="702" t="s">
        <v>225</v>
      </c>
      <c r="D35" s="703">
        <v>3</v>
      </c>
      <c r="E35" s="703">
        <v>0</v>
      </c>
      <c r="F35" s="703">
        <v>0</v>
      </c>
      <c r="G35" s="703">
        <v>3</v>
      </c>
      <c r="H35" s="722">
        <v>5</v>
      </c>
      <c r="I35" s="723"/>
      <c r="J35" s="711"/>
      <c r="K35" s="702" t="s">
        <v>667</v>
      </c>
      <c r="L35" s="702" t="s">
        <v>218</v>
      </c>
      <c r="M35" s="703">
        <v>3</v>
      </c>
      <c r="N35" s="703">
        <v>0</v>
      </c>
      <c r="O35" s="703">
        <v>0</v>
      </c>
      <c r="P35" s="703">
        <v>3</v>
      </c>
      <c r="Q35" s="704">
        <v>5</v>
      </c>
      <c r="R35" s="733"/>
      <c r="AB35" s="711"/>
      <c r="AC35" s="711"/>
      <c r="AD35" s="711"/>
      <c r="AE35" s="711"/>
      <c r="AF35" s="711"/>
      <c r="AG35" s="711"/>
      <c r="AH35" s="711"/>
      <c r="AI35" s="711"/>
      <c r="AJ35" s="711"/>
      <c r="AK35" s="711"/>
      <c r="AL35" s="711"/>
      <c r="AM35" s="711"/>
    </row>
    <row r="36" spans="2:39" s="727" customFormat="1" ht="20.25" customHeight="1" x14ac:dyDescent="0.45">
      <c r="B36" s="710" t="s">
        <v>58</v>
      </c>
      <c r="C36" s="710" t="s">
        <v>224</v>
      </c>
      <c r="D36" s="709">
        <v>3</v>
      </c>
      <c r="E36" s="709">
        <v>0</v>
      </c>
      <c r="F36" s="709">
        <v>0</v>
      </c>
      <c r="G36" s="709">
        <v>3</v>
      </c>
      <c r="H36" s="704">
        <v>5</v>
      </c>
      <c r="I36" s="704"/>
      <c r="J36" s="711"/>
      <c r="K36" s="714" t="s">
        <v>177</v>
      </c>
      <c r="L36" s="714"/>
      <c r="M36" s="734">
        <f>SUM(M31:M35)</f>
        <v>12</v>
      </c>
      <c r="N36" s="734">
        <f>SUM(N31:N35)</f>
        <v>2</v>
      </c>
      <c r="O36" s="734">
        <f>SUM(O31:O35)</f>
        <v>4</v>
      </c>
      <c r="P36" s="734">
        <f>SUM(P31:P35)</f>
        <v>14</v>
      </c>
      <c r="Q36" s="734">
        <f>SUM(Q31:Q35)</f>
        <v>30</v>
      </c>
      <c r="R36" s="715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1"/>
    </row>
    <row r="37" spans="2:39" s="727" customFormat="1" ht="20.25" customHeight="1" x14ac:dyDescent="0.45">
      <c r="B37" s="735" t="s">
        <v>58</v>
      </c>
      <c r="C37" s="735" t="s">
        <v>668</v>
      </c>
      <c r="D37" s="736">
        <v>2</v>
      </c>
      <c r="E37" s="736">
        <v>0</v>
      </c>
      <c r="F37" s="736">
        <v>0</v>
      </c>
      <c r="G37" s="736">
        <v>2</v>
      </c>
      <c r="H37" s="731">
        <v>3</v>
      </c>
      <c r="I37" s="732"/>
      <c r="J37" s="711"/>
      <c r="K37" s="711"/>
      <c r="L37" s="711"/>
      <c r="M37" s="711"/>
      <c r="N37" s="711"/>
      <c r="O37" s="711"/>
      <c r="P37" s="711"/>
      <c r="Q37" s="711"/>
      <c r="R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  <c r="AM37" s="711"/>
    </row>
    <row r="38" spans="2:39" ht="28.5" customHeight="1" x14ac:dyDescent="0.45">
      <c r="B38" s="737" t="s">
        <v>636</v>
      </c>
      <c r="C38" s="737"/>
      <c r="D38" s="715">
        <f>SUM(D31:D37)</f>
        <v>17</v>
      </c>
      <c r="E38" s="715">
        <f>SUM(E31:E37)</f>
        <v>2</v>
      </c>
      <c r="F38" s="715">
        <f>SUM(F31:F37)</f>
        <v>2</v>
      </c>
      <c r="G38" s="715">
        <f>SUM(G31:G37)</f>
        <v>19</v>
      </c>
      <c r="H38" s="715">
        <f>SUM(H31:H37)</f>
        <v>30</v>
      </c>
      <c r="I38" s="715"/>
      <c r="J38" s="718"/>
      <c r="K38" s="711"/>
      <c r="L38" s="711"/>
      <c r="M38" s="738"/>
      <c r="N38" s="738"/>
      <c r="O38" s="738"/>
      <c r="P38" s="738"/>
      <c r="Q38" s="738"/>
      <c r="R38" s="738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</row>
    <row r="39" spans="2:39" ht="9.75" customHeight="1" x14ac:dyDescent="0.45">
      <c r="J39" s="718"/>
      <c r="T39" s="690"/>
      <c r="U39" s="690"/>
      <c r="V39" s="690"/>
      <c r="W39" s="690"/>
      <c r="X39" s="690"/>
      <c r="Y39" s="690"/>
      <c r="Z39" s="690"/>
      <c r="AA39" s="690"/>
      <c r="AB39" s="690"/>
      <c r="AC39" s="690"/>
      <c r="AD39" s="690"/>
      <c r="AE39" s="690"/>
      <c r="AF39" s="690"/>
      <c r="AG39" s="690"/>
      <c r="AH39" s="690"/>
      <c r="AI39" s="690"/>
      <c r="AJ39" s="690"/>
      <c r="AK39" s="690"/>
      <c r="AL39" s="690"/>
      <c r="AM39" s="690"/>
    </row>
    <row r="40" spans="2:39" ht="18" customHeight="1" x14ac:dyDescent="0.45">
      <c r="B40" s="719" t="s">
        <v>232</v>
      </c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1"/>
      <c r="T40" s="690"/>
      <c r="U40" s="690"/>
      <c r="V40" s="690"/>
      <c r="W40" s="690"/>
      <c r="X40" s="690"/>
      <c r="Y40" s="690"/>
      <c r="Z40" s="690"/>
      <c r="AA40" s="690"/>
      <c r="AB40" s="690"/>
      <c r="AC40" s="690"/>
      <c r="AD40" s="690"/>
      <c r="AE40" s="690"/>
      <c r="AF40" s="690"/>
      <c r="AG40" s="690"/>
      <c r="AH40" s="690"/>
      <c r="AI40" s="690"/>
      <c r="AJ40" s="690"/>
      <c r="AK40" s="690"/>
      <c r="AL40" s="690"/>
      <c r="AM40" s="690"/>
    </row>
    <row r="41" spans="2:39" ht="15" customHeight="1" x14ac:dyDescent="0.45">
      <c r="B41" s="695" t="s">
        <v>233</v>
      </c>
      <c r="C41" s="695"/>
      <c r="D41" s="695"/>
      <c r="E41" s="695"/>
      <c r="F41" s="695"/>
      <c r="G41" s="695"/>
      <c r="H41" s="695"/>
      <c r="I41" s="693"/>
      <c r="K41" s="695" t="s">
        <v>234</v>
      </c>
      <c r="L41" s="695"/>
      <c r="M41" s="695"/>
      <c r="N41" s="695"/>
      <c r="O41" s="695"/>
      <c r="P41" s="695"/>
      <c r="Q41" s="695"/>
      <c r="R41" s="693"/>
      <c r="T41" s="690"/>
      <c r="U41" s="690"/>
      <c r="V41" s="690"/>
      <c r="W41" s="690"/>
      <c r="X41" s="690"/>
      <c r="Y41" s="690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</row>
    <row r="42" spans="2:39" s="727" customFormat="1" ht="20.25" customHeight="1" x14ac:dyDescent="0.45">
      <c r="B42" s="699" t="s">
        <v>143</v>
      </c>
      <c r="C42" s="699" t="s">
        <v>144</v>
      </c>
      <c r="D42" s="697" t="s">
        <v>0</v>
      </c>
      <c r="E42" s="700" t="s">
        <v>145</v>
      </c>
      <c r="F42" s="700" t="s">
        <v>4</v>
      </c>
      <c r="G42" s="700" t="s">
        <v>146</v>
      </c>
      <c r="H42" s="698" t="s">
        <v>147</v>
      </c>
      <c r="I42" s="698" t="s">
        <v>148</v>
      </c>
      <c r="J42" s="711"/>
      <c r="K42" s="699" t="s">
        <v>143</v>
      </c>
      <c r="L42" s="699" t="s">
        <v>144</v>
      </c>
      <c r="M42" s="697" t="s">
        <v>0</v>
      </c>
      <c r="N42" s="700" t="s">
        <v>145</v>
      </c>
      <c r="O42" s="700"/>
      <c r="P42" s="700" t="s">
        <v>146</v>
      </c>
      <c r="Q42" s="698" t="s">
        <v>147</v>
      </c>
      <c r="R42" s="698" t="s">
        <v>148</v>
      </c>
      <c r="T42" s="711"/>
      <c r="U42" s="711"/>
      <c r="V42" s="711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1"/>
      <c r="AH42" s="711"/>
      <c r="AI42" s="711"/>
      <c r="AJ42" s="711"/>
      <c r="AK42" s="711"/>
      <c r="AL42" s="711"/>
      <c r="AM42" s="711"/>
    </row>
    <row r="43" spans="2:39" s="727" customFormat="1" ht="20.25" customHeight="1" x14ac:dyDescent="0.45">
      <c r="B43" s="739" t="s">
        <v>669</v>
      </c>
      <c r="C43" s="733" t="s">
        <v>316</v>
      </c>
      <c r="D43" s="703">
        <v>2</v>
      </c>
      <c r="E43" s="703">
        <v>0</v>
      </c>
      <c r="F43" s="703">
        <v>0</v>
      </c>
      <c r="G43" s="703">
        <v>2</v>
      </c>
      <c r="H43" s="703">
        <v>3</v>
      </c>
      <c r="I43" s="733"/>
      <c r="K43" s="733" t="s">
        <v>670</v>
      </c>
      <c r="L43" s="733" t="s">
        <v>297</v>
      </c>
      <c r="M43" s="733">
        <v>2</v>
      </c>
      <c r="N43" s="733">
        <v>0</v>
      </c>
      <c r="O43" s="733">
        <v>0</v>
      </c>
      <c r="P43" s="733">
        <v>2</v>
      </c>
      <c r="Q43" s="733">
        <v>3</v>
      </c>
      <c r="R43" s="733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  <c r="AM43" s="711"/>
    </row>
    <row r="44" spans="2:39" s="727" customFormat="1" ht="20.25" customHeight="1" x14ac:dyDescent="0.45">
      <c r="B44" s="710" t="s">
        <v>671</v>
      </c>
      <c r="C44" s="710" t="s">
        <v>236</v>
      </c>
      <c r="D44" s="709">
        <v>0</v>
      </c>
      <c r="E44" s="709">
        <v>0</v>
      </c>
      <c r="F44" s="709">
        <v>6</v>
      </c>
      <c r="G44" s="709">
        <v>3</v>
      </c>
      <c r="H44" s="722">
        <v>5</v>
      </c>
      <c r="I44" s="704"/>
      <c r="J44" s="711"/>
      <c r="K44" s="702" t="s">
        <v>672</v>
      </c>
      <c r="L44" s="702" t="s">
        <v>238</v>
      </c>
      <c r="M44" s="703">
        <v>0</v>
      </c>
      <c r="N44" s="703">
        <v>0</v>
      </c>
      <c r="O44" s="703">
        <v>8</v>
      </c>
      <c r="P44" s="703">
        <v>4</v>
      </c>
      <c r="Q44" s="704">
        <v>10</v>
      </c>
      <c r="R44" s="704" t="s">
        <v>673</v>
      </c>
      <c r="T44" s="711"/>
      <c r="U44" s="711" t="s">
        <v>674</v>
      </c>
      <c r="V44" s="711"/>
      <c r="W44" s="711"/>
      <c r="X44" s="711"/>
      <c r="Y44" s="711"/>
      <c r="Z44" s="711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  <c r="AM44" s="711"/>
    </row>
    <row r="45" spans="2:39" s="727" customFormat="1" ht="20.25" customHeight="1" x14ac:dyDescent="0.45">
      <c r="B45" s="740" t="s">
        <v>667</v>
      </c>
      <c r="C45" s="740" t="s">
        <v>245</v>
      </c>
      <c r="D45" s="741">
        <v>3</v>
      </c>
      <c r="E45" s="741">
        <v>0</v>
      </c>
      <c r="F45" s="741">
        <v>0</v>
      </c>
      <c r="G45" s="741">
        <v>3</v>
      </c>
      <c r="H45" s="742">
        <v>5</v>
      </c>
      <c r="I45" s="743"/>
      <c r="J45" s="711"/>
      <c r="K45" s="702" t="s">
        <v>667</v>
      </c>
      <c r="L45" s="702" t="s">
        <v>675</v>
      </c>
      <c r="M45" s="703">
        <v>3</v>
      </c>
      <c r="N45" s="703">
        <v>0</v>
      </c>
      <c r="O45" s="703">
        <v>0</v>
      </c>
      <c r="P45" s="703">
        <v>3</v>
      </c>
      <c r="Q45" s="704">
        <v>5</v>
      </c>
      <c r="R45" s="704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  <c r="AM45" s="711"/>
    </row>
    <row r="46" spans="2:39" s="727" customFormat="1" ht="20.25" customHeight="1" x14ac:dyDescent="0.45">
      <c r="B46" s="702" t="s">
        <v>58</v>
      </c>
      <c r="C46" s="702" t="s">
        <v>226</v>
      </c>
      <c r="D46" s="703">
        <v>3</v>
      </c>
      <c r="E46" s="703">
        <v>0</v>
      </c>
      <c r="F46" s="703">
        <v>0</v>
      </c>
      <c r="G46" s="703">
        <v>3</v>
      </c>
      <c r="H46" s="722">
        <v>5</v>
      </c>
      <c r="I46" s="704"/>
      <c r="J46" s="711"/>
      <c r="K46" s="702" t="s">
        <v>667</v>
      </c>
      <c r="L46" s="702" t="s">
        <v>676</v>
      </c>
      <c r="M46" s="703">
        <v>3</v>
      </c>
      <c r="N46" s="703">
        <v>0</v>
      </c>
      <c r="O46" s="703">
        <v>0</v>
      </c>
      <c r="P46" s="703">
        <v>3</v>
      </c>
      <c r="Q46" s="722">
        <v>5</v>
      </c>
      <c r="R46" s="704"/>
      <c r="T46" s="711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1"/>
      <c r="AH46" s="711"/>
      <c r="AI46" s="711"/>
      <c r="AJ46" s="711"/>
      <c r="AK46" s="711"/>
      <c r="AL46" s="711"/>
      <c r="AM46" s="711"/>
    </row>
    <row r="47" spans="2:39" s="727" customFormat="1" ht="20.25" customHeight="1" x14ac:dyDescent="0.45">
      <c r="B47" s="702" t="s">
        <v>58</v>
      </c>
      <c r="C47" s="702" t="s">
        <v>247</v>
      </c>
      <c r="D47" s="703">
        <v>3</v>
      </c>
      <c r="E47" s="703">
        <v>0</v>
      </c>
      <c r="F47" s="703">
        <v>0</v>
      </c>
      <c r="G47" s="703">
        <v>3</v>
      </c>
      <c r="H47" s="704">
        <v>5</v>
      </c>
      <c r="I47" s="704"/>
      <c r="J47" s="711"/>
      <c r="K47" s="702" t="s">
        <v>58</v>
      </c>
      <c r="L47" s="702" t="s">
        <v>246</v>
      </c>
      <c r="M47" s="703">
        <v>3</v>
      </c>
      <c r="N47" s="703">
        <v>0</v>
      </c>
      <c r="O47" s="703">
        <v>0</v>
      </c>
      <c r="P47" s="703">
        <v>3</v>
      </c>
      <c r="Q47" s="704">
        <v>5</v>
      </c>
      <c r="R47" s="704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  <c r="AL47" s="711"/>
      <c r="AM47" s="711"/>
    </row>
    <row r="48" spans="2:39" ht="20.25" customHeight="1" x14ac:dyDescent="0.45">
      <c r="B48" s="710" t="s">
        <v>58</v>
      </c>
      <c r="C48" s="710" t="s">
        <v>248</v>
      </c>
      <c r="D48" s="709">
        <v>3</v>
      </c>
      <c r="E48" s="709">
        <v>0</v>
      </c>
      <c r="F48" s="709">
        <v>0</v>
      </c>
      <c r="G48" s="709">
        <v>3</v>
      </c>
      <c r="H48" s="704">
        <v>5</v>
      </c>
      <c r="I48" s="704"/>
      <c r="J48" s="718"/>
      <c r="K48" s="733" t="s">
        <v>251</v>
      </c>
      <c r="L48" s="733" t="s">
        <v>677</v>
      </c>
      <c r="M48" s="703">
        <v>2</v>
      </c>
      <c r="N48" s="703">
        <v>0</v>
      </c>
      <c r="O48" s="703">
        <v>0</v>
      </c>
      <c r="P48" s="703">
        <v>2</v>
      </c>
      <c r="Q48" s="703">
        <v>2</v>
      </c>
      <c r="R48" s="733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</row>
    <row r="49" spans="2:39" ht="20.25" customHeight="1" x14ac:dyDescent="0.45">
      <c r="B49" s="708" t="s">
        <v>249</v>
      </c>
      <c r="C49" s="708" t="s">
        <v>533</v>
      </c>
      <c r="D49" s="709">
        <v>2</v>
      </c>
      <c r="E49" s="709">
        <v>0</v>
      </c>
      <c r="F49" s="709">
        <v>0</v>
      </c>
      <c r="G49" s="709">
        <v>2</v>
      </c>
      <c r="H49" s="709">
        <v>2</v>
      </c>
      <c r="I49" s="709"/>
      <c r="J49" s="718"/>
      <c r="K49" s="737" t="s">
        <v>177</v>
      </c>
      <c r="L49" s="737"/>
      <c r="M49" s="734">
        <f>SUM(M43:M48)</f>
        <v>13</v>
      </c>
      <c r="N49" s="734">
        <f>SUM(N43:N48)</f>
        <v>0</v>
      </c>
      <c r="O49" s="734">
        <f>SUM(O43:O48)</f>
        <v>8</v>
      </c>
      <c r="P49" s="734">
        <f>SUM(P43:P48)</f>
        <v>17</v>
      </c>
      <c r="Q49" s="734">
        <f>SUM(Q43:Q48)</f>
        <v>30</v>
      </c>
      <c r="R49" s="715"/>
      <c r="T49" s="690"/>
      <c r="U49" s="690"/>
      <c r="V49" s="690"/>
      <c r="W49" s="690"/>
      <c r="X49" s="690"/>
      <c r="Y49" s="690"/>
      <c r="Z49" s="690"/>
      <c r="AA49" s="690"/>
      <c r="AB49" s="690"/>
      <c r="AC49" s="690"/>
      <c r="AD49" s="690"/>
      <c r="AE49" s="690"/>
      <c r="AF49" s="690"/>
      <c r="AG49" s="690"/>
      <c r="AH49" s="690"/>
      <c r="AI49" s="690"/>
      <c r="AJ49" s="690"/>
      <c r="AK49" s="690"/>
      <c r="AL49" s="690"/>
      <c r="AM49" s="690"/>
    </row>
    <row r="50" spans="2:39" ht="35.25" customHeight="1" x14ac:dyDescent="0.45">
      <c r="B50" s="737" t="s">
        <v>636</v>
      </c>
      <c r="C50" s="737"/>
      <c r="D50" s="744">
        <f>SUM(D43:D49)</f>
        <v>16</v>
      </c>
      <c r="E50" s="744">
        <f>SUM(E43:E49)</f>
        <v>0</v>
      </c>
      <c r="F50" s="744">
        <f>SUM(F43:F49)</f>
        <v>6</v>
      </c>
      <c r="G50" s="744">
        <f>SUM(G43:G49)</f>
        <v>19</v>
      </c>
      <c r="H50" s="744">
        <f>SUM(H43:H49)</f>
        <v>30</v>
      </c>
      <c r="I50" s="744"/>
      <c r="J50" s="718"/>
      <c r="K50" s="745"/>
      <c r="L50" s="745"/>
      <c r="M50" s="746"/>
      <c r="N50" s="746"/>
      <c r="O50" s="746"/>
      <c r="P50" s="746"/>
      <c r="Q50" s="746"/>
      <c r="R50" s="693"/>
      <c r="T50" s="690"/>
      <c r="U50" s="690"/>
      <c r="V50" s="690"/>
      <c r="W50" s="690"/>
      <c r="X50" s="690"/>
      <c r="Y50" s="690"/>
      <c r="Z50" s="690"/>
      <c r="AA50" s="690"/>
      <c r="AB50" s="690"/>
      <c r="AC50" s="690"/>
      <c r="AD50" s="690"/>
      <c r="AE50" s="690"/>
      <c r="AF50" s="690"/>
      <c r="AG50" s="690"/>
      <c r="AH50" s="690"/>
      <c r="AI50" s="690"/>
      <c r="AJ50" s="690"/>
      <c r="AK50" s="690"/>
      <c r="AL50" s="690"/>
      <c r="AM50" s="690"/>
    </row>
    <row r="51" spans="2:39" s="747" customFormat="1" ht="20.25" customHeight="1" x14ac:dyDescent="0.25">
      <c r="H51" s="748"/>
      <c r="I51" s="748"/>
      <c r="K51" s="749"/>
      <c r="L51" s="750" t="s">
        <v>678</v>
      </c>
      <c r="M51" s="751">
        <f>SUM(G50,P49,P36,G38,G14,G26,P26,P14)</f>
        <v>149</v>
      </c>
      <c r="N51" s="751"/>
      <c r="O51" s="751"/>
      <c r="P51" s="751"/>
      <c r="Q51" s="718"/>
      <c r="R51" s="718"/>
      <c r="T51" s="752"/>
      <c r="U51" s="752"/>
      <c r="V51" s="752"/>
      <c r="W51" s="752"/>
      <c r="X51" s="752"/>
      <c r="Y51" s="752"/>
      <c r="Z51" s="752"/>
      <c r="AA51" s="752"/>
      <c r="AB51" s="752"/>
      <c r="AC51" s="752"/>
      <c r="AD51" s="752"/>
      <c r="AE51" s="752"/>
      <c r="AF51" s="752"/>
      <c r="AG51" s="752"/>
      <c r="AH51" s="752"/>
      <c r="AI51" s="752"/>
      <c r="AJ51" s="752"/>
      <c r="AK51" s="752"/>
      <c r="AL51" s="752"/>
      <c r="AM51" s="752"/>
    </row>
    <row r="52" spans="2:39" s="747" customFormat="1" ht="20.25" customHeight="1" x14ac:dyDescent="0.25">
      <c r="I52" s="753"/>
      <c r="K52" s="754"/>
      <c r="L52" s="755" t="s">
        <v>255</v>
      </c>
      <c r="M52" s="756">
        <f>SUM(H50,Q49,Q36,H38,H14,H26,Q26,Q14)</f>
        <v>240</v>
      </c>
      <c r="N52" s="757"/>
      <c r="O52" s="757"/>
      <c r="P52" s="758"/>
      <c r="Q52" s="718"/>
      <c r="R52" s="718"/>
      <c r="T52" s="752"/>
      <c r="U52" s="752"/>
      <c r="V52" s="752"/>
      <c r="W52" s="752"/>
      <c r="X52" s="752"/>
      <c r="Y52" s="752"/>
      <c r="Z52" s="752"/>
      <c r="AA52" s="752"/>
      <c r="AB52" s="752"/>
      <c r="AC52" s="752"/>
      <c r="AD52" s="752"/>
      <c r="AE52" s="752"/>
      <c r="AF52" s="752"/>
      <c r="AG52" s="752"/>
      <c r="AH52" s="752"/>
      <c r="AI52" s="752"/>
      <c r="AJ52" s="752"/>
      <c r="AK52" s="752"/>
      <c r="AL52" s="752"/>
      <c r="AM52" s="752"/>
    </row>
    <row r="53" spans="2:39" s="747" customFormat="1" ht="20.25" customHeight="1" x14ac:dyDescent="0.25">
      <c r="I53" s="753"/>
      <c r="K53" s="754"/>
      <c r="L53" s="759" t="s">
        <v>679</v>
      </c>
      <c r="M53" s="760">
        <f>SUM(H21,H34,Q35,H45,Q45,Q46,H35,H46,H47,Q47,H36,H48,H37)</f>
        <v>63</v>
      </c>
      <c r="N53" s="761"/>
      <c r="O53" s="761"/>
      <c r="P53" s="762"/>
      <c r="Q53" s="718"/>
      <c r="R53" s="718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</row>
    <row r="54" spans="2:39" s="747" customFormat="1" ht="20.25" customHeight="1" x14ac:dyDescent="0.25">
      <c r="I54" s="753"/>
      <c r="K54" s="754"/>
      <c r="L54" s="755" t="s">
        <v>540</v>
      </c>
      <c r="M54" s="763">
        <f>M53/M52*100</f>
        <v>26.25</v>
      </c>
      <c r="N54" s="763"/>
      <c r="O54" s="763"/>
      <c r="P54" s="764"/>
      <c r="Q54" s="752"/>
      <c r="R54" s="765"/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</row>
    <row r="55" spans="2:39" s="747" customFormat="1" ht="15" customHeight="1" x14ac:dyDescent="0.25">
      <c r="B55" s="766"/>
      <c r="D55" s="767"/>
      <c r="E55" s="767"/>
      <c r="F55" s="767"/>
      <c r="G55" s="767"/>
      <c r="I55" s="753"/>
      <c r="K55" s="754"/>
      <c r="L55" s="733" t="s">
        <v>680</v>
      </c>
      <c r="M55" s="768">
        <f>SUM(H8,Q8,Q9,H19,H20,Q19,Q20,Q21,H31:H33,Q31:Q34,H43:H44,Q43:Q44)</f>
        <v>103</v>
      </c>
      <c r="N55" s="768"/>
      <c r="O55" s="768"/>
      <c r="P55" s="768"/>
      <c r="R55" s="753"/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</row>
    <row r="56" spans="2:39" s="767" customFormat="1" ht="20.25" customHeight="1" x14ac:dyDescent="0.25">
      <c r="K56" s="769"/>
      <c r="L56" s="770" t="s">
        <v>681</v>
      </c>
      <c r="M56" s="771">
        <f>SUM(H8:H11,Q8,Q10:Q12,Q22)</f>
        <v>56</v>
      </c>
      <c r="N56" s="771"/>
      <c r="O56" s="771"/>
      <c r="P56" s="771"/>
      <c r="R56" s="747"/>
      <c r="T56" s="772"/>
      <c r="U56" s="772"/>
      <c r="V56" s="772"/>
      <c r="W56" s="772"/>
      <c r="X56" s="772"/>
      <c r="Y56" s="772"/>
      <c r="Z56" s="772"/>
      <c r="AA56" s="772"/>
      <c r="AB56" s="772"/>
      <c r="AC56" s="772"/>
      <c r="AD56" s="772"/>
      <c r="AE56" s="772"/>
      <c r="AF56" s="772"/>
      <c r="AG56" s="772"/>
      <c r="AH56" s="772"/>
      <c r="AI56" s="772"/>
      <c r="AJ56" s="772"/>
      <c r="AK56" s="772"/>
      <c r="AL56" s="772"/>
      <c r="AM56" s="772"/>
    </row>
    <row r="57" spans="2:39" s="767" customFormat="1" ht="20.25" customHeight="1" thickBot="1" x14ac:dyDescent="0.5">
      <c r="R57" s="773"/>
      <c r="T57" s="772"/>
      <c r="U57" s="772"/>
      <c r="V57" s="772"/>
      <c r="W57" s="772"/>
      <c r="X57" s="772"/>
      <c r="Y57" s="772"/>
      <c r="Z57" s="772"/>
      <c r="AA57" s="772"/>
      <c r="AB57" s="772"/>
      <c r="AC57" s="772"/>
      <c r="AD57" s="772"/>
      <c r="AE57" s="772"/>
      <c r="AF57" s="772"/>
      <c r="AG57" s="772"/>
      <c r="AH57" s="772"/>
      <c r="AI57" s="772"/>
      <c r="AJ57" s="772"/>
      <c r="AK57" s="772"/>
      <c r="AL57" s="772"/>
      <c r="AM57" s="772"/>
    </row>
    <row r="58" spans="2:39" s="767" customFormat="1" ht="18" customHeight="1" thickBot="1" x14ac:dyDescent="0.5">
      <c r="B58" s="772"/>
      <c r="C58" s="774" t="s">
        <v>682</v>
      </c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6"/>
      <c r="R58" s="773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772"/>
      <c r="AL58" s="772"/>
      <c r="AM58" s="772"/>
    </row>
    <row r="59" spans="2:39" s="747" customFormat="1" ht="18" customHeight="1" thickBot="1" x14ac:dyDescent="0.3">
      <c r="B59" s="772"/>
      <c r="C59" s="777" t="s">
        <v>260</v>
      </c>
      <c r="D59" s="778"/>
      <c r="E59" s="778"/>
      <c r="F59" s="778"/>
      <c r="G59" s="778"/>
      <c r="H59" s="778"/>
      <c r="I59" s="778"/>
      <c r="J59" s="778"/>
      <c r="K59" s="779"/>
      <c r="L59" s="780" t="s">
        <v>683</v>
      </c>
      <c r="M59" s="781"/>
      <c r="N59" s="781"/>
      <c r="O59" s="781"/>
      <c r="P59" s="781"/>
      <c r="Q59" s="782"/>
      <c r="R59" s="773"/>
      <c r="T59" s="752"/>
      <c r="U59" s="752"/>
      <c r="V59" s="752"/>
      <c r="W59" s="752"/>
      <c r="X59" s="752"/>
      <c r="Y59" s="752"/>
      <c r="Z59" s="752"/>
      <c r="AA59" s="752"/>
      <c r="AB59" s="752"/>
      <c r="AC59" s="752"/>
      <c r="AD59" s="752"/>
      <c r="AE59" s="752"/>
      <c r="AF59" s="752"/>
      <c r="AG59" s="752"/>
      <c r="AH59" s="752"/>
      <c r="AI59" s="752"/>
      <c r="AJ59" s="752"/>
      <c r="AK59" s="752"/>
      <c r="AL59" s="752"/>
      <c r="AM59" s="752"/>
    </row>
    <row r="60" spans="2:39" s="747" customFormat="1" ht="18" customHeight="1" x14ac:dyDescent="0.25">
      <c r="B60" s="752"/>
      <c r="C60" s="783" t="s">
        <v>684</v>
      </c>
      <c r="D60" s="784" t="s">
        <v>685</v>
      </c>
      <c r="E60" s="784"/>
      <c r="F60" s="784"/>
      <c r="G60" s="784"/>
      <c r="H60" s="784"/>
      <c r="I60" s="784"/>
      <c r="J60" s="784"/>
      <c r="K60" s="785"/>
      <c r="L60" s="786" t="s">
        <v>262</v>
      </c>
      <c r="M60" s="787"/>
      <c r="N60" s="787"/>
      <c r="O60" s="787"/>
      <c r="P60" s="787"/>
      <c r="Q60" s="788"/>
      <c r="R60" s="753"/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2"/>
      <c r="AK60" s="752"/>
      <c r="AL60" s="752"/>
      <c r="AM60" s="752"/>
    </row>
    <row r="61" spans="2:39" s="747" customFormat="1" ht="18" customHeight="1" x14ac:dyDescent="0.25">
      <c r="C61" s="789" t="s">
        <v>686</v>
      </c>
      <c r="D61" s="790" t="s">
        <v>687</v>
      </c>
      <c r="E61" s="790"/>
      <c r="F61" s="790"/>
      <c r="G61" s="790"/>
      <c r="H61" s="790"/>
      <c r="I61" s="790"/>
      <c r="J61" s="790"/>
      <c r="K61" s="791"/>
      <c r="L61" s="792"/>
      <c r="M61" s="793"/>
      <c r="N61" s="793"/>
      <c r="O61" s="793"/>
      <c r="P61" s="793"/>
      <c r="Q61" s="794"/>
      <c r="R61" s="753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</row>
    <row r="62" spans="2:39" s="747" customFormat="1" ht="18" customHeight="1" x14ac:dyDescent="0.25">
      <c r="C62" s="795" t="s">
        <v>688</v>
      </c>
      <c r="D62" s="790" t="s">
        <v>689</v>
      </c>
      <c r="E62" s="790"/>
      <c r="F62" s="790"/>
      <c r="G62" s="790"/>
      <c r="H62" s="790"/>
      <c r="I62" s="790"/>
      <c r="J62" s="790"/>
      <c r="K62" s="791"/>
      <c r="L62" s="792"/>
      <c r="M62" s="793"/>
      <c r="N62" s="793"/>
      <c r="O62" s="793"/>
      <c r="P62" s="793"/>
      <c r="Q62" s="794"/>
      <c r="R62" s="753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  <c r="AL62" s="752"/>
      <c r="AM62" s="752"/>
    </row>
    <row r="63" spans="2:39" s="747" customFormat="1" ht="18" customHeight="1" thickBot="1" x14ac:dyDescent="0.3">
      <c r="C63" s="789" t="s">
        <v>690</v>
      </c>
      <c r="D63" s="790" t="s">
        <v>691</v>
      </c>
      <c r="E63" s="790"/>
      <c r="F63" s="790"/>
      <c r="G63" s="790"/>
      <c r="H63" s="790"/>
      <c r="I63" s="790"/>
      <c r="J63" s="790"/>
      <c r="K63" s="791"/>
      <c r="L63" s="796"/>
      <c r="M63" s="797"/>
      <c r="N63" s="797"/>
      <c r="O63" s="797"/>
      <c r="P63" s="797"/>
      <c r="Q63" s="798"/>
      <c r="R63" s="753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2"/>
      <c r="AL63" s="752"/>
      <c r="AM63" s="752"/>
    </row>
    <row r="64" spans="2:39" s="747" customFormat="1" ht="18" customHeight="1" x14ac:dyDescent="0.25">
      <c r="C64" s="789" t="s">
        <v>692</v>
      </c>
      <c r="D64" s="790" t="s">
        <v>693</v>
      </c>
      <c r="E64" s="790"/>
      <c r="F64" s="790"/>
      <c r="G64" s="790"/>
      <c r="H64" s="790"/>
      <c r="I64" s="790"/>
      <c r="J64" s="790"/>
      <c r="K64" s="791"/>
      <c r="L64" s="799" t="s">
        <v>694</v>
      </c>
      <c r="M64" s="800"/>
      <c r="N64" s="800"/>
      <c r="O64" s="800"/>
      <c r="P64" s="800"/>
      <c r="Q64" s="801"/>
      <c r="R64" s="753"/>
      <c r="AA64" s="752"/>
      <c r="AB64" s="752"/>
      <c r="AC64" s="752"/>
      <c r="AD64" s="752"/>
      <c r="AE64" s="752"/>
      <c r="AF64" s="752"/>
      <c r="AG64" s="752"/>
      <c r="AH64" s="752"/>
      <c r="AI64" s="752"/>
      <c r="AJ64" s="752"/>
      <c r="AK64" s="752"/>
      <c r="AL64" s="752"/>
      <c r="AM64" s="752"/>
    </row>
    <row r="65" spans="3:39" s="747" customFormat="1" ht="18" customHeight="1" x14ac:dyDescent="0.25">
      <c r="C65" s="789" t="s">
        <v>695</v>
      </c>
      <c r="D65" s="790" t="s">
        <v>696</v>
      </c>
      <c r="E65" s="790"/>
      <c r="F65" s="790"/>
      <c r="G65" s="790"/>
      <c r="H65" s="790"/>
      <c r="I65" s="790"/>
      <c r="J65" s="790"/>
      <c r="K65" s="791"/>
      <c r="L65" s="802"/>
      <c r="M65" s="803"/>
      <c r="N65" s="803"/>
      <c r="O65" s="803"/>
      <c r="P65" s="803"/>
      <c r="Q65" s="804"/>
      <c r="R65" s="753"/>
      <c r="T65" s="752"/>
      <c r="U65" s="752"/>
      <c r="V65" s="752"/>
      <c r="W65" s="752"/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52"/>
      <c r="AM65" s="752"/>
    </row>
    <row r="66" spans="3:39" s="747" customFormat="1" ht="18" customHeight="1" thickBot="1" x14ac:dyDescent="0.3">
      <c r="C66" s="789" t="s">
        <v>697</v>
      </c>
      <c r="D66" s="805" t="s">
        <v>698</v>
      </c>
      <c r="E66" s="805"/>
      <c r="F66" s="805"/>
      <c r="G66" s="805"/>
      <c r="H66" s="805"/>
      <c r="I66" s="805"/>
      <c r="J66" s="805"/>
      <c r="K66" s="806"/>
      <c r="L66" s="807"/>
      <c r="M66" s="808"/>
      <c r="N66" s="808"/>
      <c r="O66" s="808"/>
      <c r="P66" s="808"/>
      <c r="Q66" s="809"/>
      <c r="R66" s="753"/>
      <c r="T66" s="752"/>
      <c r="U66" s="752"/>
      <c r="V66" s="752"/>
      <c r="W66" s="752"/>
      <c r="X66" s="752"/>
      <c r="Y66" s="752"/>
      <c r="Z66" s="752"/>
      <c r="AA66" s="752"/>
      <c r="AB66" s="752"/>
      <c r="AC66" s="752"/>
      <c r="AD66" s="752"/>
      <c r="AE66" s="752"/>
      <c r="AF66" s="752"/>
      <c r="AG66" s="752"/>
      <c r="AH66" s="752"/>
      <c r="AI66" s="752"/>
      <c r="AJ66" s="752"/>
      <c r="AK66" s="752"/>
      <c r="AL66" s="752"/>
      <c r="AM66" s="752"/>
    </row>
    <row r="67" spans="3:39" s="747" customFormat="1" ht="18" customHeight="1" x14ac:dyDescent="0.25">
      <c r="C67" s="789" t="s">
        <v>699</v>
      </c>
      <c r="D67" s="790" t="s">
        <v>700</v>
      </c>
      <c r="E67" s="790"/>
      <c r="F67" s="790"/>
      <c r="G67" s="790"/>
      <c r="H67" s="790"/>
      <c r="I67" s="790"/>
      <c r="J67" s="790"/>
      <c r="K67" s="791"/>
      <c r="L67" s="799" t="s">
        <v>701</v>
      </c>
      <c r="M67" s="800"/>
      <c r="N67" s="800"/>
      <c r="O67" s="800"/>
      <c r="P67" s="800"/>
      <c r="Q67" s="801"/>
      <c r="R67" s="753"/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52"/>
      <c r="AL67" s="752"/>
      <c r="AM67" s="752"/>
    </row>
    <row r="68" spans="3:39" ht="18" customHeight="1" x14ac:dyDescent="0.45">
      <c r="C68" s="789" t="s">
        <v>702</v>
      </c>
      <c r="D68" s="790" t="s">
        <v>703</v>
      </c>
      <c r="E68" s="790"/>
      <c r="F68" s="790"/>
      <c r="G68" s="790"/>
      <c r="H68" s="790"/>
      <c r="I68" s="790"/>
      <c r="J68" s="790"/>
      <c r="K68" s="791"/>
      <c r="L68" s="802"/>
      <c r="M68" s="803"/>
      <c r="N68" s="803"/>
      <c r="O68" s="803"/>
      <c r="P68" s="803"/>
      <c r="Q68" s="804"/>
      <c r="T68" s="690"/>
      <c r="U68" s="690"/>
      <c r="V68" s="690"/>
      <c r="W68" s="690"/>
      <c r="X68" s="690"/>
      <c r="Y68" s="690"/>
      <c r="Z68" s="690"/>
      <c r="AA68" s="690"/>
      <c r="AB68" s="690"/>
      <c r="AC68" s="690"/>
      <c r="AD68" s="690"/>
      <c r="AE68" s="690"/>
      <c r="AF68" s="690"/>
      <c r="AG68" s="690"/>
      <c r="AH68" s="690"/>
      <c r="AI68" s="690"/>
      <c r="AJ68" s="690"/>
      <c r="AK68" s="690"/>
      <c r="AL68" s="690"/>
      <c r="AM68" s="690"/>
    </row>
    <row r="69" spans="3:39" ht="15.75" thickBot="1" x14ac:dyDescent="0.5">
      <c r="C69" s="789" t="s">
        <v>704</v>
      </c>
      <c r="D69" s="810" t="s">
        <v>705</v>
      </c>
      <c r="E69" s="810"/>
      <c r="F69" s="810"/>
      <c r="G69" s="810"/>
      <c r="H69" s="810"/>
      <c r="I69" s="810"/>
      <c r="J69" s="810"/>
      <c r="K69" s="811"/>
      <c r="L69" s="807"/>
      <c r="M69" s="808"/>
      <c r="N69" s="808"/>
      <c r="O69" s="808"/>
      <c r="P69" s="808"/>
      <c r="Q69" s="809"/>
      <c r="T69" s="690"/>
      <c r="U69" s="690"/>
      <c r="V69" s="690"/>
      <c r="W69" s="690"/>
      <c r="X69" s="690"/>
      <c r="Y69" s="690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</row>
    <row r="70" spans="3:39" ht="18" customHeight="1" thickBot="1" x14ac:dyDescent="0.5">
      <c r="C70" s="812" t="s">
        <v>706</v>
      </c>
      <c r="D70" s="705"/>
      <c r="E70" s="705"/>
      <c r="F70" s="705"/>
      <c r="G70" s="705"/>
      <c r="H70" s="705"/>
      <c r="L70" s="711"/>
      <c r="M70" s="711"/>
      <c r="N70" s="738"/>
      <c r="O70" s="738"/>
      <c r="T70" s="690"/>
      <c r="U70" s="690"/>
      <c r="V70" s="690"/>
      <c r="W70" s="690"/>
      <c r="X70" s="690"/>
      <c r="Y70" s="690"/>
      <c r="Z70" s="690"/>
      <c r="AA70" s="690"/>
      <c r="AB70" s="690"/>
      <c r="AC70" s="690"/>
      <c r="AD70" s="690"/>
      <c r="AE70" s="690"/>
      <c r="AF70" s="690"/>
      <c r="AG70" s="690"/>
      <c r="AH70" s="690"/>
      <c r="AI70" s="690"/>
      <c r="AJ70" s="690"/>
      <c r="AK70" s="690"/>
      <c r="AL70" s="690"/>
      <c r="AM70" s="690"/>
    </row>
    <row r="71" spans="3:39" ht="15" x14ac:dyDescent="0.45">
      <c r="D71" s="748"/>
      <c r="E71" s="748"/>
      <c r="F71" s="748"/>
      <c r="G71" s="748"/>
      <c r="H71" s="748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0"/>
      <c r="AK71" s="690"/>
      <c r="AL71" s="690"/>
      <c r="AM71" s="690"/>
    </row>
    <row r="72" spans="3:39" ht="15" x14ac:dyDescent="0.45">
      <c r="T72" s="690"/>
      <c r="U72" s="690"/>
      <c r="V72" s="690"/>
      <c r="W72" s="690"/>
      <c r="X72" s="690"/>
      <c r="Y72" s="690"/>
      <c r="Z72" s="690"/>
      <c r="AA72" s="690"/>
      <c r="AB72" s="690"/>
      <c r="AC72" s="690"/>
      <c r="AD72" s="690"/>
      <c r="AE72" s="690"/>
      <c r="AF72" s="690"/>
      <c r="AG72" s="690"/>
      <c r="AH72" s="690"/>
      <c r="AI72" s="690"/>
      <c r="AJ72" s="690"/>
      <c r="AK72" s="690"/>
      <c r="AL72" s="690"/>
      <c r="AM72" s="690"/>
    </row>
    <row r="73" spans="3:39" ht="15" x14ac:dyDescent="0.45">
      <c r="T73" s="690"/>
      <c r="U73" s="690"/>
      <c r="V73" s="690"/>
      <c r="W73" s="690"/>
      <c r="X73" s="690"/>
      <c r="Y73" s="690"/>
      <c r="Z73" s="690"/>
      <c r="AA73" s="690"/>
      <c r="AB73" s="690"/>
      <c r="AC73" s="690"/>
      <c r="AD73" s="690"/>
      <c r="AE73" s="690"/>
      <c r="AF73" s="690"/>
      <c r="AG73" s="690"/>
      <c r="AH73" s="690"/>
      <c r="AI73" s="690"/>
      <c r="AJ73" s="690"/>
      <c r="AK73" s="690"/>
      <c r="AL73" s="690"/>
      <c r="AM73" s="690"/>
    </row>
    <row r="74" spans="3:39" ht="18" customHeight="1" x14ac:dyDescent="0.45"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690"/>
      <c r="AF74" s="690"/>
      <c r="AG74" s="690"/>
      <c r="AH74" s="690"/>
      <c r="AI74" s="690"/>
      <c r="AJ74" s="690"/>
      <c r="AK74" s="690"/>
      <c r="AL74" s="690"/>
      <c r="AM74" s="690"/>
    </row>
  </sheetData>
  <mergeCells count="39">
    <mergeCell ref="D64:K64"/>
    <mergeCell ref="L64:Q66"/>
    <mergeCell ref="D65:K65"/>
    <mergeCell ref="D66:K66"/>
    <mergeCell ref="D67:K67"/>
    <mergeCell ref="L67:Q69"/>
    <mergeCell ref="D68:K68"/>
    <mergeCell ref="D69:K69"/>
    <mergeCell ref="C59:K59"/>
    <mergeCell ref="D60:K60"/>
    <mergeCell ref="L60:Q63"/>
    <mergeCell ref="D61:K61"/>
    <mergeCell ref="D62:K62"/>
    <mergeCell ref="D63:K63"/>
    <mergeCell ref="K51:K56"/>
    <mergeCell ref="M51:P51"/>
    <mergeCell ref="M52:P52"/>
    <mergeCell ref="M53:P53"/>
    <mergeCell ref="M54:P54"/>
    <mergeCell ref="M55:P55"/>
    <mergeCell ref="M56:P56"/>
    <mergeCell ref="B29:H29"/>
    <mergeCell ref="K29:Q29"/>
    <mergeCell ref="K36:L36"/>
    <mergeCell ref="B40:R40"/>
    <mergeCell ref="B41:H41"/>
    <mergeCell ref="K41:Q41"/>
    <mergeCell ref="B16:R16"/>
    <mergeCell ref="B17:H17"/>
    <mergeCell ref="K17:Q17"/>
    <mergeCell ref="B26:C26"/>
    <mergeCell ref="K26:L26"/>
    <mergeCell ref="B28:R28"/>
    <mergeCell ref="B2:R4"/>
    <mergeCell ref="B5:R5"/>
    <mergeCell ref="B6:H6"/>
    <mergeCell ref="K6:Q6"/>
    <mergeCell ref="B14:C14"/>
    <mergeCell ref="K14:L14"/>
  </mergeCells>
  <pageMargins left="0.7" right="0.7" top="0.75" bottom="0.75" header="0.3" footer="0.3"/>
  <pageSetup paperSize="9" scale="3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E72"/>
  <sheetViews>
    <sheetView topLeftCell="A46" zoomScale="115" zoomScaleNormal="115" workbookViewId="0">
      <selection activeCell="C66" sqref="C66:D66"/>
    </sheetView>
  </sheetViews>
  <sheetFormatPr defaultRowHeight="18" customHeight="1" x14ac:dyDescent="0.45"/>
  <cols>
    <col min="1" max="1" width="3.06640625" style="885" customWidth="1"/>
    <col min="2" max="2" width="5.3984375" style="885" customWidth="1"/>
    <col min="3" max="3" width="21.73046875" style="885" customWidth="1"/>
    <col min="4" max="5" width="1.53125" style="886" bestFit="1" customWidth="1"/>
    <col min="6" max="6" width="1.53125" style="886" customWidth="1"/>
    <col min="7" max="7" width="1.53125" style="886" bestFit="1" customWidth="1"/>
    <col min="8" max="8" width="2.796875" style="886" bestFit="1" customWidth="1"/>
    <col min="9" max="9" width="3.9296875" style="886" customWidth="1"/>
    <col min="10" max="10" width="0.796875" style="885" customWidth="1"/>
    <col min="11" max="11" width="5.53125" style="885" customWidth="1"/>
    <col min="12" max="12" width="23.1328125" style="885" customWidth="1"/>
    <col min="13" max="16" width="1.6640625" style="886" customWidth="1"/>
    <col min="17" max="17" width="2.59765625" style="886" customWidth="1"/>
    <col min="18" max="18" width="3.9296875" style="886" customWidth="1"/>
    <col min="19" max="21" width="9.06640625" style="885"/>
    <col min="22" max="22" width="5.33203125" style="885" bestFit="1" customWidth="1"/>
    <col min="23" max="23" width="6.3984375" style="885" customWidth="1"/>
    <col min="24" max="257" width="9.06640625" style="885"/>
    <col min="258" max="258" width="5.3984375" style="885" customWidth="1"/>
    <col min="259" max="259" width="21.73046875" style="885" customWidth="1"/>
    <col min="260" max="261" width="1.53125" style="885" bestFit="1" customWidth="1"/>
    <col min="262" max="262" width="1.53125" style="885" customWidth="1"/>
    <col min="263" max="263" width="1.53125" style="885" bestFit="1" customWidth="1"/>
    <col min="264" max="264" width="2.796875" style="885" bestFit="1" customWidth="1"/>
    <col min="265" max="265" width="3.9296875" style="885" customWidth="1"/>
    <col min="266" max="266" width="0.796875" style="885" customWidth="1"/>
    <col min="267" max="267" width="5.53125" style="885" customWidth="1"/>
    <col min="268" max="268" width="23.1328125" style="885" customWidth="1"/>
    <col min="269" max="272" width="1.6640625" style="885" customWidth="1"/>
    <col min="273" max="273" width="2.59765625" style="885" customWidth="1"/>
    <col min="274" max="274" width="3.9296875" style="885" customWidth="1"/>
    <col min="275" max="277" width="9.06640625" style="885"/>
    <col min="278" max="278" width="5.33203125" style="885" bestFit="1" customWidth="1"/>
    <col min="279" max="279" width="6.3984375" style="885" customWidth="1"/>
    <col min="280" max="513" width="9.06640625" style="885"/>
    <col min="514" max="514" width="5.3984375" style="885" customWidth="1"/>
    <col min="515" max="515" width="21.73046875" style="885" customWidth="1"/>
    <col min="516" max="517" width="1.53125" style="885" bestFit="1" customWidth="1"/>
    <col min="518" max="518" width="1.53125" style="885" customWidth="1"/>
    <col min="519" max="519" width="1.53125" style="885" bestFit="1" customWidth="1"/>
    <col min="520" max="520" width="2.796875" style="885" bestFit="1" customWidth="1"/>
    <col min="521" max="521" width="3.9296875" style="885" customWidth="1"/>
    <col min="522" max="522" width="0.796875" style="885" customWidth="1"/>
    <col min="523" max="523" width="5.53125" style="885" customWidth="1"/>
    <col min="524" max="524" width="23.1328125" style="885" customWidth="1"/>
    <col min="525" max="528" width="1.6640625" style="885" customWidth="1"/>
    <col min="529" max="529" width="2.59765625" style="885" customWidth="1"/>
    <col min="530" max="530" width="3.9296875" style="885" customWidth="1"/>
    <col min="531" max="533" width="9.06640625" style="885"/>
    <col min="534" max="534" width="5.33203125" style="885" bestFit="1" customWidth="1"/>
    <col min="535" max="535" width="6.3984375" style="885" customWidth="1"/>
    <col min="536" max="769" width="9.06640625" style="885"/>
    <col min="770" max="770" width="5.3984375" style="885" customWidth="1"/>
    <col min="771" max="771" width="21.73046875" style="885" customWidth="1"/>
    <col min="772" max="773" width="1.53125" style="885" bestFit="1" customWidth="1"/>
    <col min="774" max="774" width="1.53125" style="885" customWidth="1"/>
    <col min="775" max="775" width="1.53125" style="885" bestFit="1" customWidth="1"/>
    <col min="776" max="776" width="2.796875" style="885" bestFit="1" customWidth="1"/>
    <col min="777" max="777" width="3.9296875" style="885" customWidth="1"/>
    <col min="778" max="778" width="0.796875" style="885" customWidth="1"/>
    <col min="779" max="779" width="5.53125" style="885" customWidth="1"/>
    <col min="780" max="780" width="23.1328125" style="885" customWidth="1"/>
    <col min="781" max="784" width="1.6640625" style="885" customWidth="1"/>
    <col min="785" max="785" width="2.59765625" style="885" customWidth="1"/>
    <col min="786" max="786" width="3.9296875" style="885" customWidth="1"/>
    <col min="787" max="789" width="9.06640625" style="885"/>
    <col min="790" max="790" width="5.33203125" style="885" bestFit="1" customWidth="1"/>
    <col min="791" max="791" width="6.3984375" style="885" customWidth="1"/>
    <col min="792" max="1025" width="9.06640625" style="885"/>
    <col min="1026" max="1026" width="5.3984375" style="885" customWidth="1"/>
    <col min="1027" max="1027" width="21.73046875" style="885" customWidth="1"/>
    <col min="1028" max="1029" width="1.53125" style="885" bestFit="1" customWidth="1"/>
    <col min="1030" max="1030" width="1.53125" style="885" customWidth="1"/>
    <col min="1031" max="1031" width="1.53125" style="885" bestFit="1" customWidth="1"/>
    <col min="1032" max="1032" width="2.796875" style="885" bestFit="1" customWidth="1"/>
    <col min="1033" max="1033" width="3.9296875" style="885" customWidth="1"/>
    <col min="1034" max="1034" width="0.796875" style="885" customWidth="1"/>
    <col min="1035" max="1035" width="5.53125" style="885" customWidth="1"/>
    <col min="1036" max="1036" width="23.1328125" style="885" customWidth="1"/>
    <col min="1037" max="1040" width="1.6640625" style="885" customWidth="1"/>
    <col min="1041" max="1041" width="2.59765625" style="885" customWidth="1"/>
    <col min="1042" max="1042" width="3.9296875" style="885" customWidth="1"/>
    <col min="1043" max="1045" width="9.06640625" style="885"/>
    <col min="1046" max="1046" width="5.33203125" style="885" bestFit="1" customWidth="1"/>
    <col min="1047" max="1047" width="6.3984375" style="885" customWidth="1"/>
    <col min="1048" max="1281" width="9.06640625" style="885"/>
    <col min="1282" max="1282" width="5.3984375" style="885" customWidth="1"/>
    <col min="1283" max="1283" width="21.73046875" style="885" customWidth="1"/>
    <col min="1284" max="1285" width="1.53125" style="885" bestFit="1" customWidth="1"/>
    <col min="1286" max="1286" width="1.53125" style="885" customWidth="1"/>
    <col min="1287" max="1287" width="1.53125" style="885" bestFit="1" customWidth="1"/>
    <col min="1288" max="1288" width="2.796875" style="885" bestFit="1" customWidth="1"/>
    <col min="1289" max="1289" width="3.9296875" style="885" customWidth="1"/>
    <col min="1290" max="1290" width="0.796875" style="885" customWidth="1"/>
    <col min="1291" max="1291" width="5.53125" style="885" customWidth="1"/>
    <col min="1292" max="1292" width="23.1328125" style="885" customWidth="1"/>
    <col min="1293" max="1296" width="1.6640625" style="885" customWidth="1"/>
    <col min="1297" max="1297" width="2.59765625" style="885" customWidth="1"/>
    <col min="1298" max="1298" width="3.9296875" style="885" customWidth="1"/>
    <col min="1299" max="1301" width="9.06640625" style="885"/>
    <col min="1302" max="1302" width="5.33203125" style="885" bestFit="1" customWidth="1"/>
    <col min="1303" max="1303" width="6.3984375" style="885" customWidth="1"/>
    <col min="1304" max="1537" width="9.06640625" style="885"/>
    <col min="1538" max="1538" width="5.3984375" style="885" customWidth="1"/>
    <col min="1539" max="1539" width="21.73046875" style="885" customWidth="1"/>
    <col min="1540" max="1541" width="1.53125" style="885" bestFit="1" customWidth="1"/>
    <col min="1542" max="1542" width="1.53125" style="885" customWidth="1"/>
    <col min="1543" max="1543" width="1.53125" style="885" bestFit="1" customWidth="1"/>
    <col min="1544" max="1544" width="2.796875" style="885" bestFit="1" customWidth="1"/>
    <col min="1545" max="1545" width="3.9296875" style="885" customWidth="1"/>
    <col min="1546" max="1546" width="0.796875" style="885" customWidth="1"/>
    <col min="1547" max="1547" width="5.53125" style="885" customWidth="1"/>
    <col min="1548" max="1548" width="23.1328125" style="885" customWidth="1"/>
    <col min="1549" max="1552" width="1.6640625" style="885" customWidth="1"/>
    <col min="1553" max="1553" width="2.59765625" style="885" customWidth="1"/>
    <col min="1554" max="1554" width="3.9296875" style="885" customWidth="1"/>
    <col min="1555" max="1557" width="9.06640625" style="885"/>
    <col min="1558" max="1558" width="5.33203125" style="885" bestFit="1" customWidth="1"/>
    <col min="1559" max="1559" width="6.3984375" style="885" customWidth="1"/>
    <col min="1560" max="1793" width="9.06640625" style="885"/>
    <col min="1794" max="1794" width="5.3984375" style="885" customWidth="1"/>
    <col min="1795" max="1795" width="21.73046875" style="885" customWidth="1"/>
    <col min="1796" max="1797" width="1.53125" style="885" bestFit="1" customWidth="1"/>
    <col min="1798" max="1798" width="1.53125" style="885" customWidth="1"/>
    <col min="1799" max="1799" width="1.53125" style="885" bestFit="1" customWidth="1"/>
    <col min="1800" max="1800" width="2.796875" style="885" bestFit="1" customWidth="1"/>
    <col min="1801" max="1801" width="3.9296875" style="885" customWidth="1"/>
    <col min="1802" max="1802" width="0.796875" style="885" customWidth="1"/>
    <col min="1803" max="1803" width="5.53125" style="885" customWidth="1"/>
    <col min="1804" max="1804" width="23.1328125" style="885" customWidth="1"/>
    <col min="1805" max="1808" width="1.6640625" style="885" customWidth="1"/>
    <col min="1809" max="1809" width="2.59765625" style="885" customWidth="1"/>
    <col min="1810" max="1810" width="3.9296875" style="885" customWidth="1"/>
    <col min="1811" max="1813" width="9.06640625" style="885"/>
    <col min="1814" max="1814" width="5.33203125" style="885" bestFit="1" customWidth="1"/>
    <col min="1815" max="1815" width="6.3984375" style="885" customWidth="1"/>
    <col min="1816" max="2049" width="9.06640625" style="885"/>
    <col min="2050" max="2050" width="5.3984375" style="885" customWidth="1"/>
    <col min="2051" max="2051" width="21.73046875" style="885" customWidth="1"/>
    <col min="2052" max="2053" width="1.53125" style="885" bestFit="1" customWidth="1"/>
    <col min="2054" max="2054" width="1.53125" style="885" customWidth="1"/>
    <col min="2055" max="2055" width="1.53125" style="885" bestFit="1" customWidth="1"/>
    <col min="2056" max="2056" width="2.796875" style="885" bestFit="1" customWidth="1"/>
    <col min="2057" max="2057" width="3.9296875" style="885" customWidth="1"/>
    <col min="2058" max="2058" width="0.796875" style="885" customWidth="1"/>
    <col min="2059" max="2059" width="5.53125" style="885" customWidth="1"/>
    <col min="2060" max="2060" width="23.1328125" style="885" customWidth="1"/>
    <col min="2061" max="2064" width="1.6640625" style="885" customWidth="1"/>
    <col min="2065" max="2065" width="2.59765625" style="885" customWidth="1"/>
    <col min="2066" max="2066" width="3.9296875" style="885" customWidth="1"/>
    <col min="2067" max="2069" width="9.06640625" style="885"/>
    <col min="2070" max="2070" width="5.33203125" style="885" bestFit="1" customWidth="1"/>
    <col min="2071" max="2071" width="6.3984375" style="885" customWidth="1"/>
    <col min="2072" max="2305" width="9.06640625" style="885"/>
    <col min="2306" max="2306" width="5.3984375" style="885" customWidth="1"/>
    <col min="2307" max="2307" width="21.73046875" style="885" customWidth="1"/>
    <col min="2308" max="2309" width="1.53125" style="885" bestFit="1" customWidth="1"/>
    <col min="2310" max="2310" width="1.53125" style="885" customWidth="1"/>
    <col min="2311" max="2311" width="1.53125" style="885" bestFit="1" customWidth="1"/>
    <col min="2312" max="2312" width="2.796875" style="885" bestFit="1" customWidth="1"/>
    <col min="2313" max="2313" width="3.9296875" style="885" customWidth="1"/>
    <col min="2314" max="2314" width="0.796875" style="885" customWidth="1"/>
    <col min="2315" max="2315" width="5.53125" style="885" customWidth="1"/>
    <col min="2316" max="2316" width="23.1328125" style="885" customWidth="1"/>
    <col min="2317" max="2320" width="1.6640625" style="885" customWidth="1"/>
    <col min="2321" max="2321" width="2.59765625" style="885" customWidth="1"/>
    <col min="2322" max="2322" width="3.9296875" style="885" customWidth="1"/>
    <col min="2323" max="2325" width="9.06640625" style="885"/>
    <col min="2326" max="2326" width="5.33203125" style="885" bestFit="1" customWidth="1"/>
    <col min="2327" max="2327" width="6.3984375" style="885" customWidth="1"/>
    <col min="2328" max="2561" width="9.06640625" style="885"/>
    <col min="2562" max="2562" width="5.3984375" style="885" customWidth="1"/>
    <col min="2563" max="2563" width="21.73046875" style="885" customWidth="1"/>
    <col min="2564" max="2565" width="1.53125" style="885" bestFit="1" customWidth="1"/>
    <col min="2566" max="2566" width="1.53125" style="885" customWidth="1"/>
    <col min="2567" max="2567" width="1.53125" style="885" bestFit="1" customWidth="1"/>
    <col min="2568" max="2568" width="2.796875" style="885" bestFit="1" customWidth="1"/>
    <col min="2569" max="2569" width="3.9296875" style="885" customWidth="1"/>
    <col min="2570" max="2570" width="0.796875" style="885" customWidth="1"/>
    <col min="2571" max="2571" width="5.53125" style="885" customWidth="1"/>
    <col min="2572" max="2572" width="23.1328125" style="885" customWidth="1"/>
    <col min="2573" max="2576" width="1.6640625" style="885" customWidth="1"/>
    <col min="2577" max="2577" width="2.59765625" style="885" customWidth="1"/>
    <col min="2578" max="2578" width="3.9296875" style="885" customWidth="1"/>
    <col min="2579" max="2581" width="9.06640625" style="885"/>
    <col min="2582" max="2582" width="5.33203125" style="885" bestFit="1" customWidth="1"/>
    <col min="2583" max="2583" width="6.3984375" style="885" customWidth="1"/>
    <col min="2584" max="2817" width="9.06640625" style="885"/>
    <col min="2818" max="2818" width="5.3984375" style="885" customWidth="1"/>
    <col min="2819" max="2819" width="21.73046875" style="885" customWidth="1"/>
    <col min="2820" max="2821" width="1.53125" style="885" bestFit="1" customWidth="1"/>
    <col min="2822" max="2822" width="1.53125" style="885" customWidth="1"/>
    <col min="2823" max="2823" width="1.53125" style="885" bestFit="1" customWidth="1"/>
    <col min="2824" max="2824" width="2.796875" style="885" bestFit="1" customWidth="1"/>
    <col min="2825" max="2825" width="3.9296875" style="885" customWidth="1"/>
    <col min="2826" max="2826" width="0.796875" style="885" customWidth="1"/>
    <col min="2827" max="2827" width="5.53125" style="885" customWidth="1"/>
    <col min="2828" max="2828" width="23.1328125" style="885" customWidth="1"/>
    <col min="2829" max="2832" width="1.6640625" style="885" customWidth="1"/>
    <col min="2833" max="2833" width="2.59765625" style="885" customWidth="1"/>
    <col min="2834" max="2834" width="3.9296875" style="885" customWidth="1"/>
    <col min="2835" max="2837" width="9.06640625" style="885"/>
    <col min="2838" max="2838" width="5.33203125" style="885" bestFit="1" customWidth="1"/>
    <col min="2839" max="2839" width="6.3984375" style="885" customWidth="1"/>
    <col min="2840" max="3073" width="9.06640625" style="885"/>
    <col min="3074" max="3074" width="5.3984375" style="885" customWidth="1"/>
    <col min="3075" max="3075" width="21.73046875" style="885" customWidth="1"/>
    <col min="3076" max="3077" width="1.53125" style="885" bestFit="1" customWidth="1"/>
    <col min="3078" max="3078" width="1.53125" style="885" customWidth="1"/>
    <col min="3079" max="3079" width="1.53125" style="885" bestFit="1" customWidth="1"/>
    <col min="3080" max="3080" width="2.796875" style="885" bestFit="1" customWidth="1"/>
    <col min="3081" max="3081" width="3.9296875" style="885" customWidth="1"/>
    <col min="3082" max="3082" width="0.796875" style="885" customWidth="1"/>
    <col min="3083" max="3083" width="5.53125" style="885" customWidth="1"/>
    <col min="3084" max="3084" width="23.1328125" style="885" customWidth="1"/>
    <col min="3085" max="3088" width="1.6640625" style="885" customWidth="1"/>
    <col min="3089" max="3089" width="2.59765625" style="885" customWidth="1"/>
    <col min="3090" max="3090" width="3.9296875" style="885" customWidth="1"/>
    <col min="3091" max="3093" width="9.06640625" style="885"/>
    <col min="3094" max="3094" width="5.33203125" style="885" bestFit="1" customWidth="1"/>
    <col min="3095" max="3095" width="6.3984375" style="885" customWidth="1"/>
    <col min="3096" max="3329" width="9.06640625" style="885"/>
    <col min="3330" max="3330" width="5.3984375" style="885" customWidth="1"/>
    <col min="3331" max="3331" width="21.73046875" style="885" customWidth="1"/>
    <col min="3332" max="3333" width="1.53125" style="885" bestFit="1" customWidth="1"/>
    <col min="3334" max="3334" width="1.53125" style="885" customWidth="1"/>
    <col min="3335" max="3335" width="1.53125" style="885" bestFit="1" customWidth="1"/>
    <col min="3336" max="3336" width="2.796875" style="885" bestFit="1" customWidth="1"/>
    <col min="3337" max="3337" width="3.9296875" style="885" customWidth="1"/>
    <col min="3338" max="3338" width="0.796875" style="885" customWidth="1"/>
    <col min="3339" max="3339" width="5.53125" style="885" customWidth="1"/>
    <col min="3340" max="3340" width="23.1328125" style="885" customWidth="1"/>
    <col min="3341" max="3344" width="1.6640625" style="885" customWidth="1"/>
    <col min="3345" max="3345" width="2.59765625" style="885" customWidth="1"/>
    <col min="3346" max="3346" width="3.9296875" style="885" customWidth="1"/>
    <col min="3347" max="3349" width="9.06640625" style="885"/>
    <col min="3350" max="3350" width="5.33203125" style="885" bestFit="1" customWidth="1"/>
    <col min="3351" max="3351" width="6.3984375" style="885" customWidth="1"/>
    <col min="3352" max="3585" width="9.06640625" style="885"/>
    <col min="3586" max="3586" width="5.3984375" style="885" customWidth="1"/>
    <col min="3587" max="3587" width="21.73046875" style="885" customWidth="1"/>
    <col min="3588" max="3589" width="1.53125" style="885" bestFit="1" customWidth="1"/>
    <col min="3590" max="3590" width="1.53125" style="885" customWidth="1"/>
    <col min="3591" max="3591" width="1.53125" style="885" bestFit="1" customWidth="1"/>
    <col min="3592" max="3592" width="2.796875" style="885" bestFit="1" customWidth="1"/>
    <col min="3593" max="3593" width="3.9296875" style="885" customWidth="1"/>
    <col min="3594" max="3594" width="0.796875" style="885" customWidth="1"/>
    <col min="3595" max="3595" width="5.53125" style="885" customWidth="1"/>
    <col min="3596" max="3596" width="23.1328125" style="885" customWidth="1"/>
    <col min="3597" max="3600" width="1.6640625" style="885" customWidth="1"/>
    <col min="3601" max="3601" width="2.59765625" style="885" customWidth="1"/>
    <col min="3602" max="3602" width="3.9296875" style="885" customWidth="1"/>
    <col min="3603" max="3605" width="9.06640625" style="885"/>
    <col min="3606" max="3606" width="5.33203125" style="885" bestFit="1" customWidth="1"/>
    <col min="3607" max="3607" width="6.3984375" style="885" customWidth="1"/>
    <col min="3608" max="3841" width="9.06640625" style="885"/>
    <col min="3842" max="3842" width="5.3984375" style="885" customWidth="1"/>
    <col min="3843" max="3843" width="21.73046875" style="885" customWidth="1"/>
    <col min="3844" max="3845" width="1.53125" style="885" bestFit="1" customWidth="1"/>
    <col min="3846" max="3846" width="1.53125" style="885" customWidth="1"/>
    <col min="3847" max="3847" width="1.53125" style="885" bestFit="1" customWidth="1"/>
    <col min="3848" max="3848" width="2.796875" style="885" bestFit="1" customWidth="1"/>
    <col min="3849" max="3849" width="3.9296875" style="885" customWidth="1"/>
    <col min="3850" max="3850" width="0.796875" style="885" customWidth="1"/>
    <col min="3851" max="3851" width="5.53125" style="885" customWidth="1"/>
    <col min="3852" max="3852" width="23.1328125" style="885" customWidth="1"/>
    <col min="3853" max="3856" width="1.6640625" style="885" customWidth="1"/>
    <col min="3857" max="3857" width="2.59765625" style="885" customWidth="1"/>
    <col min="3858" max="3858" width="3.9296875" style="885" customWidth="1"/>
    <col min="3859" max="3861" width="9.06640625" style="885"/>
    <col min="3862" max="3862" width="5.33203125" style="885" bestFit="1" customWidth="1"/>
    <col min="3863" max="3863" width="6.3984375" style="885" customWidth="1"/>
    <col min="3864" max="4097" width="9.06640625" style="885"/>
    <col min="4098" max="4098" width="5.3984375" style="885" customWidth="1"/>
    <col min="4099" max="4099" width="21.73046875" style="885" customWidth="1"/>
    <col min="4100" max="4101" width="1.53125" style="885" bestFit="1" customWidth="1"/>
    <col min="4102" max="4102" width="1.53125" style="885" customWidth="1"/>
    <col min="4103" max="4103" width="1.53125" style="885" bestFit="1" customWidth="1"/>
    <col min="4104" max="4104" width="2.796875" style="885" bestFit="1" customWidth="1"/>
    <col min="4105" max="4105" width="3.9296875" style="885" customWidth="1"/>
    <col min="4106" max="4106" width="0.796875" style="885" customWidth="1"/>
    <col min="4107" max="4107" width="5.53125" style="885" customWidth="1"/>
    <col min="4108" max="4108" width="23.1328125" style="885" customWidth="1"/>
    <col min="4109" max="4112" width="1.6640625" style="885" customWidth="1"/>
    <col min="4113" max="4113" width="2.59765625" style="885" customWidth="1"/>
    <col min="4114" max="4114" width="3.9296875" style="885" customWidth="1"/>
    <col min="4115" max="4117" width="9.06640625" style="885"/>
    <col min="4118" max="4118" width="5.33203125" style="885" bestFit="1" customWidth="1"/>
    <col min="4119" max="4119" width="6.3984375" style="885" customWidth="1"/>
    <col min="4120" max="4353" width="9.06640625" style="885"/>
    <col min="4354" max="4354" width="5.3984375" style="885" customWidth="1"/>
    <col min="4355" max="4355" width="21.73046875" style="885" customWidth="1"/>
    <col min="4356" max="4357" width="1.53125" style="885" bestFit="1" customWidth="1"/>
    <col min="4358" max="4358" width="1.53125" style="885" customWidth="1"/>
    <col min="4359" max="4359" width="1.53125" style="885" bestFit="1" customWidth="1"/>
    <col min="4360" max="4360" width="2.796875" style="885" bestFit="1" customWidth="1"/>
    <col min="4361" max="4361" width="3.9296875" style="885" customWidth="1"/>
    <col min="4362" max="4362" width="0.796875" style="885" customWidth="1"/>
    <col min="4363" max="4363" width="5.53125" style="885" customWidth="1"/>
    <col min="4364" max="4364" width="23.1328125" style="885" customWidth="1"/>
    <col min="4365" max="4368" width="1.6640625" style="885" customWidth="1"/>
    <col min="4369" max="4369" width="2.59765625" style="885" customWidth="1"/>
    <col min="4370" max="4370" width="3.9296875" style="885" customWidth="1"/>
    <col min="4371" max="4373" width="9.06640625" style="885"/>
    <col min="4374" max="4374" width="5.33203125" style="885" bestFit="1" customWidth="1"/>
    <col min="4375" max="4375" width="6.3984375" style="885" customWidth="1"/>
    <col min="4376" max="4609" width="9.06640625" style="885"/>
    <col min="4610" max="4610" width="5.3984375" style="885" customWidth="1"/>
    <col min="4611" max="4611" width="21.73046875" style="885" customWidth="1"/>
    <col min="4612" max="4613" width="1.53125" style="885" bestFit="1" customWidth="1"/>
    <col min="4614" max="4614" width="1.53125" style="885" customWidth="1"/>
    <col min="4615" max="4615" width="1.53125" style="885" bestFit="1" customWidth="1"/>
    <col min="4616" max="4616" width="2.796875" style="885" bestFit="1" customWidth="1"/>
    <col min="4617" max="4617" width="3.9296875" style="885" customWidth="1"/>
    <col min="4618" max="4618" width="0.796875" style="885" customWidth="1"/>
    <col min="4619" max="4619" width="5.53125" style="885" customWidth="1"/>
    <col min="4620" max="4620" width="23.1328125" style="885" customWidth="1"/>
    <col min="4621" max="4624" width="1.6640625" style="885" customWidth="1"/>
    <col min="4625" max="4625" width="2.59765625" style="885" customWidth="1"/>
    <col min="4626" max="4626" width="3.9296875" style="885" customWidth="1"/>
    <col min="4627" max="4629" width="9.06640625" style="885"/>
    <col min="4630" max="4630" width="5.33203125" style="885" bestFit="1" customWidth="1"/>
    <col min="4631" max="4631" width="6.3984375" style="885" customWidth="1"/>
    <col min="4632" max="4865" width="9.06640625" style="885"/>
    <col min="4866" max="4866" width="5.3984375" style="885" customWidth="1"/>
    <col min="4867" max="4867" width="21.73046875" style="885" customWidth="1"/>
    <col min="4868" max="4869" width="1.53125" style="885" bestFit="1" customWidth="1"/>
    <col min="4870" max="4870" width="1.53125" style="885" customWidth="1"/>
    <col min="4871" max="4871" width="1.53125" style="885" bestFit="1" customWidth="1"/>
    <col min="4872" max="4872" width="2.796875" style="885" bestFit="1" customWidth="1"/>
    <col min="4873" max="4873" width="3.9296875" style="885" customWidth="1"/>
    <col min="4874" max="4874" width="0.796875" style="885" customWidth="1"/>
    <col min="4875" max="4875" width="5.53125" style="885" customWidth="1"/>
    <col min="4876" max="4876" width="23.1328125" style="885" customWidth="1"/>
    <col min="4877" max="4880" width="1.6640625" style="885" customWidth="1"/>
    <col min="4881" max="4881" width="2.59765625" style="885" customWidth="1"/>
    <col min="4882" max="4882" width="3.9296875" style="885" customWidth="1"/>
    <col min="4883" max="4885" width="9.06640625" style="885"/>
    <col min="4886" max="4886" width="5.33203125" style="885" bestFit="1" customWidth="1"/>
    <col min="4887" max="4887" width="6.3984375" style="885" customWidth="1"/>
    <col min="4888" max="5121" width="9.06640625" style="885"/>
    <col min="5122" max="5122" width="5.3984375" style="885" customWidth="1"/>
    <col min="5123" max="5123" width="21.73046875" style="885" customWidth="1"/>
    <col min="5124" max="5125" width="1.53125" style="885" bestFit="1" customWidth="1"/>
    <col min="5126" max="5126" width="1.53125" style="885" customWidth="1"/>
    <col min="5127" max="5127" width="1.53125" style="885" bestFit="1" customWidth="1"/>
    <col min="5128" max="5128" width="2.796875" style="885" bestFit="1" customWidth="1"/>
    <col min="5129" max="5129" width="3.9296875" style="885" customWidth="1"/>
    <col min="5130" max="5130" width="0.796875" style="885" customWidth="1"/>
    <col min="5131" max="5131" width="5.53125" style="885" customWidth="1"/>
    <col min="5132" max="5132" width="23.1328125" style="885" customWidth="1"/>
    <col min="5133" max="5136" width="1.6640625" style="885" customWidth="1"/>
    <col min="5137" max="5137" width="2.59765625" style="885" customWidth="1"/>
    <col min="5138" max="5138" width="3.9296875" style="885" customWidth="1"/>
    <col min="5139" max="5141" width="9.06640625" style="885"/>
    <col min="5142" max="5142" width="5.33203125" style="885" bestFit="1" customWidth="1"/>
    <col min="5143" max="5143" width="6.3984375" style="885" customWidth="1"/>
    <col min="5144" max="5377" width="9.06640625" style="885"/>
    <col min="5378" max="5378" width="5.3984375" style="885" customWidth="1"/>
    <col min="5379" max="5379" width="21.73046875" style="885" customWidth="1"/>
    <col min="5380" max="5381" width="1.53125" style="885" bestFit="1" customWidth="1"/>
    <col min="5382" max="5382" width="1.53125" style="885" customWidth="1"/>
    <col min="5383" max="5383" width="1.53125" style="885" bestFit="1" customWidth="1"/>
    <col min="5384" max="5384" width="2.796875" style="885" bestFit="1" customWidth="1"/>
    <col min="5385" max="5385" width="3.9296875" style="885" customWidth="1"/>
    <col min="5386" max="5386" width="0.796875" style="885" customWidth="1"/>
    <col min="5387" max="5387" width="5.53125" style="885" customWidth="1"/>
    <col min="5388" max="5388" width="23.1328125" style="885" customWidth="1"/>
    <col min="5389" max="5392" width="1.6640625" style="885" customWidth="1"/>
    <col min="5393" max="5393" width="2.59765625" style="885" customWidth="1"/>
    <col min="5394" max="5394" width="3.9296875" style="885" customWidth="1"/>
    <col min="5395" max="5397" width="9.06640625" style="885"/>
    <col min="5398" max="5398" width="5.33203125" style="885" bestFit="1" customWidth="1"/>
    <col min="5399" max="5399" width="6.3984375" style="885" customWidth="1"/>
    <col min="5400" max="5633" width="9.06640625" style="885"/>
    <col min="5634" max="5634" width="5.3984375" style="885" customWidth="1"/>
    <col min="5635" max="5635" width="21.73046875" style="885" customWidth="1"/>
    <col min="5636" max="5637" width="1.53125" style="885" bestFit="1" customWidth="1"/>
    <col min="5638" max="5638" width="1.53125" style="885" customWidth="1"/>
    <col min="5639" max="5639" width="1.53125" style="885" bestFit="1" customWidth="1"/>
    <col min="5640" max="5640" width="2.796875" style="885" bestFit="1" customWidth="1"/>
    <col min="5641" max="5641" width="3.9296875" style="885" customWidth="1"/>
    <col min="5642" max="5642" width="0.796875" style="885" customWidth="1"/>
    <col min="5643" max="5643" width="5.53125" style="885" customWidth="1"/>
    <col min="5644" max="5644" width="23.1328125" style="885" customWidth="1"/>
    <col min="5645" max="5648" width="1.6640625" style="885" customWidth="1"/>
    <col min="5649" max="5649" width="2.59765625" style="885" customWidth="1"/>
    <col min="5650" max="5650" width="3.9296875" style="885" customWidth="1"/>
    <col min="5651" max="5653" width="9.06640625" style="885"/>
    <col min="5654" max="5654" width="5.33203125" style="885" bestFit="1" customWidth="1"/>
    <col min="5655" max="5655" width="6.3984375" style="885" customWidth="1"/>
    <col min="5656" max="5889" width="9.06640625" style="885"/>
    <col min="5890" max="5890" width="5.3984375" style="885" customWidth="1"/>
    <col min="5891" max="5891" width="21.73046875" style="885" customWidth="1"/>
    <col min="5892" max="5893" width="1.53125" style="885" bestFit="1" customWidth="1"/>
    <col min="5894" max="5894" width="1.53125" style="885" customWidth="1"/>
    <col min="5895" max="5895" width="1.53125" style="885" bestFit="1" customWidth="1"/>
    <col min="5896" max="5896" width="2.796875" style="885" bestFit="1" customWidth="1"/>
    <col min="5897" max="5897" width="3.9296875" style="885" customWidth="1"/>
    <col min="5898" max="5898" width="0.796875" style="885" customWidth="1"/>
    <col min="5899" max="5899" width="5.53125" style="885" customWidth="1"/>
    <col min="5900" max="5900" width="23.1328125" style="885" customWidth="1"/>
    <col min="5901" max="5904" width="1.6640625" style="885" customWidth="1"/>
    <col min="5905" max="5905" width="2.59765625" style="885" customWidth="1"/>
    <col min="5906" max="5906" width="3.9296875" style="885" customWidth="1"/>
    <col min="5907" max="5909" width="9.06640625" style="885"/>
    <col min="5910" max="5910" width="5.33203125" style="885" bestFit="1" customWidth="1"/>
    <col min="5911" max="5911" width="6.3984375" style="885" customWidth="1"/>
    <col min="5912" max="6145" width="9.06640625" style="885"/>
    <col min="6146" max="6146" width="5.3984375" style="885" customWidth="1"/>
    <col min="6147" max="6147" width="21.73046875" style="885" customWidth="1"/>
    <col min="6148" max="6149" width="1.53125" style="885" bestFit="1" customWidth="1"/>
    <col min="6150" max="6150" width="1.53125" style="885" customWidth="1"/>
    <col min="6151" max="6151" width="1.53125" style="885" bestFit="1" customWidth="1"/>
    <col min="6152" max="6152" width="2.796875" style="885" bestFit="1" customWidth="1"/>
    <col min="6153" max="6153" width="3.9296875" style="885" customWidth="1"/>
    <col min="6154" max="6154" width="0.796875" style="885" customWidth="1"/>
    <col min="6155" max="6155" width="5.53125" style="885" customWidth="1"/>
    <col min="6156" max="6156" width="23.1328125" style="885" customWidth="1"/>
    <col min="6157" max="6160" width="1.6640625" style="885" customWidth="1"/>
    <col min="6161" max="6161" width="2.59765625" style="885" customWidth="1"/>
    <col min="6162" max="6162" width="3.9296875" style="885" customWidth="1"/>
    <col min="6163" max="6165" width="9.06640625" style="885"/>
    <col min="6166" max="6166" width="5.33203125" style="885" bestFit="1" customWidth="1"/>
    <col min="6167" max="6167" width="6.3984375" style="885" customWidth="1"/>
    <col min="6168" max="6401" width="9.06640625" style="885"/>
    <col min="6402" max="6402" width="5.3984375" style="885" customWidth="1"/>
    <col min="6403" max="6403" width="21.73046875" style="885" customWidth="1"/>
    <col min="6404" max="6405" width="1.53125" style="885" bestFit="1" customWidth="1"/>
    <col min="6406" max="6406" width="1.53125" style="885" customWidth="1"/>
    <col min="6407" max="6407" width="1.53125" style="885" bestFit="1" customWidth="1"/>
    <col min="6408" max="6408" width="2.796875" style="885" bestFit="1" customWidth="1"/>
    <col min="6409" max="6409" width="3.9296875" style="885" customWidth="1"/>
    <col min="6410" max="6410" width="0.796875" style="885" customWidth="1"/>
    <col min="6411" max="6411" width="5.53125" style="885" customWidth="1"/>
    <col min="6412" max="6412" width="23.1328125" style="885" customWidth="1"/>
    <col min="6413" max="6416" width="1.6640625" style="885" customWidth="1"/>
    <col min="6417" max="6417" width="2.59765625" style="885" customWidth="1"/>
    <col min="6418" max="6418" width="3.9296875" style="885" customWidth="1"/>
    <col min="6419" max="6421" width="9.06640625" style="885"/>
    <col min="6422" max="6422" width="5.33203125" style="885" bestFit="1" customWidth="1"/>
    <col min="6423" max="6423" width="6.3984375" style="885" customWidth="1"/>
    <col min="6424" max="6657" width="9.06640625" style="885"/>
    <col min="6658" max="6658" width="5.3984375" style="885" customWidth="1"/>
    <col min="6659" max="6659" width="21.73046875" style="885" customWidth="1"/>
    <col min="6660" max="6661" width="1.53125" style="885" bestFit="1" customWidth="1"/>
    <col min="6662" max="6662" width="1.53125" style="885" customWidth="1"/>
    <col min="6663" max="6663" width="1.53125" style="885" bestFit="1" customWidth="1"/>
    <col min="6664" max="6664" width="2.796875" style="885" bestFit="1" customWidth="1"/>
    <col min="6665" max="6665" width="3.9296875" style="885" customWidth="1"/>
    <col min="6666" max="6666" width="0.796875" style="885" customWidth="1"/>
    <col min="6667" max="6667" width="5.53125" style="885" customWidth="1"/>
    <col min="6668" max="6668" width="23.1328125" style="885" customWidth="1"/>
    <col min="6669" max="6672" width="1.6640625" style="885" customWidth="1"/>
    <col min="6673" max="6673" width="2.59765625" style="885" customWidth="1"/>
    <col min="6674" max="6674" width="3.9296875" style="885" customWidth="1"/>
    <col min="6675" max="6677" width="9.06640625" style="885"/>
    <col min="6678" max="6678" width="5.33203125" style="885" bestFit="1" customWidth="1"/>
    <col min="6679" max="6679" width="6.3984375" style="885" customWidth="1"/>
    <col min="6680" max="6913" width="9.06640625" style="885"/>
    <col min="6914" max="6914" width="5.3984375" style="885" customWidth="1"/>
    <col min="6915" max="6915" width="21.73046875" style="885" customWidth="1"/>
    <col min="6916" max="6917" width="1.53125" style="885" bestFit="1" customWidth="1"/>
    <col min="6918" max="6918" width="1.53125" style="885" customWidth="1"/>
    <col min="6919" max="6919" width="1.53125" style="885" bestFit="1" customWidth="1"/>
    <col min="6920" max="6920" width="2.796875" style="885" bestFit="1" customWidth="1"/>
    <col min="6921" max="6921" width="3.9296875" style="885" customWidth="1"/>
    <col min="6922" max="6922" width="0.796875" style="885" customWidth="1"/>
    <col min="6923" max="6923" width="5.53125" style="885" customWidth="1"/>
    <col min="6924" max="6924" width="23.1328125" style="885" customWidth="1"/>
    <col min="6925" max="6928" width="1.6640625" style="885" customWidth="1"/>
    <col min="6929" max="6929" width="2.59765625" style="885" customWidth="1"/>
    <col min="6930" max="6930" width="3.9296875" style="885" customWidth="1"/>
    <col min="6931" max="6933" width="9.06640625" style="885"/>
    <col min="6934" max="6934" width="5.33203125" style="885" bestFit="1" customWidth="1"/>
    <col min="6935" max="6935" width="6.3984375" style="885" customWidth="1"/>
    <col min="6936" max="7169" width="9.06640625" style="885"/>
    <col min="7170" max="7170" width="5.3984375" style="885" customWidth="1"/>
    <col min="7171" max="7171" width="21.73046875" style="885" customWidth="1"/>
    <col min="7172" max="7173" width="1.53125" style="885" bestFit="1" customWidth="1"/>
    <col min="7174" max="7174" width="1.53125" style="885" customWidth="1"/>
    <col min="7175" max="7175" width="1.53125" style="885" bestFit="1" customWidth="1"/>
    <col min="7176" max="7176" width="2.796875" style="885" bestFit="1" customWidth="1"/>
    <col min="7177" max="7177" width="3.9296875" style="885" customWidth="1"/>
    <col min="7178" max="7178" width="0.796875" style="885" customWidth="1"/>
    <col min="7179" max="7179" width="5.53125" style="885" customWidth="1"/>
    <col min="7180" max="7180" width="23.1328125" style="885" customWidth="1"/>
    <col min="7181" max="7184" width="1.6640625" style="885" customWidth="1"/>
    <col min="7185" max="7185" width="2.59765625" style="885" customWidth="1"/>
    <col min="7186" max="7186" width="3.9296875" style="885" customWidth="1"/>
    <col min="7187" max="7189" width="9.06640625" style="885"/>
    <col min="7190" max="7190" width="5.33203125" style="885" bestFit="1" customWidth="1"/>
    <col min="7191" max="7191" width="6.3984375" style="885" customWidth="1"/>
    <col min="7192" max="7425" width="9.06640625" style="885"/>
    <col min="7426" max="7426" width="5.3984375" style="885" customWidth="1"/>
    <col min="7427" max="7427" width="21.73046875" style="885" customWidth="1"/>
    <col min="7428" max="7429" width="1.53125" style="885" bestFit="1" customWidth="1"/>
    <col min="7430" max="7430" width="1.53125" style="885" customWidth="1"/>
    <col min="7431" max="7431" width="1.53125" style="885" bestFit="1" customWidth="1"/>
    <col min="7432" max="7432" width="2.796875" style="885" bestFit="1" customWidth="1"/>
    <col min="7433" max="7433" width="3.9296875" style="885" customWidth="1"/>
    <col min="7434" max="7434" width="0.796875" style="885" customWidth="1"/>
    <col min="7435" max="7435" width="5.53125" style="885" customWidth="1"/>
    <col min="7436" max="7436" width="23.1328125" style="885" customWidth="1"/>
    <col min="7437" max="7440" width="1.6640625" style="885" customWidth="1"/>
    <col min="7441" max="7441" width="2.59765625" style="885" customWidth="1"/>
    <col min="7442" max="7442" width="3.9296875" style="885" customWidth="1"/>
    <col min="7443" max="7445" width="9.06640625" style="885"/>
    <col min="7446" max="7446" width="5.33203125" style="885" bestFit="1" customWidth="1"/>
    <col min="7447" max="7447" width="6.3984375" style="885" customWidth="1"/>
    <col min="7448" max="7681" width="9.06640625" style="885"/>
    <col min="7682" max="7682" width="5.3984375" style="885" customWidth="1"/>
    <col min="7683" max="7683" width="21.73046875" style="885" customWidth="1"/>
    <col min="7684" max="7685" width="1.53125" style="885" bestFit="1" customWidth="1"/>
    <col min="7686" max="7686" width="1.53125" style="885" customWidth="1"/>
    <col min="7687" max="7687" width="1.53125" style="885" bestFit="1" customWidth="1"/>
    <col min="7688" max="7688" width="2.796875" style="885" bestFit="1" customWidth="1"/>
    <col min="7689" max="7689" width="3.9296875" style="885" customWidth="1"/>
    <col min="7690" max="7690" width="0.796875" style="885" customWidth="1"/>
    <col min="7691" max="7691" width="5.53125" style="885" customWidth="1"/>
    <col min="7692" max="7692" width="23.1328125" style="885" customWidth="1"/>
    <col min="7693" max="7696" width="1.6640625" style="885" customWidth="1"/>
    <col min="7697" max="7697" width="2.59765625" style="885" customWidth="1"/>
    <col min="7698" max="7698" width="3.9296875" style="885" customWidth="1"/>
    <col min="7699" max="7701" width="9.06640625" style="885"/>
    <col min="7702" max="7702" width="5.33203125" style="885" bestFit="1" customWidth="1"/>
    <col min="7703" max="7703" width="6.3984375" style="885" customWidth="1"/>
    <col min="7704" max="7937" width="9.06640625" style="885"/>
    <col min="7938" max="7938" width="5.3984375" style="885" customWidth="1"/>
    <col min="7939" max="7939" width="21.73046875" style="885" customWidth="1"/>
    <col min="7940" max="7941" width="1.53125" style="885" bestFit="1" customWidth="1"/>
    <col min="7942" max="7942" width="1.53125" style="885" customWidth="1"/>
    <col min="7943" max="7943" width="1.53125" style="885" bestFit="1" customWidth="1"/>
    <col min="7944" max="7944" width="2.796875" style="885" bestFit="1" customWidth="1"/>
    <col min="7945" max="7945" width="3.9296875" style="885" customWidth="1"/>
    <col min="7946" max="7946" width="0.796875" style="885" customWidth="1"/>
    <col min="7947" max="7947" width="5.53125" style="885" customWidth="1"/>
    <col min="7948" max="7948" width="23.1328125" style="885" customWidth="1"/>
    <col min="7949" max="7952" width="1.6640625" style="885" customWidth="1"/>
    <col min="7953" max="7953" width="2.59765625" style="885" customWidth="1"/>
    <col min="7954" max="7954" width="3.9296875" style="885" customWidth="1"/>
    <col min="7955" max="7957" width="9.06640625" style="885"/>
    <col min="7958" max="7958" width="5.33203125" style="885" bestFit="1" customWidth="1"/>
    <col min="7959" max="7959" width="6.3984375" style="885" customWidth="1"/>
    <col min="7960" max="8193" width="9.06640625" style="885"/>
    <col min="8194" max="8194" width="5.3984375" style="885" customWidth="1"/>
    <col min="8195" max="8195" width="21.73046875" style="885" customWidth="1"/>
    <col min="8196" max="8197" width="1.53125" style="885" bestFit="1" customWidth="1"/>
    <col min="8198" max="8198" width="1.53125" style="885" customWidth="1"/>
    <col min="8199" max="8199" width="1.53125" style="885" bestFit="1" customWidth="1"/>
    <col min="8200" max="8200" width="2.796875" style="885" bestFit="1" customWidth="1"/>
    <col min="8201" max="8201" width="3.9296875" style="885" customWidth="1"/>
    <col min="8202" max="8202" width="0.796875" style="885" customWidth="1"/>
    <col min="8203" max="8203" width="5.53125" style="885" customWidth="1"/>
    <col min="8204" max="8204" width="23.1328125" style="885" customWidth="1"/>
    <col min="8205" max="8208" width="1.6640625" style="885" customWidth="1"/>
    <col min="8209" max="8209" width="2.59765625" style="885" customWidth="1"/>
    <col min="8210" max="8210" width="3.9296875" style="885" customWidth="1"/>
    <col min="8211" max="8213" width="9.06640625" style="885"/>
    <col min="8214" max="8214" width="5.33203125" style="885" bestFit="1" customWidth="1"/>
    <col min="8215" max="8215" width="6.3984375" style="885" customWidth="1"/>
    <col min="8216" max="8449" width="9.06640625" style="885"/>
    <col min="8450" max="8450" width="5.3984375" style="885" customWidth="1"/>
    <col min="8451" max="8451" width="21.73046875" style="885" customWidth="1"/>
    <col min="8452" max="8453" width="1.53125" style="885" bestFit="1" customWidth="1"/>
    <col min="8454" max="8454" width="1.53125" style="885" customWidth="1"/>
    <col min="8455" max="8455" width="1.53125" style="885" bestFit="1" customWidth="1"/>
    <col min="8456" max="8456" width="2.796875" style="885" bestFit="1" customWidth="1"/>
    <col min="8457" max="8457" width="3.9296875" style="885" customWidth="1"/>
    <col min="8458" max="8458" width="0.796875" style="885" customWidth="1"/>
    <col min="8459" max="8459" width="5.53125" style="885" customWidth="1"/>
    <col min="8460" max="8460" width="23.1328125" style="885" customWidth="1"/>
    <col min="8461" max="8464" width="1.6640625" style="885" customWidth="1"/>
    <col min="8465" max="8465" width="2.59765625" style="885" customWidth="1"/>
    <col min="8466" max="8466" width="3.9296875" style="885" customWidth="1"/>
    <col min="8467" max="8469" width="9.06640625" style="885"/>
    <col min="8470" max="8470" width="5.33203125" style="885" bestFit="1" customWidth="1"/>
    <col min="8471" max="8471" width="6.3984375" style="885" customWidth="1"/>
    <col min="8472" max="8705" width="9.06640625" style="885"/>
    <col min="8706" max="8706" width="5.3984375" style="885" customWidth="1"/>
    <col min="8707" max="8707" width="21.73046875" style="885" customWidth="1"/>
    <col min="8708" max="8709" width="1.53125" style="885" bestFit="1" customWidth="1"/>
    <col min="8710" max="8710" width="1.53125" style="885" customWidth="1"/>
    <col min="8711" max="8711" width="1.53125" style="885" bestFit="1" customWidth="1"/>
    <col min="8712" max="8712" width="2.796875" style="885" bestFit="1" customWidth="1"/>
    <col min="8713" max="8713" width="3.9296875" style="885" customWidth="1"/>
    <col min="8714" max="8714" width="0.796875" style="885" customWidth="1"/>
    <col min="8715" max="8715" width="5.53125" style="885" customWidth="1"/>
    <col min="8716" max="8716" width="23.1328125" style="885" customWidth="1"/>
    <col min="8717" max="8720" width="1.6640625" style="885" customWidth="1"/>
    <col min="8721" max="8721" width="2.59765625" style="885" customWidth="1"/>
    <col min="8722" max="8722" width="3.9296875" style="885" customWidth="1"/>
    <col min="8723" max="8725" width="9.06640625" style="885"/>
    <col min="8726" max="8726" width="5.33203125" style="885" bestFit="1" customWidth="1"/>
    <col min="8727" max="8727" width="6.3984375" style="885" customWidth="1"/>
    <col min="8728" max="8961" width="9.06640625" style="885"/>
    <col min="8962" max="8962" width="5.3984375" style="885" customWidth="1"/>
    <col min="8963" max="8963" width="21.73046875" style="885" customWidth="1"/>
    <col min="8964" max="8965" width="1.53125" style="885" bestFit="1" customWidth="1"/>
    <col min="8966" max="8966" width="1.53125" style="885" customWidth="1"/>
    <col min="8967" max="8967" width="1.53125" style="885" bestFit="1" customWidth="1"/>
    <col min="8968" max="8968" width="2.796875" style="885" bestFit="1" customWidth="1"/>
    <col min="8969" max="8969" width="3.9296875" style="885" customWidth="1"/>
    <col min="8970" max="8970" width="0.796875" style="885" customWidth="1"/>
    <col min="8971" max="8971" width="5.53125" style="885" customWidth="1"/>
    <col min="8972" max="8972" width="23.1328125" style="885" customWidth="1"/>
    <col min="8973" max="8976" width="1.6640625" style="885" customWidth="1"/>
    <col min="8977" max="8977" width="2.59765625" style="885" customWidth="1"/>
    <col min="8978" max="8978" width="3.9296875" style="885" customWidth="1"/>
    <col min="8979" max="8981" width="9.06640625" style="885"/>
    <col min="8982" max="8982" width="5.33203125" style="885" bestFit="1" customWidth="1"/>
    <col min="8983" max="8983" width="6.3984375" style="885" customWidth="1"/>
    <col min="8984" max="9217" width="9.06640625" style="885"/>
    <col min="9218" max="9218" width="5.3984375" style="885" customWidth="1"/>
    <col min="9219" max="9219" width="21.73046875" style="885" customWidth="1"/>
    <col min="9220" max="9221" width="1.53125" style="885" bestFit="1" customWidth="1"/>
    <col min="9222" max="9222" width="1.53125" style="885" customWidth="1"/>
    <col min="9223" max="9223" width="1.53125" style="885" bestFit="1" customWidth="1"/>
    <col min="9224" max="9224" width="2.796875" style="885" bestFit="1" customWidth="1"/>
    <col min="9225" max="9225" width="3.9296875" style="885" customWidth="1"/>
    <col min="9226" max="9226" width="0.796875" style="885" customWidth="1"/>
    <col min="9227" max="9227" width="5.53125" style="885" customWidth="1"/>
    <col min="9228" max="9228" width="23.1328125" style="885" customWidth="1"/>
    <col min="9229" max="9232" width="1.6640625" style="885" customWidth="1"/>
    <col min="9233" max="9233" width="2.59765625" style="885" customWidth="1"/>
    <col min="9234" max="9234" width="3.9296875" style="885" customWidth="1"/>
    <col min="9235" max="9237" width="9.06640625" style="885"/>
    <col min="9238" max="9238" width="5.33203125" style="885" bestFit="1" customWidth="1"/>
    <col min="9239" max="9239" width="6.3984375" style="885" customWidth="1"/>
    <col min="9240" max="9473" width="9.06640625" style="885"/>
    <col min="9474" max="9474" width="5.3984375" style="885" customWidth="1"/>
    <col min="9475" max="9475" width="21.73046875" style="885" customWidth="1"/>
    <col min="9476" max="9477" width="1.53125" style="885" bestFit="1" customWidth="1"/>
    <col min="9478" max="9478" width="1.53125" style="885" customWidth="1"/>
    <col min="9479" max="9479" width="1.53125" style="885" bestFit="1" customWidth="1"/>
    <col min="9480" max="9480" width="2.796875" style="885" bestFit="1" customWidth="1"/>
    <col min="9481" max="9481" width="3.9296875" style="885" customWidth="1"/>
    <col min="9482" max="9482" width="0.796875" style="885" customWidth="1"/>
    <col min="9483" max="9483" width="5.53125" style="885" customWidth="1"/>
    <col min="9484" max="9484" width="23.1328125" style="885" customWidth="1"/>
    <col min="9485" max="9488" width="1.6640625" style="885" customWidth="1"/>
    <col min="9489" max="9489" width="2.59765625" style="885" customWidth="1"/>
    <col min="9490" max="9490" width="3.9296875" style="885" customWidth="1"/>
    <col min="9491" max="9493" width="9.06640625" style="885"/>
    <col min="9494" max="9494" width="5.33203125" style="885" bestFit="1" customWidth="1"/>
    <col min="9495" max="9495" width="6.3984375" style="885" customWidth="1"/>
    <col min="9496" max="9729" width="9.06640625" style="885"/>
    <col min="9730" max="9730" width="5.3984375" style="885" customWidth="1"/>
    <col min="9731" max="9731" width="21.73046875" style="885" customWidth="1"/>
    <col min="9732" max="9733" width="1.53125" style="885" bestFit="1" customWidth="1"/>
    <col min="9734" max="9734" width="1.53125" style="885" customWidth="1"/>
    <col min="9735" max="9735" width="1.53125" style="885" bestFit="1" customWidth="1"/>
    <col min="9736" max="9736" width="2.796875" style="885" bestFit="1" customWidth="1"/>
    <col min="9737" max="9737" width="3.9296875" style="885" customWidth="1"/>
    <col min="9738" max="9738" width="0.796875" style="885" customWidth="1"/>
    <col min="9739" max="9739" width="5.53125" style="885" customWidth="1"/>
    <col min="9740" max="9740" width="23.1328125" style="885" customWidth="1"/>
    <col min="9741" max="9744" width="1.6640625" style="885" customWidth="1"/>
    <col min="9745" max="9745" width="2.59765625" style="885" customWidth="1"/>
    <col min="9746" max="9746" width="3.9296875" style="885" customWidth="1"/>
    <col min="9747" max="9749" width="9.06640625" style="885"/>
    <col min="9750" max="9750" width="5.33203125" style="885" bestFit="1" customWidth="1"/>
    <col min="9751" max="9751" width="6.3984375" style="885" customWidth="1"/>
    <col min="9752" max="9985" width="9.06640625" style="885"/>
    <col min="9986" max="9986" width="5.3984375" style="885" customWidth="1"/>
    <col min="9987" max="9987" width="21.73046875" style="885" customWidth="1"/>
    <col min="9988" max="9989" width="1.53125" style="885" bestFit="1" customWidth="1"/>
    <col min="9990" max="9990" width="1.53125" style="885" customWidth="1"/>
    <col min="9991" max="9991" width="1.53125" style="885" bestFit="1" customWidth="1"/>
    <col min="9992" max="9992" width="2.796875" style="885" bestFit="1" customWidth="1"/>
    <col min="9993" max="9993" width="3.9296875" style="885" customWidth="1"/>
    <col min="9994" max="9994" width="0.796875" style="885" customWidth="1"/>
    <col min="9995" max="9995" width="5.53125" style="885" customWidth="1"/>
    <col min="9996" max="9996" width="23.1328125" style="885" customWidth="1"/>
    <col min="9997" max="10000" width="1.6640625" style="885" customWidth="1"/>
    <col min="10001" max="10001" width="2.59765625" style="885" customWidth="1"/>
    <col min="10002" max="10002" width="3.9296875" style="885" customWidth="1"/>
    <col min="10003" max="10005" width="9.06640625" style="885"/>
    <col min="10006" max="10006" width="5.33203125" style="885" bestFit="1" customWidth="1"/>
    <col min="10007" max="10007" width="6.3984375" style="885" customWidth="1"/>
    <col min="10008" max="10241" width="9.06640625" style="885"/>
    <col min="10242" max="10242" width="5.3984375" style="885" customWidth="1"/>
    <col min="10243" max="10243" width="21.73046875" style="885" customWidth="1"/>
    <col min="10244" max="10245" width="1.53125" style="885" bestFit="1" customWidth="1"/>
    <col min="10246" max="10246" width="1.53125" style="885" customWidth="1"/>
    <col min="10247" max="10247" width="1.53125" style="885" bestFit="1" customWidth="1"/>
    <col min="10248" max="10248" width="2.796875" style="885" bestFit="1" customWidth="1"/>
    <col min="10249" max="10249" width="3.9296875" style="885" customWidth="1"/>
    <col min="10250" max="10250" width="0.796875" style="885" customWidth="1"/>
    <col min="10251" max="10251" width="5.53125" style="885" customWidth="1"/>
    <col min="10252" max="10252" width="23.1328125" style="885" customWidth="1"/>
    <col min="10253" max="10256" width="1.6640625" style="885" customWidth="1"/>
    <col min="10257" max="10257" width="2.59765625" style="885" customWidth="1"/>
    <col min="10258" max="10258" width="3.9296875" style="885" customWidth="1"/>
    <col min="10259" max="10261" width="9.06640625" style="885"/>
    <col min="10262" max="10262" width="5.33203125" style="885" bestFit="1" customWidth="1"/>
    <col min="10263" max="10263" width="6.3984375" style="885" customWidth="1"/>
    <col min="10264" max="10497" width="9.06640625" style="885"/>
    <col min="10498" max="10498" width="5.3984375" style="885" customWidth="1"/>
    <col min="10499" max="10499" width="21.73046875" style="885" customWidth="1"/>
    <col min="10500" max="10501" width="1.53125" style="885" bestFit="1" customWidth="1"/>
    <col min="10502" max="10502" width="1.53125" style="885" customWidth="1"/>
    <col min="10503" max="10503" width="1.53125" style="885" bestFit="1" customWidth="1"/>
    <col min="10504" max="10504" width="2.796875" style="885" bestFit="1" customWidth="1"/>
    <col min="10505" max="10505" width="3.9296875" style="885" customWidth="1"/>
    <col min="10506" max="10506" width="0.796875" style="885" customWidth="1"/>
    <col min="10507" max="10507" width="5.53125" style="885" customWidth="1"/>
    <col min="10508" max="10508" width="23.1328125" style="885" customWidth="1"/>
    <col min="10509" max="10512" width="1.6640625" style="885" customWidth="1"/>
    <col min="10513" max="10513" width="2.59765625" style="885" customWidth="1"/>
    <col min="10514" max="10514" width="3.9296875" style="885" customWidth="1"/>
    <col min="10515" max="10517" width="9.06640625" style="885"/>
    <col min="10518" max="10518" width="5.33203125" style="885" bestFit="1" customWidth="1"/>
    <col min="10519" max="10519" width="6.3984375" style="885" customWidth="1"/>
    <col min="10520" max="10753" width="9.06640625" style="885"/>
    <col min="10754" max="10754" width="5.3984375" style="885" customWidth="1"/>
    <col min="10755" max="10755" width="21.73046875" style="885" customWidth="1"/>
    <col min="10756" max="10757" width="1.53125" style="885" bestFit="1" customWidth="1"/>
    <col min="10758" max="10758" width="1.53125" style="885" customWidth="1"/>
    <col min="10759" max="10759" width="1.53125" style="885" bestFit="1" customWidth="1"/>
    <col min="10760" max="10760" width="2.796875" style="885" bestFit="1" customWidth="1"/>
    <col min="10761" max="10761" width="3.9296875" style="885" customWidth="1"/>
    <col min="10762" max="10762" width="0.796875" style="885" customWidth="1"/>
    <col min="10763" max="10763" width="5.53125" style="885" customWidth="1"/>
    <col min="10764" max="10764" width="23.1328125" style="885" customWidth="1"/>
    <col min="10765" max="10768" width="1.6640625" style="885" customWidth="1"/>
    <col min="10769" max="10769" width="2.59765625" style="885" customWidth="1"/>
    <col min="10770" max="10770" width="3.9296875" style="885" customWidth="1"/>
    <col min="10771" max="10773" width="9.06640625" style="885"/>
    <col min="10774" max="10774" width="5.33203125" style="885" bestFit="1" customWidth="1"/>
    <col min="10775" max="10775" width="6.3984375" style="885" customWidth="1"/>
    <col min="10776" max="11009" width="9.06640625" style="885"/>
    <col min="11010" max="11010" width="5.3984375" style="885" customWidth="1"/>
    <col min="11011" max="11011" width="21.73046875" style="885" customWidth="1"/>
    <col min="11012" max="11013" width="1.53125" style="885" bestFit="1" customWidth="1"/>
    <col min="11014" max="11014" width="1.53125" style="885" customWidth="1"/>
    <col min="11015" max="11015" width="1.53125" style="885" bestFit="1" customWidth="1"/>
    <col min="11016" max="11016" width="2.796875" style="885" bestFit="1" customWidth="1"/>
    <col min="11017" max="11017" width="3.9296875" style="885" customWidth="1"/>
    <col min="11018" max="11018" width="0.796875" style="885" customWidth="1"/>
    <col min="11019" max="11019" width="5.53125" style="885" customWidth="1"/>
    <col min="11020" max="11020" width="23.1328125" style="885" customWidth="1"/>
    <col min="11021" max="11024" width="1.6640625" style="885" customWidth="1"/>
    <col min="11025" max="11025" width="2.59765625" style="885" customWidth="1"/>
    <col min="11026" max="11026" width="3.9296875" style="885" customWidth="1"/>
    <col min="11027" max="11029" width="9.06640625" style="885"/>
    <col min="11030" max="11030" width="5.33203125" style="885" bestFit="1" customWidth="1"/>
    <col min="11031" max="11031" width="6.3984375" style="885" customWidth="1"/>
    <col min="11032" max="11265" width="9.06640625" style="885"/>
    <col min="11266" max="11266" width="5.3984375" style="885" customWidth="1"/>
    <col min="11267" max="11267" width="21.73046875" style="885" customWidth="1"/>
    <col min="11268" max="11269" width="1.53125" style="885" bestFit="1" customWidth="1"/>
    <col min="11270" max="11270" width="1.53125" style="885" customWidth="1"/>
    <col min="11271" max="11271" width="1.53125" style="885" bestFit="1" customWidth="1"/>
    <col min="11272" max="11272" width="2.796875" style="885" bestFit="1" customWidth="1"/>
    <col min="11273" max="11273" width="3.9296875" style="885" customWidth="1"/>
    <col min="11274" max="11274" width="0.796875" style="885" customWidth="1"/>
    <col min="11275" max="11275" width="5.53125" style="885" customWidth="1"/>
    <col min="11276" max="11276" width="23.1328125" style="885" customWidth="1"/>
    <col min="11277" max="11280" width="1.6640625" style="885" customWidth="1"/>
    <col min="11281" max="11281" width="2.59765625" style="885" customWidth="1"/>
    <col min="11282" max="11282" width="3.9296875" style="885" customWidth="1"/>
    <col min="11283" max="11285" width="9.06640625" style="885"/>
    <col min="11286" max="11286" width="5.33203125" style="885" bestFit="1" customWidth="1"/>
    <col min="11287" max="11287" width="6.3984375" style="885" customWidth="1"/>
    <col min="11288" max="11521" width="9.06640625" style="885"/>
    <col min="11522" max="11522" width="5.3984375" style="885" customWidth="1"/>
    <col min="11523" max="11523" width="21.73046875" style="885" customWidth="1"/>
    <col min="11524" max="11525" width="1.53125" style="885" bestFit="1" customWidth="1"/>
    <col min="11526" max="11526" width="1.53125" style="885" customWidth="1"/>
    <col min="11527" max="11527" width="1.53125" style="885" bestFit="1" customWidth="1"/>
    <col min="11528" max="11528" width="2.796875" style="885" bestFit="1" customWidth="1"/>
    <col min="11529" max="11529" width="3.9296875" style="885" customWidth="1"/>
    <col min="11530" max="11530" width="0.796875" style="885" customWidth="1"/>
    <col min="11531" max="11531" width="5.53125" style="885" customWidth="1"/>
    <col min="11532" max="11532" width="23.1328125" style="885" customWidth="1"/>
    <col min="11533" max="11536" width="1.6640625" style="885" customWidth="1"/>
    <col min="11537" max="11537" width="2.59765625" style="885" customWidth="1"/>
    <col min="11538" max="11538" width="3.9296875" style="885" customWidth="1"/>
    <col min="11539" max="11541" width="9.06640625" style="885"/>
    <col min="11542" max="11542" width="5.33203125" style="885" bestFit="1" customWidth="1"/>
    <col min="11543" max="11543" width="6.3984375" style="885" customWidth="1"/>
    <col min="11544" max="11777" width="9.06640625" style="885"/>
    <col min="11778" max="11778" width="5.3984375" style="885" customWidth="1"/>
    <col min="11779" max="11779" width="21.73046875" style="885" customWidth="1"/>
    <col min="11780" max="11781" width="1.53125" style="885" bestFit="1" customWidth="1"/>
    <col min="11782" max="11782" width="1.53125" style="885" customWidth="1"/>
    <col min="11783" max="11783" width="1.53125" style="885" bestFit="1" customWidth="1"/>
    <col min="11784" max="11784" width="2.796875" style="885" bestFit="1" customWidth="1"/>
    <col min="11785" max="11785" width="3.9296875" style="885" customWidth="1"/>
    <col min="11786" max="11786" width="0.796875" style="885" customWidth="1"/>
    <col min="11787" max="11787" width="5.53125" style="885" customWidth="1"/>
    <col min="11788" max="11788" width="23.1328125" style="885" customWidth="1"/>
    <col min="11789" max="11792" width="1.6640625" style="885" customWidth="1"/>
    <col min="11793" max="11793" width="2.59765625" style="885" customWidth="1"/>
    <col min="11794" max="11794" width="3.9296875" style="885" customWidth="1"/>
    <col min="11795" max="11797" width="9.06640625" style="885"/>
    <col min="11798" max="11798" width="5.33203125" style="885" bestFit="1" customWidth="1"/>
    <col min="11799" max="11799" width="6.3984375" style="885" customWidth="1"/>
    <col min="11800" max="12033" width="9.06640625" style="885"/>
    <col min="12034" max="12034" width="5.3984375" style="885" customWidth="1"/>
    <col min="12035" max="12035" width="21.73046875" style="885" customWidth="1"/>
    <col min="12036" max="12037" width="1.53125" style="885" bestFit="1" customWidth="1"/>
    <col min="12038" max="12038" width="1.53125" style="885" customWidth="1"/>
    <col min="12039" max="12039" width="1.53125" style="885" bestFit="1" customWidth="1"/>
    <col min="12040" max="12040" width="2.796875" style="885" bestFit="1" customWidth="1"/>
    <col min="12041" max="12041" width="3.9296875" style="885" customWidth="1"/>
    <col min="12042" max="12042" width="0.796875" style="885" customWidth="1"/>
    <col min="12043" max="12043" width="5.53125" style="885" customWidth="1"/>
    <col min="12044" max="12044" width="23.1328125" style="885" customWidth="1"/>
    <col min="12045" max="12048" width="1.6640625" style="885" customWidth="1"/>
    <col min="12049" max="12049" width="2.59765625" style="885" customWidth="1"/>
    <col min="12050" max="12050" width="3.9296875" style="885" customWidth="1"/>
    <col min="12051" max="12053" width="9.06640625" style="885"/>
    <col min="12054" max="12054" width="5.33203125" style="885" bestFit="1" customWidth="1"/>
    <col min="12055" max="12055" width="6.3984375" style="885" customWidth="1"/>
    <col min="12056" max="12289" width="9.06640625" style="885"/>
    <col min="12290" max="12290" width="5.3984375" style="885" customWidth="1"/>
    <col min="12291" max="12291" width="21.73046875" style="885" customWidth="1"/>
    <col min="12292" max="12293" width="1.53125" style="885" bestFit="1" customWidth="1"/>
    <col min="12294" max="12294" width="1.53125" style="885" customWidth="1"/>
    <col min="12295" max="12295" width="1.53125" style="885" bestFit="1" customWidth="1"/>
    <col min="12296" max="12296" width="2.796875" style="885" bestFit="1" customWidth="1"/>
    <col min="12297" max="12297" width="3.9296875" style="885" customWidth="1"/>
    <col min="12298" max="12298" width="0.796875" style="885" customWidth="1"/>
    <col min="12299" max="12299" width="5.53125" style="885" customWidth="1"/>
    <col min="12300" max="12300" width="23.1328125" style="885" customWidth="1"/>
    <col min="12301" max="12304" width="1.6640625" style="885" customWidth="1"/>
    <col min="12305" max="12305" width="2.59765625" style="885" customWidth="1"/>
    <col min="12306" max="12306" width="3.9296875" style="885" customWidth="1"/>
    <col min="12307" max="12309" width="9.06640625" style="885"/>
    <col min="12310" max="12310" width="5.33203125" style="885" bestFit="1" customWidth="1"/>
    <col min="12311" max="12311" width="6.3984375" style="885" customWidth="1"/>
    <col min="12312" max="12545" width="9.06640625" style="885"/>
    <col min="12546" max="12546" width="5.3984375" style="885" customWidth="1"/>
    <col min="12547" max="12547" width="21.73046875" style="885" customWidth="1"/>
    <col min="12548" max="12549" width="1.53125" style="885" bestFit="1" customWidth="1"/>
    <col min="12550" max="12550" width="1.53125" style="885" customWidth="1"/>
    <col min="12551" max="12551" width="1.53125" style="885" bestFit="1" customWidth="1"/>
    <col min="12552" max="12552" width="2.796875" style="885" bestFit="1" customWidth="1"/>
    <col min="12553" max="12553" width="3.9296875" style="885" customWidth="1"/>
    <col min="12554" max="12554" width="0.796875" style="885" customWidth="1"/>
    <col min="12555" max="12555" width="5.53125" style="885" customWidth="1"/>
    <col min="12556" max="12556" width="23.1328125" style="885" customWidth="1"/>
    <col min="12557" max="12560" width="1.6640625" style="885" customWidth="1"/>
    <col min="12561" max="12561" width="2.59765625" style="885" customWidth="1"/>
    <col min="12562" max="12562" width="3.9296875" style="885" customWidth="1"/>
    <col min="12563" max="12565" width="9.06640625" style="885"/>
    <col min="12566" max="12566" width="5.33203125" style="885" bestFit="1" customWidth="1"/>
    <col min="12567" max="12567" width="6.3984375" style="885" customWidth="1"/>
    <col min="12568" max="12801" width="9.06640625" style="885"/>
    <col min="12802" max="12802" width="5.3984375" style="885" customWidth="1"/>
    <col min="12803" max="12803" width="21.73046875" style="885" customWidth="1"/>
    <col min="12804" max="12805" width="1.53125" style="885" bestFit="1" customWidth="1"/>
    <col min="12806" max="12806" width="1.53125" style="885" customWidth="1"/>
    <col min="12807" max="12807" width="1.53125" style="885" bestFit="1" customWidth="1"/>
    <col min="12808" max="12808" width="2.796875" style="885" bestFit="1" customWidth="1"/>
    <col min="12809" max="12809" width="3.9296875" style="885" customWidth="1"/>
    <col min="12810" max="12810" width="0.796875" style="885" customWidth="1"/>
    <col min="12811" max="12811" width="5.53125" style="885" customWidth="1"/>
    <col min="12812" max="12812" width="23.1328125" style="885" customWidth="1"/>
    <col min="12813" max="12816" width="1.6640625" style="885" customWidth="1"/>
    <col min="12817" max="12817" width="2.59765625" style="885" customWidth="1"/>
    <col min="12818" max="12818" width="3.9296875" style="885" customWidth="1"/>
    <col min="12819" max="12821" width="9.06640625" style="885"/>
    <col min="12822" max="12822" width="5.33203125" style="885" bestFit="1" customWidth="1"/>
    <col min="12823" max="12823" width="6.3984375" style="885" customWidth="1"/>
    <col min="12824" max="13057" width="9.06640625" style="885"/>
    <col min="13058" max="13058" width="5.3984375" style="885" customWidth="1"/>
    <col min="13059" max="13059" width="21.73046875" style="885" customWidth="1"/>
    <col min="13060" max="13061" width="1.53125" style="885" bestFit="1" customWidth="1"/>
    <col min="13062" max="13062" width="1.53125" style="885" customWidth="1"/>
    <col min="13063" max="13063" width="1.53125" style="885" bestFit="1" customWidth="1"/>
    <col min="13064" max="13064" width="2.796875" style="885" bestFit="1" customWidth="1"/>
    <col min="13065" max="13065" width="3.9296875" style="885" customWidth="1"/>
    <col min="13066" max="13066" width="0.796875" style="885" customWidth="1"/>
    <col min="13067" max="13067" width="5.53125" style="885" customWidth="1"/>
    <col min="13068" max="13068" width="23.1328125" style="885" customWidth="1"/>
    <col min="13069" max="13072" width="1.6640625" style="885" customWidth="1"/>
    <col min="13073" max="13073" width="2.59765625" style="885" customWidth="1"/>
    <col min="13074" max="13074" width="3.9296875" style="885" customWidth="1"/>
    <col min="13075" max="13077" width="9.06640625" style="885"/>
    <col min="13078" max="13078" width="5.33203125" style="885" bestFit="1" customWidth="1"/>
    <col min="13079" max="13079" width="6.3984375" style="885" customWidth="1"/>
    <col min="13080" max="13313" width="9.06640625" style="885"/>
    <col min="13314" max="13314" width="5.3984375" style="885" customWidth="1"/>
    <col min="13315" max="13315" width="21.73046875" style="885" customWidth="1"/>
    <col min="13316" max="13317" width="1.53125" style="885" bestFit="1" customWidth="1"/>
    <col min="13318" max="13318" width="1.53125" style="885" customWidth="1"/>
    <col min="13319" max="13319" width="1.53125" style="885" bestFit="1" customWidth="1"/>
    <col min="13320" max="13320" width="2.796875" style="885" bestFit="1" customWidth="1"/>
    <col min="13321" max="13321" width="3.9296875" style="885" customWidth="1"/>
    <col min="13322" max="13322" width="0.796875" style="885" customWidth="1"/>
    <col min="13323" max="13323" width="5.53125" style="885" customWidth="1"/>
    <col min="13324" max="13324" width="23.1328125" style="885" customWidth="1"/>
    <col min="13325" max="13328" width="1.6640625" style="885" customWidth="1"/>
    <col min="13329" max="13329" width="2.59765625" style="885" customWidth="1"/>
    <col min="13330" max="13330" width="3.9296875" style="885" customWidth="1"/>
    <col min="13331" max="13333" width="9.06640625" style="885"/>
    <col min="13334" max="13334" width="5.33203125" style="885" bestFit="1" customWidth="1"/>
    <col min="13335" max="13335" width="6.3984375" style="885" customWidth="1"/>
    <col min="13336" max="13569" width="9.06640625" style="885"/>
    <col min="13570" max="13570" width="5.3984375" style="885" customWidth="1"/>
    <col min="13571" max="13571" width="21.73046875" style="885" customWidth="1"/>
    <col min="13572" max="13573" width="1.53125" style="885" bestFit="1" customWidth="1"/>
    <col min="13574" max="13574" width="1.53125" style="885" customWidth="1"/>
    <col min="13575" max="13575" width="1.53125" style="885" bestFit="1" customWidth="1"/>
    <col min="13576" max="13576" width="2.796875" style="885" bestFit="1" customWidth="1"/>
    <col min="13577" max="13577" width="3.9296875" style="885" customWidth="1"/>
    <col min="13578" max="13578" width="0.796875" style="885" customWidth="1"/>
    <col min="13579" max="13579" width="5.53125" style="885" customWidth="1"/>
    <col min="13580" max="13580" width="23.1328125" style="885" customWidth="1"/>
    <col min="13581" max="13584" width="1.6640625" style="885" customWidth="1"/>
    <col min="13585" max="13585" width="2.59765625" style="885" customWidth="1"/>
    <col min="13586" max="13586" width="3.9296875" style="885" customWidth="1"/>
    <col min="13587" max="13589" width="9.06640625" style="885"/>
    <col min="13590" max="13590" width="5.33203125" style="885" bestFit="1" customWidth="1"/>
    <col min="13591" max="13591" width="6.3984375" style="885" customWidth="1"/>
    <col min="13592" max="13825" width="9.06640625" style="885"/>
    <col min="13826" max="13826" width="5.3984375" style="885" customWidth="1"/>
    <col min="13827" max="13827" width="21.73046875" style="885" customWidth="1"/>
    <col min="13828" max="13829" width="1.53125" style="885" bestFit="1" customWidth="1"/>
    <col min="13830" max="13830" width="1.53125" style="885" customWidth="1"/>
    <col min="13831" max="13831" width="1.53125" style="885" bestFit="1" customWidth="1"/>
    <col min="13832" max="13832" width="2.796875" style="885" bestFit="1" customWidth="1"/>
    <col min="13833" max="13833" width="3.9296875" style="885" customWidth="1"/>
    <col min="13834" max="13834" width="0.796875" style="885" customWidth="1"/>
    <col min="13835" max="13835" width="5.53125" style="885" customWidth="1"/>
    <col min="13836" max="13836" width="23.1328125" style="885" customWidth="1"/>
    <col min="13837" max="13840" width="1.6640625" style="885" customWidth="1"/>
    <col min="13841" max="13841" width="2.59765625" style="885" customWidth="1"/>
    <col min="13842" max="13842" width="3.9296875" style="885" customWidth="1"/>
    <col min="13843" max="13845" width="9.06640625" style="885"/>
    <col min="13846" max="13846" width="5.33203125" style="885" bestFit="1" customWidth="1"/>
    <col min="13847" max="13847" width="6.3984375" style="885" customWidth="1"/>
    <col min="13848" max="14081" width="9.06640625" style="885"/>
    <col min="14082" max="14082" width="5.3984375" style="885" customWidth="1"/>
    <col min="14083" max="14083" width="21.73046875" style="885" customWidth="1"/>
    <col min="14084" max="14085" width="1.53125" style="885" bestFit="1" customWidth="1"/>
    <col min="14086" max="14086" width="1.53125" style="885" customWidth="1"/>
    <col min="14087" max="14087" width="1.53125" style="885" bestFit="1" customWidth="1"/>
    <col min="14088" max="14088" width="2.796875" style="885" bestFit="1" customWidth="1"/>
    <col min="14089" max="14089" width="3.9296875" style="885" customWidth="1"/>
    <col min="14090" max="14090" width="0.796875" style="885" customWidth="1"/>
    <col min="14091" max="14091" width="5.53125" style="885" customWidth="1"/>
    <col min="14092" max="14092" width="23.1328125" style="885" customWidth="1"/>
    <col min="14093" max="14096" width="1.6640625" style="885" customWidth="1"/>
    <col min="14097" max="14097" width="2.59765625" style="885" customWidth="1"/>
    <col min="14098" max="14098" width="3.9296875" style="885" customWidth="1"/>
    <col min="14099" max="14101" width="9.06640625" style="885"/>
    <col min="14102" max="14102" width="5.33203125" style="885" bestFit="1" customWidth="1"/>
    <col min="14103" max="14103" width="6.3984375" style="885" customWidth="1"/>
    <col min="14104" max="14337" width="9.06640625" style="885"/>
    <col min="14338" max="14338" width="5.3984375" style="885" customWidth="1"/>
    <col min="14339" max="14339" width="21.73046875" style="885" customWidth="1"/>
    <col min="14340" max="14341" width="1.53125" style="885" bestFit="1" customWidth="1"/>
    <col min="14342" max="14342" width="1.53125" style="885" customWidth="1"/>
    <col min="14343" max="14343" width="1.53125" style="885" bestFit="1" customWidth="1"/>
    <col min="14344" max="14344" width="2.796875" style="885" bestFit="1" customWidth="1"/>
    <col min="14345" max="14345" width="3.9296875" style="885" customWidth="1"/>
    <col min="14346" max="14346" width="0.796875" style="885" customWidth="1"/>
    <col min="14347" max="14347" width="5.53125" style="885" customWidth="1"/>
    <col min="14348" max="14348" width="23.1328125" style="885" customWidth="1"/>
    <col min="14349" max="14352" width="1.6640625" style="885" customWidth="1"/>
    <col min="14353" max="14353" width="2.59765625" style="885" customWidth="1"/>
    <col min="14354" max="14354" width="3.9296875" style="885" customWidth="1"/>
    <col min="14355" max="14357" width="9.06640625" style="885"/>
    <col min="14358" max="14358" width="5.33203125" style="885" bestFit="1" customWidth="1"/>
    <col min="14359" max="14359" width="6.3984375" style="885" customWidth="1"/>
    <col min="14360" max="14593" width="9.06640625" style="885"/>
    <col min="14594" max="14594" width="5.3984375" style="885" customWidth="1"/>
    <col min="14595" max="14595" width="21.73046875" style="885" customWidth="1"/>
    <col min="14596" max="14597" width="1.53125" style="885" bestFit="1" customWidth="1"/>
    <col min="14598" max="14598" width="1.53125" style="885" customWidth="1"/>
    <col min="14599" max="14599" width="1.53125" style="885" bestFit="1" customWidth="1"/>
    <col min="14600" max="14600" width="2.796875" style="885" bestFit="1" customWidth="1"/>
    <col min="14601" max="14601" width="3.9296875" style="885" customWidth="1"/>
    <col min="14602" max="14602" width="0.796875" style="885" customWidth="1"/>
    <col min="14603" max="14603" width="5.53125" style="885" customWidth="1"/>
    <col min="14604" max="14604" width="23.1328125" style="885" customWidth="1"/>
    <col min="14605" max="14608" width="1.6640625" style="885" customWidth="1"/>
    <col min="14609" max="14609" width="2.59765625" style="885" customWidth="1"/>
    <col min="14610" max="14610" width="3.9296875" style="885" customWidth="1"/>
    <col min="14611" max="14613" width="9.06640625" style="885"/>
    <col min="14614" max="14614" width="5.33203125" style="885" bestFit="1" customWidth="1"/>
    <col min="14615" max="14615" width="6.3984375" style="885" customWidth="1"/>
    <col min="14616" max="14849" width="9.06640625" style="885"/>
    <col min="14850" max="14850" width="5.3984375" style="885" customWidth="1"/>
    <col min="14851" max="14851" width="21.73046875" style="885" customWidth="1"/>
    <col min="14852" max="14853" width="1.53125" style="885" bestFit="1" customWidth="1"/>
    <col min="14854" max="14854" width="1.53125" style="885" customWidth="1"/>
    <col min="14855" max="14855" width="1.53125" style="885" bestFit="1" customWidth="1"/>
    <col min="14856" max="14856" width="2.796875" style="885" bestFit="1" customWidth="1"/>
    <col min="14857" max="14857" width="3.9296875" style="885" customWidth="1"/>
    <col min="14858" max="14858" width="0.796875" style="885" customWidth="1"/>
    <col min="14859" max="14859" width="5.53125" style="885" customWidth="1"/>
    <col min="14860" max="14860" width="23.1328125" style="885" customWidth="1"/>
    <col min="14861" max="14864" width="1.6640625" style="885" customWidth="1"/>
    <col min="14865" max="14865" width="2.59765625" style="885" customWidth="1"/>
    <col min="14866" max="14866" width="3.9296875" style="885" customWidth="1"/>
    <col min="14867" max="14869" width="9.06640625" style="885"/>
    <col min="14870" max="14870" width="5.33203125" style="885" bestFit="1" customWidth="1"/>
    <col min="14871" max="14871" width="6.3984375" style="885" customWidth="1"/>
    <col min="14872" max="15105" width="9.06640625" style="885"/>
    <col min="15106" max="15106" width="5.3984375" style="885" customWidth="1"/>
    <col min="15107" max="15107" width="21.73046875" style="885" customWidth="1"/>
    <col min="15108" max="15109" width="1.53125" style="885" bestFit="1" customWidth="1"/>
    <col min="15110" max="15110" width="1.53125" style="885" customWidth="1"/>
    <col min="15111" max="15111" width="1.53125" style="885" bestFit="1" customWidth="1"/>
    <col min="15112" max="15112" width="2.796875" style="885" bestFit="1" customWidth="1"/>
    <col min="15113" max="15113" width="3.9296875" style="885" customWidth="1"/>
    <col min="15114" max="15114" width="0.796875" style="885" customWidth="1"/>
    <col min="15115" max="15115" width="5.53125" style="885" customWidth="1"/>
    <col min="15116" max="15116" width="23.1328125" style="885" customWidth="1"/>
    <col min="15117" max="15120" width="1.6640625" style="885" customWidth="1"/>
    <col min="15121" max="15121" width="2.59765625" style="885" customWidth="1"/>
    <col min="15122" max="15122" width="3.9296875" style="885" customWidth="1"/>
    <col min="15123" max="15125" width="9.06640625" style="885"/>
    <col min="15126" max="15126" width="5.33203125" style="885" bestFit="1" customWidth="1"/>
    <col min="15127" max="15127" width="6.3984375" style="885" customWidth="1"/>
    <col min="15128" max="15361" width="9.06640625" style="885"/>
    <col min="15362" max="15362" width="5.3984375" style="885" customWidth="1"/>
    <col min="15363" max="15363" width="21.73046875" style="885" customWidth="1"/>
    <col min="15364" max="15365" width="1.53125" style="885" bestFit="1" customWidth="1"/>
    <col min="15366" max="15366" width="1.53125" style="885" customWidth="1"/>
    <col min="15367" max="15367" width="1.53125" style="885" bestFit="1" customWidth="1"/>
    <col min="15368" max="15368" width="2.796875" style="885" bestFit="1" customWidth="1"/>
    <col min="15369" max="15369" width="3.9296875" style="885" customWidth="1"/>
    <col min="15370" max="15370" width="0.796875" style="885" customWidth="1"/>
    <col min="15371" max="15371" width="5.53125" style="885" customWidth="1"/>
    <col min="15372" max="15372" width="23.1328125" style="885" customWidth="1"/>
    <col min="15373" max="15376" width="1.6640625" style="885" customWidth="1"/>
    <col min="15377" max="15377" width="2.59765625" style="885" customWidth="1"/>
    <col min="15378" max="15378" width="3.9296875" style="885" customWidth="1"/>
    <col min="15379" max="15381" width="9.06640625" style="885"/>
    <col min="15382" max="15382" width="5.33203125" style="885" bestFit="1" customWidth="1"/>
    <col min="15383" max="15383" width="6.3984375" style="885" customWidth="1"/>
    <col min="15384" max="15617" width="9.06640625" style="885"/>
    <col min="15618" max="15618" width="5.3984375" style="885" customWidth="1"/>
    <col min="15619" max="15619" width="21.73046875" style="885" customWidth="1"/>
    <col min="15620" max="15621" width="1.53125" style="885" bestFit="1" customWidth="1"/>
    <col min="15622" max="15622" width="1.53125" style="885" customWidth="1"/>
    <col min="15623" max="15623" width="1.53125" style="885" bestFit="1" customWidth="1"/>
    <col min="15624" max="15624" width="2.796875" style="885" bestFit="1" customWidth="1"/>
    <col min="15625" max="15625" width="3.9296875" style="885" customWidth="1"/>
    <col min="15626" max="15626" width="0.796875" style="885" customWidth="1"/>
    <col min="15627" max="15627" width="5.53125" style="885" customWidth="1"/>
    <col min="15628" max="15628" width="23.1328125" style="885" customWidth="1"/>
    <col min="15629" max="15632" width="1.6640625" style="885" customWidth="1"/>
    <col min="15633" max="15633" width="2.59765625" style="885" customWidth="1"/>
    <col min="15634" max="15634" width="3.9296875" style="885" customWidth="1"/>
    <col min="15635" max="15637" width="9.06640625" style="885"/>
    <col min="15638" max="15638" width="5.33203125" style="885" bestFit="1" customWidth="1"/>
    <col min="15639" max="15639" width="6.3984375" style="885" customWidth="1"/>
    <col min="15640" max="15873" width="9.06640625" style="885"/>
    <col min="15874" max="15874" width="5.3984375" style="885" customWidth="1"/>
    <col min="15875" max="15875" width="21.73046875" style="885" customWidth="1"/>
    <col min="15876" max="15877" width="1.53125" style="885" bestFit="1" customWidth="1"/>
    <col min="15878" max="15878" width="1.53125" style="885" customWidth="1"/>
    <col min="15879" max="15879" width="1.53125" style="885" bestFit="1" customWidth="1"/>
    <col min="15880" max="15880" width="2.796875" style="885" bestFit="1" customWidth="1"/>
    <col min="15881" max="15881" width="3.9296875" style="885" customWidth="1"/>
    <col min="15882" max="15882" width="0.796875" style="885" customWidth="1"/>
    <col min="15883" max="15883" width="5.53125" style="885" customWidth="1"/>
    <col min="15884" max="15884" width="23.1328125" style="885" customWidth="1"/>
    <col min="15885" max="15888" width="1.6640625" style="885" customWidth="1"/>
    <col min="15889" max="15889" width="2.59765625" style="885" customWidth="1"/>
    <col min="15890" max="15890" width="3.9296875" style="885" customWidth="1"/>
    <col min="15891" max="15893" width="9.06640625" style="885"/>
    <col min="15894" max="15894" width="5.33203125" style="885" bestFit="1" customWidth="1"/>
    <col min="15895" max="15895" width="6.3984375" style="885" customWidth="1"/>
    <col min="15896" max="16129" width="9.06640625" style="885"/>
    <col min="16130" max="16130" width="5.3984375" style="885" customWidth="1"/>
    <col min="16131" max="16131" width="21.73046875" style="885" customWidth="1"/>
    <col min="16132" max="16133" width="1.53125" style="885" bestFit="1" customWidth="1"/>
    <col min="16134" max="16134" width="1.53125" style="885" customWidth="1"/>
    <col min="16135" max="16135" width="1.53125" style="885" bestFit="1" customWidth="1"/>
    <col min="16136" max="16136" width="2.796875" style="885" bestFit="1" customWidth="1"/>
    <col min="16137" max="16137" width="3.9296875" style="885" customWidth="1"/>
    <col min="16138" max="16138" width="0.796875" style="885" customWidth="1"/>
    <col min="16139" max="16139" width="5.53125" style="885" customWidth="1"/>
    <col min="16140" max="16140" width="23.1328125" style="885" customWidth="1"/>
    <col min="16141" max="16144" width="1.6640625" style="885" customWidth="1"/>
    <col min="16145" max="16145" width="2.59765625" style="885" customWidth="1"/>
    <col min="16146" max="16146" width="3.9296875" style="885" customWidth="1"/>
    <col min="16147" max="16149" width="9.06640625" style="885"/>
    <col min="16150" max="16150" width="5.33203125" style="885" bestFit="1" customWidth="1"/>
    <col min="16151" max="16151" width="6.3984375" style="885" customWidth="1"/>
    <col min="16152" max="16384" width="9.06640625" style="885"/>
  </cols>
  <sheetData>
    <row r="1" spans="2:18" ht="18" customHeight="1" thickBot="1" x14ac:dyDescent="0.5"/>
    <row r="2" spans="2:18" ht="15" customHeight="1" x14ac:dyDescent="0.45">
      <c r="B2" s="887" t="s">
        <v>821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9"/>
    </row>
    <row r="3" spans="2:18" ht="15" customHeight="1" x14ac:dyDescent="0.45">
      <c r="B3" s="890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2"/>
    </row>
    <row r="4" spans="2:18" ht="28.5" customHeight="1" x14ac:dyDescent="0.45">
      <c r="B4" s="890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2"/>
    </row>
    <row r="5" spans="2:18" ht="15" customHeight="1" x14ac:dyDescent="0.45"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5"/>
    </row>
    <row r="6" spans="2:18" ht="18" customHeight="1" x14ac:dyDescent="0.45">
      <c r="B6" s="896" t="s">
        <v>97</v>
      </c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8"/>
    </row>
    <row r="7" spans="2:18" ht="15" customHeight="1" x14ac:dyDescent="0.45">
      <c r="B7" s="899" t="s">
        <v>98</v>
      </c>
      <c r="C7" s="900"/>
      <c r="D7" s="900"/>
      <c r="E7" s="900"/>
      <c r="F7" s="900"/>
      <c r="G7" s="900"/>
      <c r="H7" s="900"/>
      <c r="I7" s="901"/>
      <c r="J7" s="902"/>
      <c r="K7" s="903" t="s">
        <v>99</v>
      </c>
      <c r="L7" s="903"/>
      <c r="M7" s="903"/>
      <c r="N7" s="903"/>
      <c r="O7" s="903"/>
      <c r="P7" s="903"/>
      <c r="Q7" s="903"/>
      <c r="R7" s="904"/>
    </row>
    <row r="8" spans="2:18" ht="21" customHeight="1" x14ac:dyDescent="0.45">
      <c r="B8" s="905" t="s">
        <v>100</v>
      </c>
      <c r="C8" s="906" t="s">
        <v>101</v>
      </c>
      <c r="D8" s="907" t="s">
        <v>0</v>
      </c>
      <c r="E8" s="907" t="s">
        <v>1</v>
      </c>
      <c r="F8" s="907" t="s">
        <v>4</v>
      </c>
      <c r="G8" s="907" t="s">
        <v>2</v>
      </c>
      <c r="H8" s="6" t="s">
        <v>3</v>
      </c>
      <c r="I8" s="6" t="s">
        <v>102</v>
      </c>
      <c r="J8" s="902"/>
      <c r="K8" s="908" t="s">
        <v>100</v>
      </c>
      <c r="L8" s="908" t="s">
        <v>101</v>
      </c>
      <c r="M8" s="909" t="s">
        <v>0</v>
      </c>
      <c r="N8" s="909" t="s">
        <v>1</v>
      </c>
      <c r="O8" s="909" t="s">
        <v>4</v>
      </c>
      <c r="P8" s="909" t="s">
        <v>2</v>
      </c>
      <c r="Q8" s="231" t="s">
        <v>3</v>
      </c>
      <c r="R8" s="910" t="s">
        <v>102</v>
      </c>
    </row>
    <row r="9" spans="2:18" ht="21" customHeight="1" x14ac:dyDescent="0.45">
      <c r="B9" s="911" t="s">
        <v>728</v>
      </c>
      <c r="C9" s="912" t="s">
        <v>729</v>
      </c>
      <c r="D9" s="913">
        <v>3</v>
      </c>
      <c r="E9" s="913">
        <v>0</v>
      </c>
      <c r="F9" s="913">
        <v>2</v>
      </c>
      <c r="G9" s="913">
        <v>4</v>
      </c>
      <c r="H9" s="7">
        <v>7</v>
      </c>
      <c r="I9" s="7"/>
      <c r="J9" s="914"/>
      <c r="K9" s="912" t="s">
        <v>730</v>
      </c>
      <c r="L9" s="912" t="s">
        <v>731</v>
      </c>
      <c r="M9" s="913">
        <v>3</v>
      </c>
      <c r="N9" s="913">
        <v>0</v>
      </c>
      <c r="O9" s="913">
        <v>2</v>
      </c>
      <c r="P9" s="913">
        <v>4</v>
      </c>
      <c r="Q9" s="7">
        <v>7</v>
      </c>
      <c r="R9" s="116"/>
    </row>
    <row r="10" spans="2:18" ht="21" customHeight="1" x14ac:dyDescent="0.45">
      <c r="B10" s="915" t="s">
        <v>732</v>
      </c>
      <c r="C10" s="916" t="s">
        <v>733</v>
      </c>
      <c r="D10" s="917">
        <v>3</v>
      </c>
      <c r="E10" s="917">
        <v>2</v>
      </c>
      <c r="F10" s="917">
        <v>0</v>
      </c>
      <c r="G10" s="917">
        <v>4</v>
      </c>
      <c r="H10" s="917">
        <v>6</v>
      </c>
      <c r="I10" s="7"/>
      <c r="J10" s="914"/>
      <c r="K10" s="912" t="s">
        <v>734</v>
      </c>
      <c r="L10" s="912" t="s">
        <v>735</v>
      </c>
      <c r="M10" s="913">
        <v>3</v>
      </c>
      <c r="N10" s="913">
        <v>2</v>
      </c>
      <c r="O10" s="913">
        <v>0</v>
      </c>
      <c r="P10" s="913">
        <v>4</v>
      </c>
      <c r="Q10" s="7">
        <v>6</v>
      </c>
      <c r="R10" s="116"/>
    </row>
    <row r="11" spans="2:18" ht="21" customHeight="1" x14ac:dyDescent="0.45">
      <c r="B11" s="918" t="s">
        <v>736</v>
      </c>
      <c r="C11" s="919" t="s">
        <v>737</v>
      </c>
      <c r="D11" s="920">
        <v>3</v>
      </c>
      <c r="E11" s="920">
        <v>0</v>
      </c>
      <c r="F11" s="920">
        <v>2</v>
      </c>
      <c r="G11" s="920">
        <v>4</v>
      </c>
      <c r="H11" s="7">
        <v>6</v>
      </c>
      <c r="I11" s="7"/>
      <c r="J11" s="914"/>
      <c r="K11" s="912" t="s">
        <v>738</v>
      </c>
      <c r="L11" s="912" t="s">
        <v>739</v>
      </c>
      <c r="M11" s="913">
        <v>3</v>
      </c>
      <c r="N11" s="913">
        <v>0</v>
      </c>
      <c r="O11" s="913">
        <v>2</v>
      </c>
      <c r="P11" s="913">
        <v>4</v>
      </c>
      <c r="Q11" s="7">
        <v>6</v>
      </c>
      <c r="R11" s="116"/>
    </row>
    <row r="12" spans="2:18" ht="21" customHeight="1" x14ac:dyDescent="0.45">
      <c r="B12" s="918" t="s">
        <v>740</v>
      </c>
      <c r="C12" s="919" t="s">
        <v>741</v>
      </c>
      <c r="D12" s="920">
        <v>3</v>
      </c>
      <c r="E12" s="920">
        <v>0</v>
      </c>
      <c r="F12" s="920">
        <v>2</v>
      </c>
      <c r="G12" s="920">
        <v>4</v>
      </c>
      <c r="H12" s="7">
        <v>6</v>
      </c>
      <c r="I12" s="7"/>
      <c r="J12" s="914"/>
      <c r="K12" s="912" t="s">
        <v>742</v>
      </c>
      <c r="L12" s="912" t="s">
        <v>743</v>
      </c>
      <c r="M12" s="913">
        <v>3</v>
      </c>
      <c r="N12" s="913">
        <v>0</v>
      </c>
      <c r="O12" s="913">
        <v>2</v>
      </c>
      <c r="P12" s="913">
        <v>4</v>
      </c>
      <c r="Q12" s="7">
        <v>6</v>
      </c>
      <c r="R12" s="116"/>
    </row>
    <row r="13" spans="2:18" s="923" customFormat="1" ht="21" customHeight="1" x14ac:dyDescent="0.45">
      <c r="B13" s="911" t="s">
        <v>744</v>
      </c>
      <c r="C13" s="912" t="s">
        <v>10</v>
      </c>
      <c r="D13" s="913">
        <v>0</v>
      </c>
      <c r="E13" s="913">
        <v>2</v>
      </c>
      <c r="F13" s="913">
        <v>0</v>
      </c>
      <c r="G13" s="913">
        <v>1</v>
      </c>
      <c r="H13" s="7">
        <v>1</v>
      </c>
      <c r="I13" s="7"/>
      <c r="J13" s="921"/>
      <c r="K13" s="922" t="s">
        <v>745</v>
      </c>
      <c r="L13" s="922" t="s">
        <v>746</v>
      </c>
      <c r="M13" s="920">
        <v>1</v>
      </c>
      <c r="N13" s="920">
        <v>0</v>
      </c>
      <c r="O13" s="920">
        <v>2</v>
      </c>
      <c r="P13" s="920">
        <v>2</v>
      </c>
      <c r="Q13" s="920">
        <v>3</v>
      </c>
      <c r="R13" s="116"/>
    </row>
    <row r="14" spans="2:18" s="923" customFormat="1" ht="21" customHeight="1" x14ac:dyDescent="0.45">
      <c r="B14" s="911" t="s">
        <v>12</v>
      </c>
      <c r="C14" s="912" t="s">
        <v>13</v>
      </c>
      <c r="D14" s="913">
        <v>3</v>
      </c>
      <c r="E14" s="913">
        <v>0</v>
      </c>
      <c r="F14" s="913">
        <v>0</v>
      </c>
      <c r="G14" s="913">
        <v>3</v>
      </c>
      <c r="H14" s="7">
        <v>5</v>
      </c>
      <c r="I14" s="7"/>
      <c r="J14" s="921"/>
      <c r="K14" s="919" t="s">
        <v>747</v>
      </c>
      <c r="L14" s="919" t="s">
        <v>21</v>
      </c>
      <c r="M14" s="920">
        <v>0</v>
      </c>
      <c r="N14" s="920">
        <v>2</v>
      </c>
      <c r="O14" s="920">
        <v>0</v>
      </c>
      <c r="P14" s="920">
        <v>1</v>
      </c>
      <c r="Q14" s="7">
        <v>1</v>
      </c>
      <c r="R14" s="116"/>
    </row>
    <row r="15" spans="2:18" ht="21" customHeight="1" x14ac:dyDescent="0.45">
      <c r="B15" s="924" t="s">
        <v>822</v>
      </c>
      <c r="C15" s="925"/>
      <c r="D15" s="926">
        <f ca="1">SUM(D9:D25)</f>
        <v>15</v>
      </c>
      <c r="E15" s="926">
        <f ca="1">SUM(E9:E25)</f>
        <v>4</v>
      </c>
      <c r="F15" s="926">
        <f ca="1">SUM(F9:F25)</f>
        <v>6</v>
      </c>
      <c r="G15" s="926">
        <f ca="1">SUM(G9:G25)</f>
        <v>20</v>
      </c>
      <c r="H15" s="926">
        <f ca="1">SUM(H9:H25)</f>
        <v>31</v>
      </c>
      <c r="I15" s="926"/>
      <c r="J15" s="902"/>
      <c r="K15" s="924" t="s">
        <v>822</v>
      </c>
      <c r="L15" s="925"/>
      <c r="M15" s="926">
        <f>SUM(M9:M14)</f>
        <v>13</v>
      </c>
      <c r="N15" s="926">
        <f>SUM(N9:N14)</f>
        <v>4</v>
      </c>
      <c r="O15" s="926">
        <f>SUM(O9:O14)</f>
        <v>8</v>
      </c>
      <c r="P15" s="926">
        <f>SUM(P9:P14)</f>
        <v>19</v>
      </c>
      <c r="Q15" s="926">
        <f>SUM(Q9:Q14)</f>
        <v>29</v>
      </c>
      <c r="R15" s="927"/>
    </row>
    <row r="16" spans="2:18" ht="18" customHeight="1" x14ac:dyDescent="0.45">
      <c r="B16" s="928" t="s">
        <v>105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  <c r="Q16" s="929"/>
      <c r="R16" s="930"/>
    </row>
    <row r="17" spans="2:18" ht="15" customHeight="1" x14ac:dyDescent="0.45">
      <c r="B17" s="931" t="s">
        <v>106</v>
      </c>
      <c r="C17" s="903"/>
      <c r="D17" s="903"/>
      <c r="E17" s="903"/>
      <c r="F17" s="903"/>
      <c r="G17" s="903"/>
      <c r="H17" s="903"/>
      <c r="I17" s="901"/>
      <c r="J17" s="902"/>
      <c r="K17" s="903" t="s">
        <v>107</v>
      </c>
      <c r="L17" s="903"/>
      <c r="M17" s="903"/>
      <c r="N17" s="903"/>
      <c r="O17" s="903"/>
      <c r="P17" s="903"/>
      <c r="Q17" s="903"/>
      <c r="R17" s="904"/>
    </row>
    <row r="18" spans="2:18" ht="21" customHeight="1" x14ac:dyDescent="0.45">
      <c r="B18" s="905" t="s">
        <v>100</v>
      </c>
      <c r="C18" s="906" t="s">
        <v>101</v>
      </c>
      <c r="D18" s="907" t="s">
        <v>0</v>
      </c>
      <c r="E18" s="907" t="s">
        <v>1</v>
      </c>
      <c r="F18" s="907" t="s">
        <v>4</v>
      </c>
      <c r="G18" s="907" t="s">
        <v>2</v>
      </c>
      <c r="H18" s="6" t="s">
        <v>3</v>
      </c>
      <c r="I18" s="6" t="s">
        <v>102</v>
      </c>
      <c r="J18" s="902"/>
      <c r="K18" s="908" t="s">
        <v>100</v>
      </c>
      <c r="L18" s="908" t="s">
        <v>101</v>
      </c>
      <c r="M18" s="909" t="s">
        <v>0</v>
      </c>
      <c r="N18" s="909" t="s">
        <v>1</v>
      </c>
      <c r="O18" s="909" t="s">
        <v>4</v>
      </c>
      <c r="P18" s="909" t="s">
        <v>2</v>
      </c>
      <c r="Q18" s="6" t="s">
        <v>3</v>
      </c>
      <c r="R18" s="111" t="s">
        <v>102</v>
      </c>
    </row>
    <row r="19" spans="2:18" ht="21" customHeight="1" x14ac:dyDescent="0.45">
      <c r="B19" s="918" t="s">
        <v>748</v>
      </c>
      <c r="C19" s="932" t="s">
        <v>749</v>
      </c>
      <c r="D19" s="920">
        <v>3</v>
      </c>
      <c r="E19" s="920">
        <v>0</v>
      </c>
      <c r="F19" s="920">
        <v>2</v>
      </c>
      <c r="G19" s="920">
        <v>4</v>
      </c>
      <c r="H19" s="7">
        <v>7</v>
      </c>
      <c r="I19" s="361"/>
      <c r="J19" s="902"/>
      <c r="K19" s="912" t="s">
        <v>750</v>
      </c>
      <c r="L19" s="912" t="s">
        <v>751</v>
      </c>
      <c r="M19" s="913">
        <v>3</v>
      </c>
      <c r="N19" s="913">
        <v>0</v>
      </c>
      <c r="O19" s="913">
        <v>0</v>
      </c>
      <c r="P19" s="913">
        <v>3</v>
      </c>
      <c r="Q19" s="933">
        <v>4</v>
      </c>
      <c r="R19" s="934" t="s">
        <v>748</v>
      </c>
    </row>
    <row r="20" spans="2:18" s="938" customFormat="1" ht="21" customHeight="1" x14ac:dyDescent="0.45">
      <c r="B20" s="911" t="s">
        <v>752</v>
      </c>
      <c r="C20" s="935" t="s">
        <v>753</v>
      </c>
      <c r="D20" s="913">
        <v>3</v>
      </c>
      <c r="E20" s="913">
        <v>0</v>
      </c>
      <c r="F20" s="913">
        <v>2</v>
      </c>
      <c r="G20" s="913">
        <v>4</v>
      </c>
      <c r="H20" s="933">
        <v>6</v>
      </c>
      <c r="I20" s="936"/>
      <c r="J20" s="937"/>
      <c r="K20" s="922" t="s">
        <v>754</v>
      </c>
      <c r="L20" s="922" t="s">
        <v>755</v>
      </c>
      <c r="M20" s="920">
        <v>2</v>
      </c>
      <c r="N20" s="920">
        <v>2</v>
      </c>
      <c r="O20" s="920">
        <v>0</v>
      </c>
      <c r="P20" s="920">
        <v>3</v>
      </c>
      <c r="Q20" s="920">
        <v>5</v>
      </c>
      <c r="R20" s="116"/>
    </row>
    <row r="21" spans="2:18" ht="21" customHeight="1" x14ac:dyDescent="0.45">
      <c r="B21" s="918" t="s">
        <v>756</v>
      </c>
      <c r="C21" s="932" t="s">
        <v>69</v>
      </c>
      <c r="D21" s="913">
        <v>3</v>
      </c>
      <c r="E21" s="913">
        <v>0</v>
      </c>
      <c r="F21" s="913">
        <v>0</v>
      </c>
      <c r="G21" s="913">
        <v>3</v>
      </c>
      <c r="H21" s="7">
        <v>5</v>
      </c>
      <c r="I21" s="7"/>
      <c r="J21" s="914"/>
      <c r="K21" s="912" t="s">
        <v>757</v>
      </c>
      <c r="L21" s="912" t="s">
        <v>758</v>
      </c>
      <c r="M21" s="913">
        <v>3</v>
      </c>
      <c r="N21" s="913">
        <v>0</v>
      </c>
      <c r="O21" s="913">
        <v>2</v>
      </c>
      <c r="P21" s="913">
        <v>4</v>
      </c>
      <c r="Q21" s="933">
        <v>6</v>
      </c>
      <c r="R21" s="116"/>
    </row>
    <row r="22" spans="2:18" ht="21" customHeight="1" x14ac:dyDescent="0.45">
      <c r="B22" s="918" t="s">
        <v>201</v>
      </c>
      <c r="C22" s="932" t="s">
        <v>759</v>
      </c>
      <c r="D22" s="920">
        <v>2</v>
      </c>
      <c r="E22" s="920">
        <v>0</v>
      </c>
      <c r="F22" s="920">
        <v>0</v>
      </c>
      <c r="G22" s="920">
        <v>2</v>
      </c>
      <c r="H22" s="7">
        <v>3</v>
      </c>
      <c r="I22" s="7"/>
      <c r="J22" s="937"/>
      <c r="K22" s="912" t="s">
        <v>760</v>
      </c>
      <c r="L22" s="912" t="s">
        <v>761</v>
      </c>
      <c r="M22" s="913">
        <v>3</v>
      </c>
      <c r="N22" s="913">
        <v>0</v>
      </c>
      <c r="O22" s="913">
        <v>2</v>
      </c>
      <c r="P22" s="913">
        <v>4</v>
      </c>
      <c r="Q22" s="933">
        <v>6</v>
      </c>
      <c r="R22" s="116"/>
    </row>
    <row r="23" spans="2:18" ht="21" customHeight="1" x14ac:dyDescent="0.45">
      <c r="B23" s="911" t="s">
        <v>205</v>
      </c>
      <c r="C23" s="935" t="s">
        <v>6</v>
      </c>
      <c r="D23" s="913">
        <v>2</v>
      </c>
      <c r="E23" s="913">
        <v>0</v>
      </c>
      <c r="F23" s="913">
        <v>0</v>
      </c>
      <c r="G23" s="913">
        <v>2</v>
      </c>
      <c r="H23" s="7">
        <v>3</v>
      </c>
      <c r="I23" s="7"/>
      <c r="J23" s="937"/>
      <c r="K23" s="919" t="s">
        <v>199</v>
      </c>
      <c r="L23" s="919" t="s">
        <v>19</v>
      </c>
      <c r="M23" s="920">
        <v>2</v>
      </c>
      <c r="N23" s="920">
        <v>0</v>
      </c>
      <c r="O23" s="920">
        <v>0</v>
      </c>
      <c r="P23" s="920">
        <v>2</v>
      </c>
      <c r="Q23" s="7">
        <v>3</v>
      </c>
      <c r="R23" s="116"/>
    </row>
    <row r="24" spans="2:18" ht="21" customHeight="1" x14ac:dyDescent="0.45">
      <c r="B24" s="918" t="s">
        <v>762</v>
      </c>
      <c r="C24" s="932" t="s">
        <v>15</v>
      </c>
      <c r="D24" s="920">
        <v>3</v>
      </c>
      <c r="E24" s="920">
        <v>0</v>
      </c>
      <c r="F24" s="920">
        <v>0</v>
      </c>
      <c r="G24" s="920">
        <v>3</v>
      </c>
      <c r="H24" s="7">
        <v>3</v>
      </c>
      <c r="I24" s="7"/>
      <c r="J24" s="914"/>
      <c r="K24" s="919" t="s">
        <v>203</v>
      </c>
      <c r="L24" s="919" t="s">
        <v>763</v>
      </c>
      <c r="M24" s="920">
        <v>2</v>
      </c>
      <c r="N24" s="920">
        <v>0</v>
      </c>
      <c r="O24" s="920">
        <v>0</v>
      </c>
      <c r="P24" s="920">
        <v>2</v>
      </c>
      <c r="Q24" s="7">
        <v>3</v>
      </c>
      <c r="R24" s="116"/>
    </row>
    <row r="25" spans="2:18" ht="21" customHeight="1" x14ac:dyDescent="0.45">
      <c r="B25" s="939" t="s">
        <v>764</v>
      </c>
      <c r="C25" s="940" t="s">
        <v>765</v>
      </c>
      <c r="D25" s="941">
        <v>2</v>
      </c>
      <c r="E25" s="941">
        <v>0</v>
      </c>
      <c r="F25" s="941">
        <v>0</v>
      </c>
      <c r="G25" s="941">
        <v>2</v>
      </c>
      <c r="H25" s="941">
        <v>3</v>
      </c>
      <c r="I25" s="7"/>
      <c r="J25" s="914"/>
      <c r="K25" s="919" t="s">
        <v>766</v>
      </c>
      <c r="L25" s="919" t="s">
        <v>23</v>
      </c>
      <c r="M25" s="920">
        <v>3</v>
      </c>
      <c r="N25" s="920">
        <v>0</v>
      </c>
      <c r="O25" s="920">
        <v>0</v>
      </c>
      <c r="P25" s="920">
        <v>3</v>
      </c>
      <c r="Q25" s="7">
        <v>3</v>
      </c>
      <c r="R25" s="116"/>
    </row>
    <row r="26" spans="2:18" ht="21" customHeight="1" x14ac:dyDescent="0.45">
      <c r="B26" s="924" t="s">
        <v>822</v>
      </c>
      <c r="C26" s="925"/>
      <c r="D26" s="926">
        <f>SUM(D19:D25)</f>
        <v>18</v>
      </c>
      <c r="E26" s="926">
        <f>SUM(E19:E25)</f>
        <v>0</v>
      </c>
      <c r="F26" s="926">
        <f>SUM(F19:F25)</f>
        <v>4</v>
      </c>
      <c r="G26" s="926">
        <f>SUM(G19:G25)</f>
        <v>20</v>
      </c>
      <c r="H26" s="926">
        <f>SUM(H19:H25)</f>
        <v>30</v>
      </c>
      <c r="I26" s="926"/>
      <c r="J26" s="902"/>
      <c r="K26" s="924" t="s">
        <v>822</v>
      </c>
      <c r="L26" s="925"/>
      <c r="M26" s="942">
        <f>SUM(M19:M25)</f>
        <v>18</v>
      </c>
      <c r="N26" s="942">
        <f>SUM(N19:N25)</f>
        <v>2</v>
      </c>
      <c r="O26" s="942">
        <f>SUM(O19:O25)</f>
        <v>4</v>
      </c>
      <c r="P26" s="942">
        <f>SUM(P19:P25)</f>
        <v>21</v>
      </c>
      <c r="Q26" s="942">
        <f>SUM(Q19:Q25)</f>
        <v>30</v>
      </c>
      <c r="R26" s="943"/>
    </row>
    <row r="27" spans="2:18" ht="18" customHeight="1" x14ac:dyDescent="0.45">
      <c r="B27" s="928" t="s">
        <v>108</v>
      </c>
      <c r="C27" s="929"/>
      <c r="D27" s="929"/>
      <c r="E27" s="929"/>
      <c r="F27" s="929"/>
      <c r="G27" s="929"/>
      <c r="H27" s="929"/>
      <c r="I27" s="929"/>
      <c r="J27" s="929"/>
      <c r="K27" s="929"/>
      <c r="L27" s="929"/>
      <c r="M27" s="929"/>
      <c r="N27" s="929"/>
      <c r="O27" s="929"/>
      <c r="P27" s="929"/>
      <c r="Q27" s="929"/>
      <c r="R27" s="930"/>
    </row>
    <row r="28" spans="2:18" s="945" customFormat="1" ht="15" customHeight="1" x14ac:dyDescent="0.45">
      <c r="B28" s="931" t="s">
        <v>109</v>
      </c>
      <c r="C28" s="903"/>
      <c r="D28" s="903"/>
      <c r="E28" s="903"/>
      <c r="F28" s="903"/>
      <c r="G28" s="903"/>
      <c r="H28" s="903"/>
      <c r="I28" s="901"/>
      <c r="J28" s="944"/>
      <c r="K28" s="903" t="s">
        <v>110</v>
      </c>
      <c r="L28" s="903"/>
      <c r="M28" s="903"/>
      <c r="N28" s="903"/>
      <c r="O28" s="903"/>
      <c r="P28" s="903"/>
      <c r="Q28" s="903"/>
      <c r="R28" s="904"/>
    </row>
    <row r="29" spans="2:18" s="945" customFormat="1" ht="21" customHeight="1" x14ac:dyDescent="0.45">
      <c r="B29" s="946" t="s">
        <v>100</v>
      </c>
      <c r="C29" s="908" t="s">
        <v>101</v>
      </c>
      <c r="D29" s="909" t="s">
        <v>0</v>
      </c>
      <c r="E29" s="909" t="s">
        <v>1</v>
      </c>
      <c r="F29" s="909" t="s">
        <v>4</v>
      </c>
      <c r="G29" s="909" t="s">
        <v>2</v>
      </c>
      <c r="H29" s="6" t="s">
        <v>3</v>
      </c>
      <c r="I29" s="6" t="s">
        <v>102</v>
      </c>
      <c r="J29" s="947"/>
      <c r="K29" s="908" t="s">
        <v>100</v>
      </c>
      <c r="L29" s="908" t="s">
        <v>101</v>
      </c>
      <c r="M29" s="909" t="s">
        <v>0</v>
      </c>
      <c r="N29" s="909" t="s">
        <v>1</v>
      </c>
      <c r="O29" s="909" t="s">
        <v>4</v>
      </c>
      <c r="P29" s="909" t="s">
        <v>2</v>
      </c>
      <c r="Q29" s="231" t="s">
        <v>3</v>
      </c>
      <c r="R29" s="910" t="s">
        <v>102</v>
      </c>
    </row>
    <row r="30" spans="2:18" s="945" customFormat="1" ht="21" customHeight="1" x14ac:dyDescent="0.45">
      <c r="B30" s="911" t="s">
        <v>767</v>
      </c>
      <c r="C30" s="912" t="s">
        <v>768</v>
      </c>
      <c r="D30" s="913">
        <v>3</v>
      </c>
      <c r="E30" s="913">
        <v>0</v>
      </c>
      <c r="F30" s="913">
        <v>2</v>
      </c>
      <c r="G30" s="913">
        <v>4</v>
      </c>
      <c r="H30" s="933">
        <v>7</v>
      </c>
      <c r="I30" s="7" t="s">
        <v>757</v>
      </c>
      <c r="J30" s="947"/>
      <c r="K30" s="912" t="s">
        <v>769</v>
      </c>
      <c r="L30" s="912" t="s">
        <v>770</v>
      </c>
      <c r="M30" s="913">
        <v>3</v>
      </c>
      <c r="N30" s="913">
        <v>0</v>
      </c>
      <c r="O30" s="913">
        <v>2</v>
      </c>
      <c r="P30" s="913">
        <v>4</v>
      </c>
      <c r="Q30" s="933">
        <v>7</v>
      </c>
      <c r="R30" s="116" t="s">
        <v>771</v>
      </c>
    </row>
    <row r="31" spans="2:18" s="945" customFormat="1" ht="21" customHeight="1" x14ac:dyDescent="0.45">
      <c r="B31" s="911" t="s">
        <v>772</v>
      </c>
      <c r="C31" s="912" t="s">
        <v>773</v>
      </c>
      <c r="D31" s="913">
        <v>3</v>
      </c>
      <c r="E31" s="913">
        <v>0</v>
      </c>
      <c r="F31" s="913">
        <v>0</v>
      </c>
      <c r="G31" s="913">
        <v>3</v>
      </c>
      <c r="H31" s="7">
        <v>4</v>
      </c>
      <c r="I31" s="913" t="s">
        <v>750</v>
      </c>
      <c r="J31" s="947"/>
      <c r="K31" s="912" t="s">
        <v>774</v>
      </c>
      <c r="L31" s="912" t="s">
        <v>775</v>
      </c>
      <c r="M31" s="913">
        <v>3</v>
      </c>
      <c r="N31" s="913">
        <v>2</v>
      </c>
      <c r="O31" s="913">
        <v>0</v>
      </c>
      <c r="P31" s="913">
        <v>3</v>
      </c>
      <c r="Q31" s="7">
        <v>7</v>
      </c>
      <c r="R31" s="948" t="s">
        <v>750</v>
      </c>
    </row>
    <row r="32" spans="2:18" s="945" customFormat="1" ht="21" customHeight="1" x14ac:dyDescent="0.45">
      <c r="B32" s="918" t="s">
        <v>776</v>
      </c>
      <c r="C32" s="919" t="s">
        <v>777</v>
      </c>
      <c r="D32" s="920">
        <v>0</v>
      </c>
      <c r="E32" s="920">
        <v>2</v>
      </c>
      <c r="F32" s="920">
        <v>0</v>
      </c>
      <c r="G32" s="920">
        <v>1</v>
      </c>
      <c r="H32" s="7">
        <v>1</v>
      </c>
      <c r="I32" s="7"/>
      <c r="J32" s="947"/>
      <c r="K32" s="912" t="s">
        <v>778</v>
      </c>
      <c r="L32" s="949" t="s">
        <v>779</v>
      </c>
      <c r="M32" s="913">
        <v>3</v>
      </c>
      <c r="N32" s="913">
        <v>0</v>
      </c>
      <c r="O32" s="913">
        <v>2</v>
      </c>
      <c r="P32" s="913">
        <v>4</v>
      </c>
      <c r="Q32" s="7">
        <v>7</v>
      </c>
      <c r="R32" s="934"/>
    </row>
    <row r="33" spans="2:31" s="945" customFormat="1" ht="21" customHeight="1" x14ac:dyDescent="0.45">
      <c r="B33" s="911" t="s">
        <v>756</v>
      </c>
      <c r="C33" s="912" t="s">
        <v>70</v>
      </c>
      <c r="D33" s="913">
        <v>3</v>
      </c>
      <c r="E33" s="913">
        <v>0</v>
      </c>
      <c r="F33" s="913">
        <v>0</v>
      </c>
      <c r="G33" s="913">
        <v>3</v>
      </c>
      <c r="H33" s="933">
        <v>5</v>
      </c>
      <c r="I33" s="24"/>
      <c r="J33" s="947"/>
      <c r="K33" s="912" t="s">
        <v>756</v>
      </c>
      <c r="L33" s="912" t="s">
        <v>74</v>
      </c>
      <c r="M33" s="913">
        <v>3</v>
      </c>
      <c r="N33" s="913">
        <v>0</v>
      </c>
      <c r="O33" s="913">
        <v>0</v>
      </c>
      <c r="P33" s="913">
        <v>3</v>
      </c>
      <c r="Q33" s="933">
        <v>5</v>
      </c>
      <c r="R33" s="934"/>
    </row>
    <row r="34" spans="2:31" s="945" customFormat="1" ht="21" customHeight="1" x14ac:dyDescent="0.45">
      <c r="B34" s="911" t="s">
        <v>530</v>
      </c>
      <c r="C34" s="912" t="s">
        <v>780</v>
      </c>
      <c r="D34" s="913">
        <v>3</v>
      </c>
      <c r="E34" s="913">
        <v>0</v>
      </c>
      <c r="F34" s="913">
        <v>0</v>
      </c>
      <c r="G34" s="913">
        <v>3</v>
      </c>
      <c r="H34" s="933">
        <v>5</v>
      </c>
      <c r="I34" s="24"/>
      <c r="J34" s="921"/>
      <c r="K34" s="949" t="s">
        <v>781</v>
      </c>
      <c r="L34" s="949" t="s">
        <v>782</v>
      </c>
      <c r="M34" s="913">
        <v>0</v>
      </c>
      <c r="N34" s="913">
        <v>0</v>
      </c>
      <c r="O34" s="913">
        <v>0</v>
      </c>
      <c r="P34" s="913">
        <v>0</v>
      </c>
      <c r="Q34" s="913">
        <v>4</v>
      </c>
      <c r="R34" s="950"/>
    </row>
    <row r="35" spans="2:31" s="945" customFormat="1" ht="21" customHeight="1" x14ac:dyDescent="0.45">
      <c r="B35" s="911" t="s">
        <v>530</v>
      </c>
      <c r="C35" s="912" t="s">
        <v>783</v>
      </c>
      <c r="D35" s="913">
        <v>3</v>
      </c>
      <c r="E35" s="913">
        <v>0</v>
      </c>
      <c r="F35" s="913">
        <v>0</v>
      </c>
      <c r="G35" s="913">
        <v>3</v>
      </c>
      <c r="H35" s="933">
        <v>5</v>
      </c>
      <c r="I35" s="24"/>
      <c r="J35" s="921"/>
      <c r="K35" s="949"/>
      <c r="L35" s="949"/>
      <c r="M35" s="913"/>
      <c r="N35" s="913"/>
      <c r="O35" s="913"/>
      <c r="P35" s="913"/>
      <c r="Q35" s="913"/>
      <c r="R35" s="950"/>
    </row>
    <row r="36" spans="2:31" s="945" customFormat="1" ht="21" customHeight="1" x14ac:dyDescent="0.45">
      <c r="B36" s="911" t="s">
        <v>530</v>
      </c>
      <c r="C36" s="935" t="s">
        <v>784</v>
      </c>
      <c r="D36" s="913">
        <v>2</v>
      </c>
      <c r="E36" s="913">
        <v>0</v>
      </c>
      <c r="F36" s="913">
        <v>0</v>
      </c>
      <c r="G36" s="913">
        <v>2</v>
      </c>
      <c r="H36" s="363">
        <v>3</v>
      </c>
      <c r="I36" s="24"/>
      <c r="J36" s="921"/>
      <c r="K36" s="949"/>
      <c r="L36" s="921"/>
      <c r="M36" s="913"/>
      <c r="N36" s="913"/>
      <c r="O36" s="913"/>
      <c r="P36" s="913"/>
      <c r="Q36" s="913"/>
      <c r="R36" s="950"/>
    </row>
    <row r="37" spans="2:31" ht="21" customHeight="1" x14ac:dyDescent="0.45">
      <c r="B37" s="924" t="s">
        <v>822</v>
      </c>
      <c r="C37" s="925"/>
      <c r="D37" s="926">
        <f>SUM(D30:D36)</f>
        <v>17</v>
      </c>
      <c r="E37" s="926">
        <f>SUM(E30:E36)</f>
        <v>2</v>
      </c>
      <c r="F37" s="926">
        <f>SUM(F30:F36)</f>
        <v>2</v>
      </c>
      <c r="G37" s="926">
        <f>SUM(G30:G36)</f>
        <v>19</v>
      </c>
      <c r="H37" s="926">
        <f>SUM(H30:H36)</f>
        <v>30</v>
      </c>
      <c r="I37" s="926"/>
      <c r="J37" s="902"/>
      <c r="K37" s="924" t="s">
        <v>822</v>
      </c>
      <c r="L37" s="925"/>
      <c r="M37" s="951">
        <f>SUM(M30:M35)</f>
        <v>12</v>
      </c>
      <c r="N37" s="951">
        <f>SUM(N30:N35)</f>
        <v>2</v>
      </c>
      <c r="O37" s="951">
        <f>SUM(O30:O35)</f>
        <v>4</v>
      </c>
      <c r="P37" s="951">
        <f>SUM(P30:P35)</f>
        <v>14</v>
      </c>
      <c r="Q37" s="951">
        <f>SUM(Q30:Q35)</f>
        <v>30</v>
      </c>
      <c r="R37" s="927"/>
    </row>
    <row r="38" spans="2:31" ht="18" customHeight="1" x14ac:dyDescent="0.45">
      <c r="B38" s="928" t="s">
        <v>111</v>
      </c>
      <c r="C38" s="929"/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30"/>
    </row>
    <row r="39" spans="2:31" ht="15" customHeight="1" x14ac:dyDescent="0.45">
      <c r="B39" s="931" t="s">
        <v>112</v>
      </c>
      <c r="C39" s="903"/>
      <c r="D39" s="903"/>
      <c r="E39" s="903"/>
      <c r="F39" s="903"/>
      <c r="G39" s="903"/>
      <c r="H39" s="903"/>
      <c r="I39" s="901"/>
      <c r="J39" s="937"/>
      <c r="K39" s="903" t="s">
        <v>113</v>
      </c>
      <c r="L39" s="903"/>
      <c r="M39" s="903"/>
      <c r="N39" s="903"/>
      <c r="O39" s="903"/>
      <c r="P39" s="903"/>
      <c r="Q39" s="903"/>
      <c r="R39" s="904"/>
      <c r="W39" s="952"/>
      <c r="X39" s="952"/>
      <c r="Y39" s="953"/>
      <c r="Z39" s="953"/>
      <c r="AA39" s="953"/>
      <c r="AB39" s="953"/>
      <c r="AC39" s="363"/>
      <c r="AD39" s="937"/>
      <c r="AE39" s="937"/>
    </row>
    <row r="40" spans="2:31" s="945" customFormat="1" ht="21" customHeight="1" x14ac:dyDescent="0.45">
      <c r="B40" s="946" t="s">
        <v>100</v>
      </c>
      <c r="C40" s="908" t="s">
        <v>101</v>
      </c>
      <c r="D40" s="909" t="s">
        <v>0</v>
      </c>
      <c r="E40" s="909" t="s">
        <v>1</v>
      </c>
      <c r="F40" s="909" t="s">
        <v>4</v>
      </c>
      <c r="G40" s="909" t="s">
        <v>2</v>
      </c>
      <c r="H40" s="231" t="s">
        <v>3</v>
      </c>
      <c r="I40" s="231" t="s">
        <v>102</v>
      </c>
      <c r="J40" s="921"/>
      <c r="K40" s="908" t="s">
        <v>100</v>
      </c>
      <c r="L40" s="908" t="s">
        <v>101</v>
      </c>
      <c r="M40" s="907" t="s">
        <v>0</v>
      </c>
      <c r="N40" s="909" t="s">
        <v>1</v>
      </c>
      <c r="O40" s="909" t="s">
        <v>4</v>
      </c>
      <c r="P40" s="909" t="s">
        <v>2</v>
      </c>
      <c r="Q40" s="6" t="s">
        <v>3</v>
      </c>
      <c r="R40" s="111" t="s">
        <v>102</v>
      </c>
      <c r="W40" s="921"/>
      <c r="X40" s="921"/>
      <c r="Y40" s="921"/>
      <c r="Z40" s="921"/>
      <c r="AA40" s="921"/>
      <c r="AB40" s="921"/>
      <c r="AC40" s="921"/>
      <c r="AD40" s="921"/>
      <c r="AE40" s="921"/>
    </row>
    <row r="41" spans="2:31" s="945" customFormat="1" ht="21" customHeight="1" x14ac:dyDescent="0.45">
      <c r="B41" s="954" t="s">
        <v>785</v>
      </c>
      <c r="C41" s="919" t="s">
        <v>786</v>
      </c>
      <c r="D41" s="920">
        <v>0</v>
      </c>
      <c r="E41" s="920">
        <v>0</v>
      </c>
      <c r="F41" s="920">
        <v>6</v>
      </c>
      <c r="G41" s="920">
        <v>3</v>
      </c>
      <c r="H41" s="7">
        <v>5</v>
      </c>
      <c r="I41" s="7"/>
      <c r="J41" s="921"/>
      <c r="K41" s="912" t="s">
        <v>787</v>
      </c>
      <c r="L41" s="955" t="s">
        <v>788</v>
      </c>
      <c r="M41" s="913">
        <v>0</v>
      </c>
      <c r="N41" s="913">
        <v>0</v>
      </c>
      <c r="O41" s="913">
        <v>6</v>
      </c>
      <c r="P41" s="913">
        <v>3</v>
      </c>
      <c r="Q41" s="7">
        <v>10</v>
      </c>
      <c r="R41" s="116" t="s">
        <v>785</v>
      </c>
      <c r="W41" s="956"/>
      <c r="X41" s="956"/>
      <c r="Y41" s="953"/>
      <c r="Z41" s="953"/>
      <c r="AA41" s="953"/>
      <c r="AB41" s="953"/>
      <c r="AC41" s="363"/>
      <c r="AD41" s="921"/>
      <c r="AE41" s="921"/>
    </row>
    <row r="42" spans="2:31" s="945" customFormat="1" ht="21" customHeight="1" x14ac:dyDescent="0.45">
      <c r="B42" s="957" t="s">
        <v>58</v>
      </c>
      <c r="C42" s="912" t="s">
        <v>789</v>
      </c>
      <c r="D42" s="913">
        <v>2</v>
      </c>
      <c r="E42" s="913">
        <v>0</v>
      </c>
      <c r="F42" s="913">
        <v>0</v>
      </c>
      <c r="G42" s="913">
        <v>2</v>
      </c>
      <c r="H42" s="913">
        <v>3</v>
      </c>
      <c r="I42" s="913"/>
      <c r="J42" s="921"/>
      <c r="K42" s="949" t="s">
        <v>756</v>
      </c>
      <c r="L42" s="921" t="s">
        <v>82</v>
      </c>
      <c r="M42" s="913">
        <v>3</v>
      </c>
      <c r="N42" s="913">
        <v>0</v>
      </c>
      <c r="O42" s="913">
        <v>0</v>
      </c>
      <c r="P42" s="913">
        <v>3</v>
      </c>
      <c r="Q42" s="913">
        <v>5</v>
      </c>
      <c r="R42" s="116"/>
      <c r="W42" s="921"/>
      <c r="X42" s="921"/>
      <c r="Y42" s="921"/>
      <c r="Z42" s="921"/>
      <c r="AA42" s="921"/>
      <c r="AB42" s="921"/>
      <c r="AC42" s="921"/>
      <c r="AD42" s="921"/>
      <c r="AE42" s="921"/>
    </row>
    <row r="43" spans="2:31" s="945" customFormat="1" ht="21" customHeight="1" x14ac:dyDescent="0.45">
      <c r="B43" s="958" t="s">
        <v>756</v>
      </c>
      <c r="C43" s="912" t="s">
        <v>790</v>
      </c>
      <c r="D43" s="913">
        <v>3</v>
      </c>
      <c r="E43" s="913">
        <v>0</v>
      </c>
      <c r="F43" s="913">
        <v>0</v>
      </c>
      <c r="G43" s="913">
        <v>3</v>
      </c>
      <c r="H43" s="7">
        <v>5</v>
      </c>
      <c r="I43" s="7"/>
      <c r="J43" s="921"/>
      <c r="K43" s="912" t="s">
        <v>756</v>
      </c>
      <c r="L43" s="955" t="s">
        <v>791</v>
      </c>
      <c r="M43" s="913">
        <v>3</v>
      </c>
      <c r="N43" s="913">
        <v>0</v>
      </c>
      <c r="O43" s="913">
        <v>0</v>
      </c>
      <c r="P43" s="913">
        <v>3</v>
      </c>
      <c r="Q43" s="7">
        <v>5</v>
      </c>
      <c r="R43" s="959"/>
      <c r="W43" s="921"/>
      <c r="X43" s="921"/>
      <c r="Y43" s="921"/>
      <c r="Z43" s="921"/>
      <c r="AA43" s="921"/>
      <c r="AB43" s="921"/>
      <c r="AC43" s="921"/>
      <c r="AD43" s="921"/>
      <c r="AE43" s="921"/>
    </row>
    <row r="44" spans="2:31" s="945" customFormat="1" ht="21" customHeight="1" x14ac:dyDescent="0.45">
      <c r="B44" s="958" t="s">
        <v>58</v>
      </c>
      <c r="C44" s="912" t="s">
        <v>792</v>
      </c>
      <c r="D44" s="913">
        <v>3</v>
      </c>
      <c r="E44" s="913">
        <v>0</v>
      </c>
      <c r="F44" s="913">
        <v>0</v>
      </c>
      <c r="G44" s="913">
        <v>3</v>
      </c>
      <c r="H44" s="7">
        <v>5</v>
      </c>
      <c r="I44" s="7"/>
      <c r="J44" s="921"/>
      <c r="K44" s="960" t="s">
        <v>58</v>
      </c>
      <c r="L44" s="961" t="s">
        <v>793</v>
      </c>
      <c r="M44" s="920">
        <v>3</v>
      </c>
      <c r="N44" s="920">
        <v>0</v>
      </c>
      <c r="O44" s="920">
        <v>0</v>
      </c>
      <c r="P44" s="920">
        <v>3</v>
      </c>
      <c r="Q44" s="7">
        <v>5</v>
      </c>
      <c r="R44" s="116"/>
    </row>
    <row r="45" spans="2:31" s="945" customFormat="1" ht="21" customHeight="1" x14ac:dyDescent="0.45">
      <c r="B45" s="958" t="s">
        <v>58</v>
      </c>
      <c r="C45" s="912" t="s">
        <v>794</v>
      </c>
      <c r="D45" s="913">
        <v>3</v>
      </c>
      <c r="E45" s="913">
        <v>0</v>
      </c>
      <c r="F45" s="913">
        <v>0</v>
      </c>
      <c r="G45" s="913">
        <v>3</v>
      </c>
      <c r="H45" s="7">
        <v>5</v>
      </c>
      <c r="I45" s="7"/>
      <c r="J45" s="921"/>
      <c r="K45" s="960" t="s">
        <v>795</v>
      </c>
      <c r="L45" s="937" t="s">
        <v>796</v>
      </c>
      <c r="M45" s="920">
        <v>2</v>
      </c>
      <c r="N45" s="920">
        <v>0</v>
      </c>
      <c r="O45" s="920">
        <v>0</v>
      </c>
      <c r="P45" s="920">
        <v>0</v>
      </c>
      <c r="Q45" s="920">
        <v>3</v>
      </c>
      <c r="R45" s="116"/>
    </row>
    <row r="46" spans="2:31" s="945" customFormat="1" ht="21" customHeight="1" x14ac:dyDescent="0.45">
      <c r="B46" s="958" t="s">
        <v>797</v>
      </c>
      <c r="C46" s="919" t="s">
        <v>798</v>
      </c>
      <c r="D46" s="920">
        <v>2</v>
      </c>
      <c r="E46" s="920">
        <v>0</v>
      </c>
      <c r="F46" s="920">
        <v>0</v>
      </c>
      <c r="G46" s="920">
        <v>2</v>
      </c>
      <c r="H46" s="920">
        <v>2</v>
      </c>
      <c r="I46" s="7"/>
      <c r="J46" s="921"/>
      <c r="K46" s="912" t="s">
        <v>799</v>
      </c>
      <c r="L46" s="955" t="s">
        <v>800</v>
      </c>
      <c r="M46" s="913">
        <v>2</v>
      </c>
      <c r="N46" s="913">
        <v>0</v>
      </c>
      <c r="O46" s="913">
        <v>0</v>
      </c>
      <c r="P46" s="913">
        <v>2</v>
      </c>
      <c r="Q46" s="7">
        <v>2</v>
      </c>
      <c r="R46" s="962"/>
    </row>
    <row r="47" spans="2:31" ht="21" customHeight="1" x14ac:dyDescent="0.45">
      <c r="B47" s="958" t="s">
        <v>58</v>
      </c>
      <c r="C47" s="912" t="s">
        <v>801</v>
      </c>
      <c r="D47" s="913">
        <v>3</v>
      </c>
      <c r="E47" s="913">
        <v>0</v>
      </c>
      <c r="F47" s="913">
        <v>0</v>
      </c>
      <c r="G47" s="913">
        <v>3</v>
      </c>
      <c r="H47" s="7">
        <v>5</v>
      </c>
      <c r="I47" s="7"/>
      <c r="J47" s="902"/>
      <c r="K47" s="912"/>
      <c r="L47" s="912"/>
      <c r="M47" s="941"/>
      <c r="N47" s="941"/>
      <c r="O47" s="941"/>
      <c r="P47" s="941"/>
      <c r="Q47" s="963"/>
      <c r="R47" s="964"/>
    </row>
    <row r="48" spans="2:31" ht="20.25" customHeight="1" x14ac:dyDescent="0.45">
      <c r="B48" s="924" t="s">
        <v>822</v>
      </c>
      <c r="C48" s="925"/>
      <c r="D48" s="926">
        <f>SUM(D41:D47)</f>
        <v>16</v>
      </c>
      <c r="E48" s="926">
        <f>SUM(E41:E47)</f>
        <v>0</v>
      </c>
      <c r="F48" s="926">
        <f>SUM(F41:F47)</f>
        <v>6</v>
      </c>
      <c r="G48" s="926">
        <f>SUM(G41:G47)</f>
        <v>19</v>
      </c>
      <c r="H48" s="926">
        <f>SUM(H41:H47)</f>
        <v>30</v>
      </c>
      <c r="I48" s="926"/>
      <c r="J48" s="902"/>
      <c r="K48" s="924" t="s">
        <v>822</v>
      </c>
      <c r="L48" s="925"/>
      <c r="M48" s="942">
        <f>SUM(M41:M47)</f>
        <v>13</v>
      </c>
      <c r="N48" s="942">
        <f>SUM(N41:N47)</f>
        <v>0</v>
      </c>
      <c r="O48" s="942">
        <f>SUM(O41:O47)</f>
        <v>6</v>
      </c>
      <c r="P48" s="942">
        <f>SUM(P41:P47)</f>
        <v>14</v>
      </c>
      <c r="Q48" s="942">
        <f>SUM(Q41:Q47)</f>
        <v>30</v>
      </c>
      <c r="R48" s="943"/>
    </row>
    <row r="49" spans="2:23" ht="15" customHeight="1" x14ac:dyDescent="0.45">
      <c r="B49" s="965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66"/>
    </row>
    <row r="50" spans="2:23" s="32" customFormat="1" ht="21" customHeight="1" x14ac:dyDescent="0.2">
      <c r="B50" s="967"/>
      <c r="C50" s="968" t="s">
        <v>114</v>
      </c>
      <c r="D50" s="969">
        <f ca="1">SUM(G48,P48,P37,G37,G26,P26,P15,G15)</f>
        <v>144</v>
      </c>
      <c r="E50" s="969"/>
      <c r="F50" s="969"/>
      <c r="G50" s="969"/>
      <c r="H50" s="970"/>
      <c r="I50" s="970"/>
      <c r="J50" s="35"/>
      <c r="K50" s="914"/>
      <c r="L50" s="914"/>
      <c r="M50" s="970"/>
      <c r="N50" s="970"/>
      <c r="O50" s="970"/>
      <c r="P50" s="970"/>
      <c r="Q50" s="970"/>
      <c r="R50" s="971"/>
    </row>
    <row r="51" spans="2:23" s="32" customFormat="1" ht="21" customHeight="1" x14ac:dyDescent="0.2">
      <c r="B51" s="972"/>
      <c r="C51" s="362" t="s">
        <v>115</v>
      </c>
      <c r="D51" s="969">
        <v>240</v>
      </c>
      <c r="E51" s="969"/>
      <c r="F51" s="969"/>
      <c r="G51" s="969"/>
      <c r="H51" s="35"/>
      <c r="I51" s="410"/>
      <c r="J51" s="35"/>
      <c r="K51" s="914"/>
      <c r="L51" s="914"/>
      <c r="M51" s="35"/>
      <c r="N51" s="35"/>
      <c r="O51" s="35"/>
      <c r="P51" s="35"/>
      <c r="Q51" s="35"/>
      <c r="R51" s="973"/>
    </row>
    <row r="52" spans="2:23" s="32" customFormat="1" ht="21" customHeight="1" x14ac:dyDescent="0.2">
      <c r="B52" s="972"/>
      <c r="C52" s="362" t="s">
        <v>116</v>
      </c>
      <c r="D52" s="974">
        <v>63</v>
      </c>
      <c r="E52" s="974"/>
      <c r="F52" s="974"/>
      <c r="G52" s="974"/>
      <c r="H52" s="35"/>
      <c r="I52" s="410"/>
      <c r="J52" s="35"/>
      <c r="K52" s="921"/>
      <c r="L52" s="921"/>
      <c r="M52" s="35"/>
      <c r="N52" s="35"/>
      <c r="O52" s="35"/>
      <c r="P52" s="35"/>
      <c r="Q52" s="35"/>
      <c r="R52" s="973"/>
    </row>
    <row r="53" spans="2:23" s="32" customFormat="1" ht="21" customHeight="1" x14ac:dyDescent="0.2">
      <c r="B53" s="972"/>
      <c r="C53" s="362" t="s">
        <v>117</v>
      </c>
      <c r="D53" s="974">
        <v>26</v>
      </c>
      <c r="E53" s="974"/>
      <c r="F53" s="974"/>
      <c r="G53" s="974"/>
      <c r="H53" s="35"/>
      <c r="I53" s="410"/>
      <c r="J53" s="35"/>
      <c r="K53" s="921"/>
      <c r="L53" s="921"/>
      <c r="M53" s="35"/>
      <c r="N53" s="35"/>
      <c r="O53" s="35"/>
      <c r="P53" s="35"/>
      <c r="Q53" s="35"/>
      <c r="R53" s="973"/>
    </row>
    <row r="54" spans="2:23" s="32" customFormat="1" ht="15" customHeight="1" x14ac:dyDescent="0.2">
      <c r="B54" s="975"/>
      <c r="C54" s="35"/>
      <c r="D54" s="43"/>
      <c r="E54" s="43"/>
      <c r="F54" s="43"/>
      <c r="G54" s="43"/>
      <c r="H54" s="35"/>
      <c r="I54" s="410"/>
      <c r="J54" s="35"/>
      <c r="K54" s="921"/>
      <c r="L54" s="921"/>
      <c r="M54" s="35"/>
      <c r="N54" s="35"/>
      <c r="O54" s="35"/>
      <c r="P54" s="35"/>
      <c r="Q54" s="35"/>
      <c r="R54" s="973"/>
    </row>
    <row r="55" spans="2:23" s="37" customFormat="1" ht="21" customHeight="1" x14ac:dyDescent="0.2">
      <c r="B55" s="976"/>
      <c r="C55" s="977" t="s">
        <v>118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8"/>
    </row>
    <row r="56" spans="2:23" s="37" customFormat="1" ht="21" customHeight="1" x14ac:dyDescent="0.45">
      <c r="B56" s="976"/>
      <c r="C56" s="979" t="s">
        <v>119</v>
      </c>
      <c r="D56" s="980"/>
      <c r="E56" s="980"/>
      <c r="F56" s="980"/>
      <c r="G56" s="980"/>
      <c r="H56" s="980"/>
      <c r="I56" s="980"/>
      <c r="J56" s="980"/>
      <c r="K56" s="981"/>
      <c r="L56" s="982" t="s">
        <v>120</v>
      </c>
      <c r="M56" s="982"/>
      <c r="N56" s="982"/>
      <c r="O56" s="982"/>
      <c r="P56" s="982"/>
      <c r="Q56" s="982"/>
      <c r="R56" s="983"/>
    </row>
    <row r="57" spans="2:23" s="37" customFormat="1" ht="15.75" customHeight="1" x14ac:dyDescent="0.45">
      <c r="B57" s="976"/>
      <c r="C57" s="984" t="s">
        <v>802</v>
      </c>
      <c r="D57" s="984"/>
      <c r="E57" s="984" t="s">
        <v>803</v>
      </c>
      <c r="F57" s="984"/>
      <c r="G57" s="984"/>
      <c r="H57" s="984"/>
      <c r="I57" s="984"/>
      <c r="J57" s="984"/>
      <c r="K57" s="984"/>
      <c r="L57" s="984" t="s">
        <v>122</v>
      </c>
      <c r="M57" s="984"/>
      <c r="N57" s="984"/>
      <c r="O57" s="984"/>
      <c r="P57" s="984"/>
      <c r="Q57" s="984"/>
      <c r="R57" s="985"/>
    </row>
    <row r="58" spans="2:23" s="32" customFormat="1" ht="15.75" customHeight="1" x14ac:dyDescent="0.2">
      <c r="B58" s="976"/>
      <c r="C58" s="984" t="s">
        <v>804</v>
      </c>
      <c r="D58" s="984"/>
      <c r="E58" s="984" t="s">
        <v>805</v>
      </c>
      <c r="F58" s="984"/>
      <c r="G58" s="984"/>
      <c r="H58" s="984"/>
      <c r="I58" s="984"/>
      <c r="J58" s="984"/>
      <c r="K58" s="984"/>
      <c r="L58" s="984" t="s">
        <v>124</v>
      </c>
      <c r="M58" s="984"/>
      <c r="N58" s="984"/>
      <c r="O58" s="984"/>
      <c r="P58" s="984"/>
      <c r="Q58" s="984"/>
      <c r="R58" s="978"/>
    </row>
    <row r="59" spans="2:23" s="32" customFormat="1" ht="15.75" customHeight="1" x14ac:dyDescent="0.2">
      <c r="B59" s="986"/>
      <c r="C59" s="984" t="s">
        <v>806</v>
      </c>
      <c r="D59" s="984"/>
      <c r="E59" s="984" t="s">
        <v>807</v>
      </c>
      <c r="F59" s="984"/>
      <c r="G59" s="984"/>
      <c r="H59" s="984"/>
      <c r="I59" s="984"/>
      <c r="J59" s="984"/>
      <c r="K59" s="984"/>
      <c r="L59" s="984" t="s">
        <v>125</v>
      </c>
      <c r="M59" s="984"/>
      <c r="N59" s="984"/>
      <c r="O59" s="984"/>
      <c r="P59" s="984"/>
      <c r="Q59" s="984"/>
      <c r="R59" s="978"/>
      <c r="S59" s="987"/>
      <c r="T59" s="987"/>
      <c r="U59" s="987"/>
      <c r="V59" s="987"/>
      <c r="W59" s="987"/>
    </row>
    <row r="60" spans="2:23" s="32" customFormat="1" ht="15.75" customHeight="1" x14ac:dyDescent="0.2">
      <c r="B60" s="986"/>
      <c r="C60" s="984" t="s">
        <v>808</v>
      </c>
      <c r="D60" s="984"/>
      <c r="E60" s="988" t="s">
        <v>809</v>
      </c>
      <c r="F60" s="988"/>
      <c r="G60" s="988"/>
      <c r="H60" s="988"/>
      <c r="I60" s="988"/>
      <c r="J60" s="988"/>
      <c r="K60" s="988"/>
      <c r="L60" s="984" t="s">
        <v>126</v>
      </c>
      <c r="M60" s="984"/>
      <c r="N60" s="984"/>
      <c r="O60" s="984"/>
      <c r="P60" s="984"/>
      <c r="Q60" s="984"/>
      <c r="R60" s="989"/>
      <c r="S60" s="990"/>
      <c r="T60" s="43"/>
      <c r="U60" s="43"/>
      <c r="V60" s="43"/>
      <c r="W60" s="43"/>
    </row>
    <row r="61" spans="2:23" s="32" customFormat="1" ht="15.75" customHeight="1" x14ac:dyDescent="0.2">
      <c r="B61" s="986"/>
      <c r="C61" s="984" t="s">
        <v>810</v>
      </c>
      <c r="D61" s="984"/>
      <c r="E61" s="984" t="s">
        <v>811</v>
      </c>
      <c r="F61" s="984"/>
      <c r="G61" s="984"/>
      <c r="H61" s="984"/>
      <c r="I61" s="984"/>
      <c r="J61" s="984"/>
      <c r="K61" s="984"/>
      <c r="L61" s="532" t="s">
        <v>823</v>
      </c>
      <c r="M61" s="991"/>
      <c r="N61" s="991"/>
      <c r="O61" s="991"/>
      <c r="P61" s="991"/>
      <c r="Q61" s="991"/>
      <c r="R61" s="978"/>
      <c r="S61" s="987"/>
      <c r="T61" s="987"/>
      <c r="U61" s="987"/>
      <c r="V61" s="987"/>
      <c r="W61" s="987"/>
    </row>
    <row r="62" spans="2:23" s="32" customFormat="1" ht="15.75" customHeight="1" x14ac:dyDescent="0.2">
      <c r="B62" s="986"/>
      <c r="C62" s="984" t="s">
        <v>812</v>
      </c>
      <c r="D62" s="984"/>
      <c r="E62" s="984" t="s">
        <v>813</v>
      </c>
      <c r="F62" s="984"/>
      <c r="G62" s="984"/>
      <c r="H62" s="984"/>
      <c r="I62" s="984"/>
      <c r="J62" s="984"/>
      <c r="K62" s="984"/>
      <c r="L62" s="991"/>
      <c r="M62" s="991"/>
      <c r="N62" s="991"/>
      <c r="O62" s="991"/>
      <c r="P62" s="991"/>
      <c r="Q62" s="991"/>
      <c r="R62" s="978"/>
      <c r="S62" s="43"/>
      <c r="T62" s="43"/>
      <c r="U62" s="43"/>
      <c r="V62" s="43"/>
      <c r="W62" s="43"/>
    </row>
    <row r="63" spans="2:23" s="32" customFormat="1" ht="15.75" customHeight="1" x14ac:dyDescent="0.2">
      <c r="B63" s="986"/>
      <c r="C63" s="984" t="s">
        <v>820</v>
      </c>
      <c r="D63" s="984"/>
      <c r="E63" s="984" t="s">
        <v>814</v>
      </c>
      <c r="F63" s="984"/>
      <c r="G63" s="984"/>
      <c r="H63" s="984"/>
      <c r="I63" s="984"/>
      <c r="J63" s="984"/>
      <c r="K63" s="984"/>
      <c r="L63" s="532" t="s">
        <v>130</v>
      </c>
      <c r="M63" s="532"/>
      <c r="N63" s="532"/>
      <c r="O63" s="532"/>
      <c r="P63" s="532"/>
      <c r="Q63" s="532"/>
      <c r="R63" s="978"/>
      <c r="S63" s="48"/>
      <c r="T63" s="48"/>
      <c r="U63" s="48"/>
      <c r="V63" s="48"/>
      <c r="W63" s="48"/>
    </row>
    <row r="64" spans="2:23" s="32" customFormat="1" ht="15.75" customHeight="1" x14ac:dyDescent="0.2">
      <c r="B64" s="986"/>
      <c r="C64" s="984" t="s">
        <v>815</v>
      </c>
      <c r="D64" s="984"/>
      <c r="E64" s="984" t="s">
        <v>816</v>
      </c>
      <c r="F64" s="984"/>
      <c r="G64" s="984"/>
      <c r="H64" s="984"/>
      <c r="I64" s="984"/>
      <c r="J64" s="984"/>
      <c r="K64" s="984"/>
      <c r="L64" s="532"/>
      <c r="M64" s="532"/>
      <c r="N64" s="532"/>
      <c r="O64" s="532"/>
      <c r="P64" s="532"/>
      <c r="Q64" s="532"/>
      <c r="R64" s="978"/>
      <c r="S64" s="48"/>
      <c r="T64" s="48"/>
      <c r="U64" s="48"/>
      <c r="V64" s="48"/>
      <c r="W64" s="48"/>
    </row>
    <row r="65" spans="2:23" s="32" customFormat="1" ht="15.75" customHeight="1" x14ac:dyDescent="0.2">
      <c r="B65" s="986"/>
      <c r="C65" s="984" t="s">
        <v>817</v>
      </c>
      <c r="D65" s="984"/>
      <c r="E65" s="984" t="s">
        <v>818</v>
      </c>
      <c r="F65" s="984"/>
      <c r="G65" s="984"/>
      <c r="H65" s="984"/>
      <c r="I65" s="984"/>
      <c r="J65" s="984"/>
      <c r="K65" s="984"/>
      <c r="L65" s="532"/>
      <c r="M65" s="532"/>
      <c r="N65" s="532"/>
      <c r="O65" s="532"/>
      <c r="P65" s="532"/>
      <c r="Q65" s="532"/>
      <c r="R65" s="978"/>
      <c r="S65" s="48"/>
      <c r="T65" s="48"/>
      <c r="U65" s="48"/>
      <c r="V65" s="48"/>
      <c r="W65" s="48"/>
    </row>
    <row r="66" spans="2:23" ht="17.25" customHeight="1" thickBot="1" x14ac:dyDescent="0.25">
      <c r="B66" s="992"/>
      <c r="C66" s="993" t="s">
        <v>819</v>
      </c>
      <c r="D66" s="994"/>
      <c r="E66" s="995"/>
      <c r="F66" s="995"/>
      <c r="G66" s="995"/>
      <c r="H66" s="995"/>
      <c r="I66" s="995"/>
      <c r="J66" s="995"/>
      <c r="K66" s="995"/>
      <c r="L66" s="996"/>
      <c r="M66" s="996"/>
      <c r="N66" s="996"/>
      <c r="O66" s="996"/>
      <c r="P66" s="996"/>
      <c r="Q66" s="996"/>
      <c r="R66" s="997"/>
      <c r="S66" s="998"/>
      <c r="T66" s="998"/>
      <c r="U66" s="998"/>
      <c r="V66" s="48"/>
      <c r="W66" s="48"/>
    </row>
    <row r="67" spans="2:23" ht="18" customHeight="1" x14ac:dyDescent="0.45">
      <c r="L67" s="999"/>
    </row>
    <row r="68" spans="2:23" ht="18" customHeight="1" x14ac:dyDescent="0.45">
      <c r="L68" s="952"/>
    </row>
    <row r="69" spans="2:23" ht="18" customHeight="1" x14ac:dyDescent="0.45">
      <c r="K69" s="937"/>
      <c r="L69" s="999"/>
      <c r="M69" s="970"/>
      <c r="N69" s="970"/>
      <c r="O69" s="970"/>
    </row>
    <row r="70" spans="2:23" ht="18" customHeight="1" x14ac:dyDescent="0.45">
      <c r="K70" s="937"/>
      <c r="L70" s="1000"/>
      <c r="M70" s="1000"/>
      <c r="N70" s="1000"/>
      <c r="O70" s="1000"/>
    </row>
    <row r="71" spans="2:23" ht="18" customHeight="1" x14ac:dyDescent="0.45">
      <c r="K71" s="937"/>
      <c r="L71" s="1000"/>
      <c r="M71" s="1000"/>
      <c r="N71" s="1000"/>
      <c r="O71" s="1000"/>
    </row>
    <row r="72" spans="2:23" ht="18" customHeight="1" x14ac:dyDescent="0.45">
      <c r="K72" s="937"/>
      <c r="L72" s="1000"/>
      <c r="M72" s="1000"/>
      <c r="N72" s="1000"/>
      <c r="O72" s="1000"/>
    </row>
  </sheetData>
  <mergeCells count="56">
    <mergeCell ref="L70:O72"/>
    <mergeCell ref="C63:D63"/>
    <mergeCell ref="E63:K63"/>
    <mergeCell ref="L63:Q66"/>
    <mergeCell ref="C64:D64"/>
    <mergeCell ref="E64:K64"/>
    <mergeCell ref="C65:D65"/>
    <mergeCell ref="E65:K65"/>
    <mergeCell ref="C66:D66"/>
    <mergeCell ref="E66:K66"/>
    <mergeCell ref="C60:D60"/>
    <mergeCell ref="E60:K60"/>
    <mergeCell ref="L60:Q60"/>
    <mergeCell ref="C61:D61"/>
    <mergeCell ref="E61:K61"/>
    <mergeCell ref="L61:Q62"/>
    <mergeCell ref="C62:D62"/>
    <mergeCell ref="E62:K62"/>
    <mergeCell ref="C58:D58"/>
    <mergeCell ref="E58:K58"/>
    <mergeCell ref="L58:Q58"/>
    <mergeCell ref="C59:D59"/>
    <mergeCell ref="E59:K59"/>
    <mergeCell ref="L59:Q59"/>
    <mergeCell ref="C55:Q55"/>
    <mergeCell ref="C56:K56"/>
    <mergeCell ref="L56:Q56"/>
    <mergeCell ref="C57:D57"/>
    <mergeCell ref="E57:K57"/>
    <mergeCell ref="L57:Q57"/>
    <mergeCell ref="B48:C48"/>
    <mergeCell ref="K48:L48"/>
    <mergeCell ref="B50:B53"/>
    <mergeCell ref="D50:G50"/>
    <mergeCell ref="D51:G51"/>
    <mergeCell ref="D52:G52"/>
    <mergeCell ref="D53:G53"/>
    <mergeCell ref="B28:H28"/>
    <mergeCell ref="K28:Q28"/>
    <mergeCell ref="B37:C37"/>
    <mergeCell ref="K37:L37"/>
    <mergeCell ref="B38:R38"/>
    <mergeCell ref="B39:H39"/>
    <mergeCell ref="K39:Q39"/>
    <mergeCell ref="B16:R16"/>
    <mergeCell ref="B17:H17"/>
    <mergeCell ref="K17:Q17"/>
    <mergeCell ref="B26:C26"/>
    <mergeCell ref="K26:L26"/>
    <mergeCell ref="B27:R27"/>
    <mergeCell ref="B2:R5"/>
    <mergeCell ref="B6:R6"/>
    <mergeCell ref="B7:H7"/>
    <mergeCell ref="K7:Q7"/>
    <mergeCell ref="B15:C15"/>
    <mergeCell ref="K15:L15"/>
  </mergeCells>
  <printOptions horizontalCentered="1"/>
  <pageMargins left="7.874015748031496E-2" right="7.874015748031496E-2" top="0.19685039370078741" bottom="0.19685039370078741" header="0" footer="0"/>
  <pageSetup paperSize="9" scale="51" fitToHeight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84"/>
  <sheetViews>
    <sheetView showGridLines="0" zoomScaleNormal="100" workbookViewId="0">
      <selection activeCell="I16" sqref="I16"/>
    </sheetView>
  </sheetViews>
  <sheetFormatPr defaultRowHeight="12.75" x14ac:dyDescent="0.45"/>
  <cols>
    <col min="1" max="1" width="1.3984375" style="287" customWidth="1"/>
    <col min="2" max="2" width="5" style="287" customWidth="1"/>
    <col min="3" max="7" width="4.06640625" style="287" customWidth="1"/>
    <col min="8" max="8" width="2.265625" style="288" customWidth="1"/>
    <col min="9" max="10" width="1.53125" style="288" customWidth="1"/>
    <col min="11" max="11" width="1.796875" style="288" customWidth="1"/>
    <col min="12" max="12" width="3" style="288" bestFit="1" customWidth="1"/>
    <col min="13" max="13" width="5.265625" style="288" customWidth="1"/>
    <col min="14" max="14" width="1.19921875" style="287" customWidth="1"/>
    <col min="15" max="15" width="4.265625" style="287" customWidth="1"/>
    <col min="16" max="20" width="4.06640625" style="287" customWidth="1"/>
    <col min="21" max="21" width="1.86328125" style="288" customWidth="1"/>
    <col min="22" max="22" width="1.6640625" style="288" customWidth="1"/>
    <col min="23" max="23" width="1.53125" style="288" customWidth="1"/>
    <col min="24" max="24" width="1.86328125" style="288" customWidth="1"/>
    <col min="25" max="25" width="2.796875" style="288" customWidth="1"/>
    <col min="26" max="26" width="5.06640625" style="288" bestFit="1" customWidth="1"/>
    <col min="27" max="27" width="2.33203125" style="287" customWidth="1"/>
    <col min="28" max="28" width="4.73046875" style="287" bestFit="1" customWidth="1"/>
    <col min="29" max="29" width="21.19921875" style="287" customWidth="1"/>
    <col min="30" max="30" width="1.86328125" style="287" customWidth="1"/>
    <col min="31" max="31" width="1.6640625" style="287" customWidth="1"/>
    <col min="32" max="32" width="1.53125" style="287" customWidth="1"/>
    <col min="33" max="33" width="1.86328125" style="287" customWidth="1"/>
    <col min="34" max="34" width="2.796875" style="287" customWidth="1"/>
    <col min="35" max="35" width="9.06640625" style="287"/>
    <col min="36" max="36" width="2.53125" style="287" customWidth="1"/>
    <col min="37" max="37" width="4.73046875" style="287" bestFit="1" customWidth="1"/>
    <col min="38" max="38" width="21.19921875" style="287" customWidth="1"/>
    <col min="39" max="39" width="1.86328125" style="287" customWidth="1"/>
    <col min="40" max="40" width="1.6640625" style="287" customWidth="1"/>
    <col min="41" max="41" width="1.53125" style="287" customWidth="1"/>
    <col min="42" max="42" width="1.86328125" style="287" customWidth="1"/>
    <col min="43" max="43" width="2.796875" style="287" customWidth="1"/>
    <col min="44" max="45" width="9.06640625" style="287"/>
    <col min="46" max="46" width="4.73046875" style="287" bestFit="1" customWidth="1"/>
    <col min="47" max="47" width="19.59765625" style="287" customWidth="1"/>
    <col min="48" max="48" width="2.265625" style="287" customWidth="1"/>
    <col min="49" max="50" width="1.53125" style="287" customWidth="1"/>
    <col min="51" max="51" width="1.796875" style="287" customWidth="1"/>
    <col min="52" max="52" width="3" style="287" bestFit="1" customWidth="1"/>
    <col min="53" max="53" width="5.265625" style="287" customWidth="1"/>
    <col min="54" max="54" width="1.19921875" style="287" customWidth="1"/>
    <col min="55" max="55" width="4.73046875" style="287" bestFit="1" customWidth="1"/>
    <col min="56" max="56" width="21.19921875" style="287" customWidth="1"/>
    <col min="57" max="57" width="1.86328125" style="287" customWidth="1"/>
    <col min="58" max="58" width="1.6640625" style="287" customWidth="1"/>
    <col min="59" max="59" width="1.53125" style="287" customWidth="1"/>
    <col min="60" max="60" width="1.86328125" style="287" customWidth="1"/>
    <col min="61" max="61" width="2.796875" style="287" customWidth="1"/>
    <col min="62" max="16384" width="9.06640625" style="287"/>
  </cols>
  <sheetData>
    <row r="1" spans="2:64" ht="13.5" thickBot="1" x14ac:dyDescent="0.5"/>
    <row r="2" spans="2:64" ht="15.75" x14ac:dyDescent="0.45"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 t="s">
        <v>445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9"/>
    </row>
    <row r="3" spans="2:64" ht="15.75" x14ac:dyDescent="0.45"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 t="s">
        <v>446</v>
      </c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2"/>
    </row>
    <row r="4" spans="2:64" ht="15.75" x14ac:dyDescent="0.45"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 t="s">
        <v>447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2"/>
    </row>
    <row r="5" spans="2:64" ht="22.5" customHeight="1" thickBot="1" x14ac:dyDescent="0.5">
      <c r="B5" s="240"/>
      <c r="C5" s="241"/>
      <c r="D5" s="241"/>
      <c r="E5" s="241"/>
      <c r="F5" s="241"/>
      <c r="G5" s="241"/>
      <c r="H5" s="241"/>
      <c r="I5" s="241"/>
      <c r="J5" s="241"/>
      <c r="K5" s="481" t="s">
        <v>575</v>
      </c>
      <c r="L5" s="481"/>
      <c r="M5" s="481"/>
      <c r="N5" s="481"/>
      <c r="O5" s="481"/>
      <c r="P5" s="481"/>
      <c r="Q5" s="241"/>
      <c r="R5" s="241"/>
      <c r="S5" s="241"/>
      <c r="T5" s="241"/>
      <c r="U5" s="241"/>
      <c r="V5" s="241"/>
      <c r="W5" s="241"/>
      <c r="X5" s="241"/>
      <c r="Y5" s="241"/>
      <c r="Z5" s="242"/>
    </row>
    <row r="6" spans="2:64" ht="16.5" hidden="1" thickBot="1" x14ac:dyDescent="0.5"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5"/>
    </row>
    <row r="7" spans="2:64" ht="17.25" customHeight="1" thickBot="1" x14ac:dyDescent="0.5">
      <c r="B7" s="482" t="s">
        <v>448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4"/>
    </row>
    <row r="8" spans="2:64" ht="15" customHeight="1" thickBot="1" x14ac:dyDescent="0.5">
      <c r="B8" s="485" t="s">
        <v>449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246"/>
      <c r="O8" s="485" t="s">
        <v>450</v>
      </c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</row>
    <row r="9" spans="2:64" ht="15" customHeight="1" x14ac:dyDescent="0.45">
      <c r="B9" s="247" t="s">
        <v>143</v>
      </c>
      <c r="C9" s="248" t="s">
        <v>144</v>
      </c>
      <c r="D9" s="249"/>
      <c r="E9" s="249"/>
      <c r="F9" s="249"/>
      <c r="G9" s="250"/>
      <c r="H9" s="251" t="s">
        <v>0</v>
      </c>
      <c r="I9" s="251" t="s">
        <v>145</v>
      </c>
      <c r="J9" s="251" t="s">
        <v>4</v>
      </c>
      <c r="K9" s="251" t="s">
        <v>146</v>
      </c>
      <c r="L9" s="252" t="s">
        <v>147</v>
      </c>
      <c r="M9" s="253" t="s">
        <v>148</v>
      </c>
      <c r="N9" s="254"/>
      <c r="O9" s="247" t="s">
        <v>143</v>
      </c>
      <c r="P9" s="248" t="s">
        <v>144</v>
      </c>
      <c r="Q9" s="249"/>
      <c r="R9" s="249"/>
      <c r="S9" s="249"/>
      <c r="T9" s="250"/>
      <c r="U9" s="251" t="s">
        <v>0</v>
      </c>
      <c r="V9" s="251" t="s">
        <v>145</v>
      </c>
      <c r="W9" s="251" t="s">
        <v>4</v>
      </c>
      <c r="X9" s="251" t="s">
        <v>146</v>
      </c>
      <c r="Y9" s="252" t="s">
        <v>147</v>
      </c>
      <c r="Z9" s="253" t="s">
        <v>148</v>
      </c>
    </row>
    <row r="10" spans="2:64" ht="18" customHeight="1" x14ac:dyDescent="0.45">
      <c r="B10" s="372" t="s">
        <v>153</v>
      </c>
      <c r="C10" s="373" t="s">
        <v>451</v>
      </c>
      <c r="D10" s="374"/>
      <c r="E10" s="374"/>
      <c r="F10" s="374"/>
      <c r="G10" s="375"/>
      <c r="H10" s="376">
        <v>3</v>
      </c>
      <c r="I10" s="376">
        <v>2</v>
      </c>
      <c r="J10" s="376">
        <v>0</v>
      </c>
      <c r="K10" s="376">
        <v>4</v>
      </c>
      <c r="L10" s="376">
        <v>6</v>
      </c>
      <c r="M10" s="377"/>
      <c r="N10" s="378"/>
      <c r="O10" s="372" t="s">
        <v>159</v>
      </c>
      <c r="P10" s="373" t="s">
        <v>452</v>
      </c>
      <c r="Q10" s="374"/>
      <c r="R10" s="374"/>
      <c r="S10" s="374"/>
      <c r="T10" s="375"/>
      <c r="U10" s="376">
        <v>3</v>
      </c>
      <c r="V10" s="376">
        <v>2</v>
      </c>
      <c r="W10" s="376">
        <v>0</v>
      </c>
      <c r="X10" s="376">
        <v>4</v>
      </c>
      <c r="Y10" s="376">
        <v>6</v>
      </c>
      <c r="Z10" s="377"/>
    </row>
    <row r="11" spans="2:64" ht="18" customHeight="1" x14ac:dyDescent="0.45">
      <c r="B11" s="372" t="s">
        <v>157</v>
      </c>
      <c r="C11" s="373" t="s">
        <v>453</v>
      </c>
      <c r="D11" s="374"/>
      <c r="E11" s="374"/>
      <c r="F11" s="374"/>
      <c r="G11" s="375"/>
      <c r="H11" s="376">
        <v>3</v>
      </c>
      <c r="I11" s="376">
        <v>0</v>
      </c>
      <c r="J11" s="376">
        <v>2</v>
      </c>
      <c r="K11" s="376">
        <v>4</v>
      </c>
      <c r="L11" s="376">
        <v>6</v>
      </c>
      <c r="M11" s="379"/>
      <c r="N11" s="380"/>
      <c r="O11" s="372" t="s">
        <v>167</v>
      </c>
      <c r="P11" s="373" t="s">
        <v>454</v>
      </c>
      <c r="Q11" s="374"/>
      <c r="R11" s="374"/>
      <c r="S11" s="374"/>
      <c r="T11" s="375"/>
      <c r="U11" s="376">
        <v>3</v>
      </c>
      <c r="V11" s="376">
        <v>0</v>
      </c>
      <c r="W11" s="376">
        <v>2</v>
      </c>
      <c r="X11" s="376">
        <v>4</v>
      </c>
      <c r="Y11" s="376">
        <v>6</v>
      </c>
      <c r="Z11" s="381"/>
    </row>
    <row r="12" spans="2:64" ht="18" customHeight="1" x14ac:dyDescent="0.45">
      <c r="B12" s="372" t="s">
        <v>161</v>
      </c>
      <c r="C12" s="373" t="s">
        <v>455</v>
      </c>
      <c r="D12" s="374"/>
      <c r="E12" s="374"/>
      <c r="F12" s="374"/>
      <c r="G12" s="375"/>
      <c r="H12" s="376">
        <v>3</v>
      </c>
      <c r="I12" s="376">
        <v>0</v>
      </c>
      <c r="J12" s="376">
        <v>2</v>
      </c>
      <c r="K12" s="376">
        <v>4</v>
      </c>
      <c r="L12" s="376">
        <v>6</v>
      </c>
      <c r="M12" s="379"/>
      <c r="N12" s="380"/>
      <c r="O12" s="372" t="s">
        <v>456</v>
      </c>
      <c r="P12" s="373" t="s">
        <v>457</v>
      </c>
      <c r="Q12" s="374"/>
      <c r="R12" s="374"/>
      <c r="S12" s="374"/>
      <c r="T12" s="375"/>
      <c r="U12" s="376">
        <v>3</v>
      </c>
      <c r="V12" s="376">
        <v>0</v>
      </c>
      <c r="W12" s="376">
        <v>0</v>
      </c>
      <c r="X12" s="376">
        <v>3</v>
      </c>
      <c r="Y12" s="376">
        <v>3</v>
      </c>
      <c r="Z12" s="381"/>
    </row>
    <row r="13" spans="2:64" ht="18" customHeight="1" x14ac:dyDescent="0.45">
      <c r="B13" s="372" t="s">
        <v>458</v>
      </c>
      <c r="C13" s="373" t="s">
        <v>459</v>
      </c>
      <c r="D13" s="374"/>
      <c r="E13" s="374"/>
      <c r="F13" s="374"/>
      <c r="G13" s="375"/>
      <c r="H13" s="376">
        <v>3</v>
      </c>
      <c r="I13" s="376">
        <v>0</v>
      </c>
      <c r="J13" s="376">
        <v>0</v>
      </c>
      <c r="K13" s="376">
        <v>3</v>
      </c>
      <c r="L13" s="376">
        <v>3</v>
      </c>
      <c r="M13" s="377"/>
      <c r="N13" s="380"/>
      <c r="O13" s="372" t="s">
        <v>460</v>
      </c>
      <c r="P13" s="373" t="s">
        <v>461</v>
      </c>
      <c r="Q13" s="374"/>
      <c r="R13" s="374"/>
      <c r="S13" s="374"/>
      <c r="T13" s="375"/>
      <c r="U13" s="376">
        <v>3</v>
      </c>
      <c r="V13" s="376">
        <v>0</v>
      </c>
      <c r="W13" s="376">
        <v>0</v>
      </c>
      <c r="X13" s="376">
        <v>3</v>
      </c>
      <c r="Y13" s="376">
        <v>3</v>
      </c>
      <c r="Z13" s="382"/>
    </row>
    <row r="14" spans="2:64" ht="18" customHeight="1" x14ac:dyDescent="0.45">
      <c r="B14" s="372" t="s">
        <v>205</v>
      </c>
      <c r="C14" s="373" t="s">
        <v>462</v>
      </c>
      <c r="D14" s="374"/>
      <c r="E14" s="374"/>
      <c r="F14" s="374"/>
      <c r="G14" s="375"/>
      <c r="H14" s="376">
        <v>2</v>
      </c>
      <c r="I14" s="376">
        <v>0</v>
      </c>
      <c r="J14" s="376">
        <v>0</v>
      </c>
      <c r="K14" s="376">
        <v>2</v>
      </c>
      <c r="L14" s="376">
        <v>3</v>
      </c>
      <c r="M14" s="382"/>
      <c r="N14" s="380"/>
      <c r="O14" s="372" t="s">
        <v>203</v>
      </c>
      <c r="P14" s="373" t="s">
        <v>463</v>
      </c>
      <c r="Q14" s="374"/>
      <c r="R14" s="374"/>
      <c r="S14" s="374"/>
      <c r="T14" s="375"/>
      <c r="U14" s="376">
        <v>2</v>
      </c>
      <c r="V14" s="376">
        <v>0</v>
      </c>
      <c r="W14" s="376">
        <v>0</v>
      </c>
      <c r="X14" s="376">
        <v>2</v>
      </c>
      <c r="Y14" s="376">
        <v>3</v>
      </c>
      <c r="Z14" s="381"/>
    </row>
    <row r="15" spans="2:64" s="257" customFormat="1" ht="18" customHeight="1" x14ac:dyDescent="0.45">
      <c r="B15" s="372" t="s">
        <v>169</v>
      </c>
      <c r="C15" s="373" t="s">
        <v>170</v>
      </c>
      <c r="D15" s="374"/>
      <c r="E15" s="374"/>
      <c r="F15" s="374"/>
      <c r="G15" s="375"/>
      <c r="H15" s="376">
        <v>3</v>
      </c>
      <c r="I15" s="376">
        <v>0</v>
      </c>
      <c r="J15" s="376">
        <v>0</v>
      </c>
      <c r="K15" s="376">
        <v>3</v>
      </c>
      <c r="L15" s="376">
        <v>5</v>
      </c>
      <c r="M15" s="381"/>
      <c r="N15" s="383"/>
      <c r="O15" s="372" t="s">
        <v>464</v>
      </c>
      <c r="P15" s="373" t="s">
        <v>465</v>
      </c>
      <c r="Q15" s="374"/>
      <c r="R15" s="374"/>
      <c r="S15" s="374"/>
      <c r="T15" s="375"/>
      <c r="U15" s="376">
        <v>2</v>
      </c>
      <c r="V15" s="376">
        <v>0</v>
      </c>
      <c r="W15" s="376">
        <v>2</v>
      </c>
      <c r="X15" s="376">
        <v>3</v>
      </c>
      <c r="Y15" s="376">
        <v>4</v>
      </c>
      <c r="Z15" s="381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</row>
    <row r="16" spans="2:64" ht="18" customHeight="1" x14ac:dyDescent="0.45">
      <c r="B16" s="372" t="s">
        <v>173</v>
      </c>
      <c r="C16" s="373" t="s">
        <v>466</v>
      </c>
      <c r="D16" s="374"/>
      <c r="E16" s="374"/>
      <c r="F16" s="374"/>
      <c r="G16" s="375"/>
      <c r="H16" s="376">
        <v>0</v>
      </c>
      <c r="I16" s="376">
        <v>2</v>
      </c>
      <c r="J16" s="376">
        <v>0</v>
      </c>
      <c r="K16" s="376">
        <v>1</v>
      </c>
      <c r="L16" s="376">
        <v>1</v>
      </c>
      <c r="M16" s="381"/>
      <c r="N16" s="380"/>
      <c r="O16" s="372" t="s">
        <v>163</v>
      </c>
      <c r="P16" s="373" t="s">
        <v>467</v>
      </c>
      <c r="Q16" s="374"/>
      <c r="R16" s="374"/>
      <c r="S16" s="374"/>
      <c r="T16" s="375"/>
      <c r="U16" s="376">
        <v>2</v>
      </c>
      <c r="V16" s="376">
        <v>2</v>
      </c>
      <c r="W16" s="376">
        <v>0</v>
      </c>
      <c r="X16" s="376">
        <v>3</v>
      </c>
      <c r="Y16" s="376">
        <v>5</v>
      </c>
      <c r="Z16" s="377"/>
    </row>
    <row r="17" spans="2:64" ht="18" customHeight="1" thickBot="1" x14ac:dyDescent="0.5">
      <c r="B17" s="258" t="s">
        <v>177</v>
      </c>
      <c r="C17" s="259"/>
      <c r="D17" s="259"/>
      <c r="E17" s="259"/>
      <c r="F17" s="260"/>
      <c r="G17" s="261"/>
      <c r="H17" s="262">
        <v>17</v>
      </c>
      <c r="I17" s="262">
        <v>4</v>
      </c>
      <c r="J17" s="262">
        <v>4</v>
      </c>
      <c r="K17" s="262">
        <v>21</v>
      </c>
      <c r="L17" s="262">
        <v>30</v>
      </c>
      <c r="M17" s="263"/>
      <c r="N17" s="289"/>
      <c r="O17" s="372" t="s">
        <v>282</v>
      </c>
      <c r="P17" s="373" t="s">
        <v>468</v>
      </c>
      <c r="Q17" s="374"/>
      <c r="R17" s="374"/>
      <c r="S17" s="374"/>
      <c r="T17" s="375"/>
      <c r="U17" s="376">
        <v>0</v>
      </c>
      <c r="V17" s="376">
        <v>2</v>
      </c>
      <c r="W17" s="376">
        <v>0</v>
      </c>
      <c r="X17" s="376">
        <v>1</v>
      </c>
      <c r="Y17" s="376">
        <v>1</v>
      </c>
      <c r="Z17" s="377"/>
    </row>
    <row r="18" spans="2:64" ht="18" customHeight="1" thickBot="1" x14ac:dyDescent="0.5">
      <c r="H18" s="287"/>
      <c r="I18" s="287"/>
      <c r="J18" s="287"/>
      <c r="K18" s="287"/>
      <c r="L18" s="287"/>
      <c r="M18" s="287"/>
      <c r="N18" s="254"/>
      <c r="O18" s="258" t="s">
        <v>177</v>
      </c>
      <c r="P18" s="259"/>
      <c r="Q18" s="259"/>
      <c r="R18" s="259"/>
      <c r="S18" s="260"/>
      <c r="T18" s="261"/>
      <c r="U18" s="262">
        <v>18</v>
      </c>
      <c r="V18" s="262">
        <v>6</v>
      </c>
      <c r="W18" s="262">
        <v>4</v>
      </c>
      <c r="X18" s="262">
        <v>23</v>
      </c>
      <c r="Y18" s="262">
        <v>31</v>
      </c>
      <c r="Z18" s="263"/>
    </row>
    <row r="19" spans="2:64" ht="9.75" customHeight="1" thickBot="1" x14ac:dyDescent="0.5">
      <c r="B19" s="264"/>
      <c r="C19" s="265"/>
      <c r="D19" s="265"/>
      <c r="E19" s="265"/>
      <c r="F19" s="264"/>
      <c r="G19" s="265"/>
      <c r="H19" s="266"/>
      <c r="I19" s="266"/>
      <c r="J19" s="266"/>
      <c r="K19" s="266"/>
      <c r="L19" s="266"/>
      <c r="M19" s="266"/>
      <c r="N19" s="254"/>
      <c r="O19" s="264"/>
      <c r="P19" s="265"/>
      <c r="Q19" s="265"/>
      <c r="R19" s="265"/>
      <c r="S19" s="264"/>
      <c r="T19" s="265"/>
      <c r="U19" s="266"/>
      <c r="V19" s="266"/>
      <c r="W19" s="266"/>
      <c r="X19" s="266"/>
      <c r="Y19" s="266"/>
      <c r="Z19" s="266"/>
    </row>
    <row r="20" spans="2:64" ht="17.25" customHeight="1" thickBot="1" x14ac:dyDescent="0.5">
      <c r="B20" s="486" t="s">
        <v>469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8"/>
    </row>
    <row r="21" spans="2:64" ht="15" customHeight="1" thickBot="1" x14ac:dyDescent="0.5">
      <c r="B21" s="485" t="s">
        <v>470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246"/>
      <c r="O21" s="485" t="s">
        <v>471</v>
      </c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</row>
    <row r="22" spans="2:64" ht="15" customHeight="1" x14ac:dyDescent="0.45">
      <c r="B22" s="247" t="s">
        <v>143</v>
      </c>
      <c r="C22" s="248" t="s">
        <v>144</v>
      </c>
      <c r="D22" s="249"/>
      <c r="E22" s="249"/>
      <c r="F22" s="249"/>
      <c r="G22" s="250"/>
      <c r="H22" s="251" t="s">
        <v>0</v>
      </c>
      <c r="I22" s="251" t="s">
        <v>145</v>
      </c>
      <c r="J22" s="251" t="s">
        <v>4</v>
      </c>
      <c r="K22" s="251" t="s">
        <v>146</v>
      </c>
      <c r="L22" s="252" t="s">
        <v>472</v>
      </c>
      <c r="M22" s="253" t="s">
        <v>148</v>
      </c>
      <c r="N22" s="254"/>
      <c r="O22" s="247" t="s">
        <v>143</v>
      </c>
      <c r="P22" s="248" t="s">
        <v>144</v>
      </c>
      <c r="Q22" s="249"/>
      <c r="R22" s="249"/>
      <c r="S22" s="249"/>
      <c r="T22" s="250"/>
      <c r="U22" s="251" t="s">
        <v>0</v>
      </c>
      <c r="V22" s="251" t="s">
        <v>145</v>
      </c>
      <c r="W22" s="251" t="s">
        <v>4</v>
      </c>
      <c r="X22" s="251" t="s">
        <v>146</v>
      </c>
      <c r="Y22" s="252" t="s">
        <v>147</v>
      </c>
      <c r="Z22" s="253" t="s">
        <v>148</v>
      </c>
    </row>
    <row r="23" spans="2:64" s="267" customFormat="1" ht="18" customHeight="1" x14ac:dyDescent="0.45">
      <c r="B23" s="372" t="s">
        <v>473</v>
      </c>
      <c r="C23" s="373" t="s">
        <v>474</v>
      </c>
      <c r="D23" s="374"/>
      <c r="E23" s="374"/>
      <c r="F23" s="374"/>
      <c r="G23" s="375"/>
      <c r="H23" s="376">
        <v>2</v>
      </c>
      <c r="I23" s="376">
        <v>2</v>
      </c>
      <c r="J23" s="376">
        <v>0</v>
      </c>
      <c r="K23" s="376">
        <v>3</v>
      </c>
      <c r="L23" s="376">
        <v>4</v>
      </c>
      <c r="M23" s="377"/>
      <c r="N23" s="378"/>
      <c r="O23" s="372" t="s">
        <v>195</v>
      </c>
      <c r="P23" s="373" t="s">
        <v>475</v>
      </c>
      <c r="Q23" s="374"/>
      <c r="R23" s="374"/>
      <c r="S23" s="374"/>
      <c r="T23" s="375"/>
      <c r="U23" s="376">
        <v>3</v>
      </c>
      <c r="V23" s="376">
        <v>0</v>
      </c>
      <c r="W23" s="376">
        <v>0</v>
      </c>
      <c r="X23" s="376">
        <v>3</v>
      </c>
      <c r="Y23" s="376">
        <v>5</v>
      </c>
      <c r="Z23" s="384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</row>
    <row r="24" spans="2:64" ht="18" customHeight="1" x14ac:dyDescent="0.45">
      <c r="B24" s="372" t="s">
        <v>197</v>
      </c>
      <c r="C24" s="373" t="s">
        <v>476</v>
      </c>
      <c r="D24" s="374"/>
      <c r="E24" s="374"/>
      <c r="F24" s="374"/>
      <c r="G24" s="375"/>
      <c r="H24" s="376">
        <v>2</v>
      </c>
      <c r="I24" s="376">
        <v>2</v>
      </c>
      <c r="J24" s="376">
        <v>0</v>
      </c>
      <c r="K24" s="376">
        <v>3</v>
      </c>
      <c r="L24" s="376">
        <v>5</v>
      </c>
      <c r="M24" s="377"/>
      <c r="N24" s="380"/>
      <c r="O24" s="372" t="s">
        <v>221</v>
      </c>
      <c r="P24" s="373" t="s">
        <v>222</v>
      </c>
      <c r="Q24" s="374"/>
      <c r="R24" s="374"/>
      <c r="S24" s="374"/>
      <c r="T24" s="375"/>
      <c r="U24" s="376">
        <v>3</v>
      </c>
      <c r="V24" s="376">
        <v>0</v>
      </c>
      <c r="W24" s="376">
        <v>0</v>
      </c>
      <c r="X24" s="376">
        <v>3</v>
      </c>
      <c r="Y24" s="376">
        <v>6</v>
      </c>
      <c r="Z24" s="382"/>
    </row>
    <row r="25" spans="2:64" ht="18" customHeight="1" x14ac:dyDescent="0.45">
      <c r="B25" s="372" t="s">
        <v>477</v>
      </c>
      <c r="C25" s="373" t="s">
        <v>478</v>
      </c>
      <c r="D25" s="374"/>
      <c r="E25" s="374"/>
      <c r="F25" s="374"/>
      <c r="G25" s="375"/>
      <c r="H25" s="376">
        <v>3</v>
      </c>
      <c r="I25" s="376">
        <v>0</v>
      </c>
      <c r="J25" s="376">
        <v>2</v>
      </c>
      <c r="K25" s="376">
        <v>4</v>
      </c>
      <c r="L25" s="376">
        <v>6</v>
      </c>
      <c r="M25" s="381" t="s">
        <v>163</v>
      </c>
      <c r="N25" s="378"/>
      <c r="O25" s="372" t="s">
        <v>479</v>
      </c>
      <c r="P25" s="373" t="s">
        <v>480</v>
      </c>
      <c r="Q25" s="374"/>
      <c r="R25" s="374"/>
      <c r="S25" s="374"/>
      <c r="T25" s="375"/>
      <c r="U25" s="376">
        <v>3</v>
      </c>
      <c r="V25" s="376">
        <v>0</v>
      </c>
      <c r="W25" s="376">
        <v>2</v>
      </c>
      <c r="X25" s="376">
        <v>4</v>
      </c>
      <c r="Y25" s="376">
        <v>6</v>
      </c>
      <c r="Z25" s="377"/>
    </row>
    <row r="26" spans="2:64" ht="18" customHeight="1" x14ac:dyDescent="0.45">
      <c r="B26" s="372" t="s">
        <v>481</v>
      </c>
      <c r="C26" s="373" t="s">
        <v>482</v>
      </c>
      <c r="D26" s="374"/>
      <c r="E26" s="374"/>
      <c r="F26" s="374"/>
      <c r="G26" s="375"/>
      <c r="H26" s="376">
        <v>2</v>
      </c>
      <c r="I26" s="376">
        <v>0</v>
      </c>
      <c r="J26" s="376">
        <v>2</v>
      </c>
      <c r="K26" s="376">
        <v>3</v>
      </c>
      <c r="L26" s="376">
        <v>4</v>
      </c>
      <c r="M26" s="381"/>
      <c r="N26" s="380"/>
      <c r="O26" s="372" t="s">
        <v>483</v>
      </c>
      <c r="P26" s="373" t="s">
        <v>484</v>
      </c>
      <c r="Q26" s="374"/>
      <c r="R26" s="374"/>
      <c r="S26" s="374"/>
      <c r="T26" s="375"/>
      <c r="U26" s="376">
        <v>3</v>
      </c>
      <c r="V26" s="376">
        <v>0</v>
      </c>
      <c r="W26" s="376">
        <v>0</v>
      </c>
      <c r="X26" s="376">
        <v>3</v>
      </c>
      <c r="Y26" s="376">
        <v>5</v>
      </c>
      <c r="Z26" s="377"/>
    </row>
    <row r="27" spans="2:64" ht="18" customHeight="1" x14ac:dyDescent="0.45">
      <c r="B27" s="372" t="s">
        <v>485</v>
      </c>
      <c r="C27" s="373" t="s">
        <v>486</v>
      </c>
      <c r="D27" s="374"/>
      <c r="E27" s="374"/>
      <c r="F27" s="374"/>
      <c r="G27" s="375"/>
      <c r="H27" s="376">
        <v>3</v>
      </c>
      <c r="I27" s="376">
        <v>0</v>
      </c>
      <c r="J27" s="376">
        <v>0</v>
      </c>
      <c r="K27" s="376">
        <v>3</v>
      </c>
      <c r="L27" s="376">
        <v>4</v>
      </c>
      <c r="M27" s="382"/>
      <c r="N27" s="378"/>
      <c r="O27" s="372" t="s">
        <v>199</v>
      </c>
      <c r="P27" s="373" t="s">
        <v>487</v>
      </c>
      <c r="Q27" s="374"/>
      <c r="R27" s="374"/>
      <c r="S27" s="374"/>
      <c r="T27" s="375"/>
      <c r="U27" s="376">
        <v>2</v>
      </c>
      <c r="V27" s="376">
        <v>0</v>
      </c>
      <c r="W27" s="376">
        <v>0</v>
      </c>
      <c r="X27" s="376">
        <v>2</v>
      </c>
      <c r="Y27" s="376">
        <v>3</v>
      </c>
      <c r="Z27" s="382"/>
    </row>
    <row r="28" spans="2:64" ht="18" customHeight="1" x14ac:dyDescent="0.45">
      <c r="B28" s="372" t="s">
        <v>201</v>
      </c>
      <c r="C28" s="373" t="s">
        <v>488</v>
      </c>
      <c r="D28" s="374"/>
      <c r="E28" s="374"/>
      <c r="F28" s="374"/>
      <c r="G28" s="375"/>
      <c r="H28" s="376">
        <v>2</v>
      </c>
      <c r="I28" s="376">
        <v>0</v>
      </c>
      <c r="J28" s="376">
        <v>0</v>
      </c>
      <c r="K28" s="376">
        <v>2</v>
      </c>
      <c r="L28" s="376">
        <v>3</v>
      </c>
      <c r="M28" s="385"/>
      <c r="N28" s="378"/>
      <c r="O28" s="372" t="s">
        <v>489</v>
      </c>
      <c r="P28" s="373" t="s">
        <v>490</v>
      </c>
      <c r="Q28" s="374"/>
      <c r="R28" s="374"/>
      <c r="S28" s="374"/>
      <c r="T28" s="375"/>
      <c r="U28" s="376">
        <v>0</v>
      </c>
      <c r="V28" s="376">
        <v>0</v>
      </c>
      <c r="W28" s="376">
        <v>0</v>
      </c>
      <c r="X28" s="376">
        <v>0</v>
      </c>
      <c r="Y28" s="376">
        <v>4</v>
      </c>
      <c r="Z28" s="381"/>
    </row>
    <row r="29" spans="2:64" ht="18" customHeight="1" thickBot="1" x14ac:dyDescent="0.5">
      <c r="B29" s="372" t="s">
        <v>491</v>
      </c>
      <c r="C29" s="373" t="s">
        <v>492</v>
      </c>
      <c r="D29" s="374"/>
      <c r="E29" s="374"/>
      <c r="F29" s="374"/>
      <c r="G29" s="375"/>
      <c r="H29" s="376">
        <v>3</v>
      </c>
      <c r="I29" s="376">
        <v>0</v>
      </c>
      <c r="J29" s="376">
        <v>0</v>
      </c>
      <c r="K29" s="376">
        <v>3</v>
      </c>
      <c r="L29" s="376">
        <v>4</v>
      </c>
      <c r="M29" s="386"/>
      <c r="N29" s="289"/>
      <c r="O29" s="258" t="s">
        <v>177</v>
      </c>
      <c r="P29" s="259"/>
      <c r="Q29" s="259"/>
      <c r="R29" s="259"/>
      <c r="S29" s="260"/>
      <c r="T29" s="261"/>
      <c r="U29" s="268">
        <v>14</v>
      </c>
      <c r="V29" s="268">
        <v>0</v>
      </c>
      <c r="W29" s="268">
        <v>2</v>
      </c>
      <c r="X29" s="268">
        <v>15</v>
      </c>
      <c r="Y29" s="268">
        <v>29</v>
      </c>
      <c r="Z29" s="269"/>
    </row>
    <row r="30" spans="2:64" ht="18" customHeight="1" thickBot="1" x14ac:dyDescent="0.5">
      <c r="B30" s="258" t="s">
        <v>177</v>
      </c>
      <c r="C30" s="259"/>
      <c r="D30" s="259"/>
      <c r="E30" s="259"/>
      <c r="F30" s="260"/>
      <c r="G30" s="261"/>
      <c r="H30" s="262">
        <v>17</v>
      </c>
      <c r="I30" s="262">
        <v>4</v>
      </c>
      <c r="J30" s="262">
        <v>4</v>
      </c>
      <c r="K30" s="262">
        <v>21</v>
      </c>
      <c r="L30" s="262">
        <v>30</v>
      </c>
      <c r="M30" s="263"/>
      <c r="N30" s="254"/>
    </row>
    <row r="31" spans="2:64" ht="15" customHeight="1" thickBot="1" x14ac:dyDescent="0.5">
      <c r="B31" s="270"/>
      <c r="C31" s="265"/>
      <c r="D31" s="265"/>
      <c r="E31" s="265"/>
      <c r="F31" s="264"/>
      <c r="G31" s="265"/>
      <c r="H31" s="266"/>
      <c r="I31" s="266"/>
      <c r="J31" s="266"/>
      <c r="K31" s="266"/>
      <c r="L31" s="266"/>
      <c r="M31" s="266"/>
      <c r="N31" s="254"/>
      <c r="O31" s="264"/>
      <c r="P31" s="265"/>
      <c r="Q31" s="265"/>
      <c r="R31" s="265"/>
      <c r="S31" s="264"/>
      <c r="T31" s="265"/>
      <c r="U31" s="271"/>
      <c r="V31" s="271"/>
      <c r="W31" s="271"/>
      <c r="X31" s="271"/>
      <c r="Y31" s="271"/>
      <c r="Z31" s="271"/>
    </row>
    <row r="32" spans="2:64" ht="17.25" customHeight="1" thickBot="1" x14ac:dyDescent="0.5">
      <c r="B32" s="486" t="s">
        <v>493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8"/>
    </row>
    <row r="33" spans="2:64" ht="15" customHeight="1" thickBot="1" x14ac:dyDescent="0.5">
      <c r="B33" s="485" t="s">
        <v>494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246"/>
      <c r="O33" s="485" t="s">
        <v>495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</row>
    <row r="34" spans="2:64" s="257" customFormat="1" ht="15" customHeight="1" x14ac:dyDescent="0.45">
      <c r="B34" s="247" t="s">
        <v>143</v>
      </c>
      <c r="C34" s="248" t="s">
        <v>144</v>
      </c>
      <c r="D34" s="249"/>
      <c r="E34" s="249"/>
      <c r="F34" s="249"/>
      <c r="G34" s="250"/>
      <c r="H34" s="251" t="s">
        <v>0</v>
      </c>
      <c r="I34" s="251" t="s">
        <v>145</v>
      </c>
      <c r="J34" s="251" t="s">
        <v>4</v>
      </c>
      <c r="K34" s="251" t="s">
        <v>146</v>
      </c>
      <c r="L34" s="252" t="s">
        <v>147</v>
      </c>
      <c r="M34" s="253" t="s">
        <v>148</v>
      </c>
      <c r="N34" s="272"/>
      <c r="O34" s="247" t="s">
        <v>143</v>
      </c>
      <c r="P34" s="248" t="s">
        <v>144</v>
      </c>
      <c r="Q34" s="249"/>
      <c r="R34" s="249"/>
      <c r="S34" s="249"/>
      <c r="T34" s="250"/>
      <c r="U34" s="251" t="s">
        <v>0</v>
      </c>
      <c r="V34" s="251" t="s">
        <v>145</v>
      </c>
      <c r="W34" s="251" t="s">
        <v>4</v>
      </c>
      <c r="X34" s="251" t="s">
        <v>146</v>
      </c>
      <c r="Y34" s="252" t="s">
        <v>147</v>
      </c>
      <c r="Z34" s="253" t="s">
        <v>148</v>
      </c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</row>
    <row r="35" spans="2:64" s="257" customFormat="1" ht="18" customHeight="1" x14ac:dyDescent="0.45">
      <c r="B35" s="372" t="s">
        <v>496</v>
      </c>
      <c r="C35" s="373" t="s">
        <v>497</v>
      </c>
      <c r="D35" s="374"/>
      <c r="E35" s="374"/>
      <c r="F35" s="374"/>
      <c r="G35" s="375"/>
      <c r="H35" s="376">
        <v>2</v>
      </c>
      <c r="I35" s="376">
        <v>0</v>
      </c>
      <c r="J35" s="376">
        <v>2</v>
      </c>
      <c r="K35" s="376">
        <v>3</v>
      </c>
      <c r="L35" s="376">
        <v>5</v>
      </c>
      <c r="M35" s="387" t="s">
        <v>195</v>
      </c>
      <c r="N35" s="388"/>
      <c r="O35" s="372" t="s">
        <v>227</v>
      </c>
      <c r="P35" s="373" t="s">
        <v>498</v>
      </c>
      <c r="Q35" s="374"/>
      <c r="R35" s="374"/>
      <c r="S35" s="374"/>
      <c r="T35" s="375"/>
      <c r="U35" s="376">
        <v>2</v>
      </c>
      <c r="V35" s="376">
        <v>0</v>
      </c>
      <c r="W35" s="376">
        <v>0</v>
      </c>
      <c r="X35" s="376">
        <v>2</v>
      </c>
      <c r="Y35" s="376">
        <v>3</v>
      </c>
      <c r="Z35" s="37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</row>
    <row r="36" spans="2:64" s="257" customFormat="1" ht="18" customHeight="1" x14ac:dyDescent="0.45">
      <c r="B36" s="372" t="s">
        <v>499</v>
      </c>
      <c r="C36" s="373" t="s">
        <v>500</v>
      </c>
      <c r="D36" s="374"/>
      <c r="E36" s="374"/>
      <c r="F36" s="374"/>
      <c r="G36" s="375"/>
      <c r="H36" s="376">
        <v>3</v>
      </c>
      <c r="I36" s="376">
        <v>0</v>
      </c>
      <c r="J36" s="376">
        <v>0</v>
      </c>
      <c r="K36" s="376">
        <v>3</v>
      </c>
      <c r="L36" s="376">
        <v>5</v>
      </c>
      <c r="M36" s="382"/>
      <c r="N36" s="388"/>
      <c r="O36" s="372" t="s">
        <v>501</v>
      </c>
      <c r="P36" s="373" t="s">
        <v>502</v>
      </c>
      <c r="Q36" s="374"/>
      <c r="R36" s="374"/>
      <c r="S36" s="374"/>
      <c r="T36" s="375"/>
      <c r="U36" s="376">
        <v>3</v>
      </c>
      <c r="V36" s="376">
        <v>0</v>
      </c>
      <c r="W36" s="376">
        <v>0</v>
      </c>
      <c r="X36" s="376">
        <v>3</v>
      </c>
      <c r="Y36" s="376">
        <v>5</v>
      </c>
      <c r="Z36" s="37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</row>
    <row r="37" spans="2:64" s="257" customFormat="1" ht="18" customHeight="1" x14ac:dyDescent="0.45">
      <c r="B37" s="372" t="s">
        <v>503</v>
      </c>
      <c r="C37" s="373" t="s">
        <v>504</v>
      </c>
      <c r="D37" s="374"/>
      <c r="E37" s="374"/>
      <c r="F37" s="374"/>
      <c r="G37" s="375"/>
      <c r="H37" s="376">
        <v>3</v>
      </c>
      <c r="I37" s="376">
        <v>0</v>
      </c>
      <c r="J37" s="376">
        <v>0</v>
      </c>
      <c r="K37" s="376">
        <v>3</v>
      </c>
      <c r="L37" s="376">
        <v>5</v>
      </c>
      <c r="M37" s="382"/>
      <c r="N37" s="388"/>
      <c r="O37" s="372" t="s">
        <v>505</v>
      </c>
      <c r="P37" s="373" t="s">
        <v>506</v>
      </c>
      <c r="Q37" s="374"/>
      <c r="R37" s="374"/>
      <c r="S37" s="374"/>
      <c r="T37" s="375"/>
      <c r="U37" s="376">
        <v>2</v>
      </c>
      <c r="V37" s="376">
        <v>0</v>
      </c>
      <c r="W37" s="376">
        <v>0</v>
      </c>
      <c r="X37" s="376">
        <v>2</v>
      </c>
      <c r="Y37" s="376">
        <v>3</v>
      </c>
      <c r="Z37" s="382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</row>
    <row r="38" spans="2:64" s="257" customFormat="1" ht="18" customHeight="1" x14ac:dyDescent="0.45">
      <c r="B38" s="372" t="s">
        <v>507</v>
      </c>
      <c r="C38" s="373" t="s">
        <v>508</v>
      </c>
      <c r="D38" s="374"/>
      <c r="E38" s="374"/>
      <c r="F38" s="374"/>
      <c r="G38" s="375"/>
      <c r="H38" s="376">
        <v>3</v>
      </c>
      <c r="I38" s="376">
        <v>0</v>
      </c>
      <c r="J38" s="376">
        <v>0</v>
      </c>
      <c r="K38" s="376">
        <v>3</v>
      </c>
      <c r="L38" s="376">
        <v>5</v>
      </c>
      <c r="M38" s="381"/>
      <c r="N38" s="388"/>
      <c r="O38" s="372" t="s">
        <v>507</v>
      </c>
      <c r="P38" s="373" t="s">
        <v>509</v>
      </c>
      <c r="Q38" s="374"/>
      <c r="R38" s="374"/>
      <c r="S38" s="374"/>
      <c r="T38" s="375"/>
      <c r="U38" s="376">
        <v>3</v>
      </c>
      <c r="V38" s="376">
        <v>0</v>
      </c>
      <c r="W38" s="376">
        <v>0</v>
      </c>
      <c r="X38" s="376">
        <v>3</v>
      </c>
      <c r="Y38" s="376">
        <v>5</v>
      </c>
      <c r="Z38" s="3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</row>
    <row r="39" spans="2:64" s="257" customFormat="1" ht="18" customHeight="1" x14ac:dyDescent="0.45">
      <c r="B39" s="372" t="s">
        <v>58</v>
      </c>
      <c r="C39" s="373" t="s">
        <v>510</v>
      </c>
      <c r="D39" s="374"/>
      <c r="E39" s="374"/>
      <c r="F39" s="374"/>
      <c r="G39" s="375"/>
      <c r="H39" s="376">
        <v>3</v>
      </c>
      <c r="I39" s="376">
        <v>0</v>
      </c>
      <c r="J39" s="376">
        <v>0</v>
      </c>
      <c r="K39" s="376">
        <v>3</v>
      </c>
      <c r="L39" s="376">
        <v>5</v>
      </c>
      <c r="M39" s="387"/>
      <c r="N39" s="378"/>
      <c r="O39" s="372" t="s">
        <v>58</v>
      </c>
      <c r="P39" s="373" t="s">
        <v>511</v>
      </c>
      <c r="Q39" s="374"/>
      <c r="R39" s="374"/>
      <c r="S39" s="374"/>
      <c r="T39" s="375"/>
      <c r="U39" s="376">
        <v>3</v>
      </c>
      <c r="V39" s="376">
        <v>0</v>
      </c>
      <c r="W39" s="376">
        <v>0</v>
      </c>
      <c r="X39" s="376">
        <v>3</v>
      </c>
      <c r="Y39" s="376">
        <v>5</v>
      </c>
      <c r="Z39" s="382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</row>
    <row r="40" spans="2:64" s="257" customFormat="1" ht="18" customHeight="1" x14ac:dyDescent="0.45">
      <c r="B40" s="372" t="s">
        <v>58</v>
      </c>
      <c r="C40" s="373" t="s">
        <v>512</v>
      </c>
      <c r="D40" s="374"/>
      <c r="E40" s="374"/>
      <c r="F40" s="374"/>
      <c r="G40" s="375"/>
      <c r="H40" s="376">
        <v>3</v>
      </c>
      <c r="I40" s="376">
        <v>0</v>
      </c>
      <c r="J40" s="376">
        <v>0</v>
      </c>
      <c r="K40" s="376">
        <v>3</v>
      </c>
      <c r="L40" s="376">
        <v>5</v>
      </c>
      <c r="M40" s="381"/>
      <c r="N40" s="378"/>
      <c r="O40" s="372" t="s">
        <v>58</v>
      </c>
      <c r="P40" s="373" t="s">
        <v>513</v>
      </c>
      <c r="Q40" s="374"/>
      <c r="R40" s="374"/>
      <c r="S40" s="374"/>
      <c r="T40" s="375"/>
      <c r="U40" s="376">
        <v>3</v>
      </c>
      <c r="V40" s="376">
        <v>0</v>
      </c>
      <c r="W40" s="376">
        <v>0</v>
      </c>
      <c r="X40" s="376">
        <v>3</v>
      </c>
      <c r="Y40" s="376">
        <v>5</v>
      </c>
      <c r="Z40" s="381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</row>
    <row r="41" spans="2:64" s="257" customFormat="1" ht="18" customHeight="1" thickBot="1" x14ac:dyDescent="0.5">
      <c r="B41" s="258" t="s">
        <v>177</v>
      </c>
      <c r="C41" s="259"/>
      <c r="D41" s="259"/>
      <c r="E41" s="259"/>
      <c r="F41" s="260"/>
      <c r="G41" s="261"/>
      <c r="H41" s="268">
        <v>17</v>
      </c>
      <c r="I41" s="268">
        <v>0</v>
      </c>
      <c r="J41" s="268">
        <v>2</v>
      </c>
      <c r="K41" s="268">
        <v>18</v>
      </c>
      <c r="L41" s="268">
        <v>30</v>
      </c>
      <c r="M41" s="269"/>
      <c r="N41" s="255"/>
      <c r="O41" s="372" t="s">
        <v>514</v>
      </c>
      <c r="P41" s="373" t="s">
        <v>515</v>
      </c>
      <c r="Q41" s="374"/>
      <c r="R41" s="374"/>
      <c r="S41" s="374"/>
      <c r="T41" s="375"/>
      <c r="U41" s="376">
        <v>0</v>
      </c>
      <c r="V41" s="376">
        <v>0</v>
      </c>
      <c r="W41" s="376">
        <v>0</v>
      </c>
      <c r="X41" s="376">
        <v>0</v>
      </c>
      <c r="Y41" s="376">
        <v>4</v>
      </c>
      <c r="Z41" s="256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</row>
    <row r="42" spans="2:64" s="257" customFormat="1" ht="18" customHeight="1" thickBot="1" x14ac:dyDescent="0.5">
      <c r="B42" s="290"/>
      <c r="N42" s="272"/>
      <c r="O42" s="258" t="s">
        <v>177</v>
      </c>
      <c r="P42" s="259"/>
      <c r="Q42" s="259"/>
      <c r="R42" s="259"/>
      <c r="S42" s="260"/>
      <c r="T42" s="261"/>
      <c r="U42" s="268">
        <v>16</v>
      </c>
      <c r="V42" s="268">
        <v>0</v>
      </c>
      <c r="W42" s="268">
        <v>0</v>
      </c>
      <c r="X42" s="268">
        <v>16</v>
      </c>
      <c r="Y42" s="268">
        <v>30</v>
      </c>
      <c r="Z42" s="269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</row>
    <row r="43" spans="2:64" s="257" customFormat="1" ht="15" customHeight="1" thickBot="1" x14ac:dyDescent="0.5">
      <c r="B43" s="270"/>
      <c r="C43" s="265"/>
      <c r="D43" s="265"/>
      <c r="E43" s="265"/>
      <c r="F43" s="264"/>
      <c r="G43" s="265"/>
      <c r="H43" s="271"/>
      <c r="I43" s="271"/>
      <c r="J43" s="271"/>
      <c r="K43" s="271"/>
      <c r="L43" s="271"/>
      <c r="M43" s="271"/>
      <c r="N43" s="272"/>
      <c r="O43" s="264"/>
      <c r="P43" s="265"/>
      <c r="Q43" s="265"/>
      <c r="R43" s="265"/>
      <c r="S43" s="264"/>
      <c r="T43" s="265"/>
      <c r="U43" s="271"/>
      <c r="V43" s="271"/>
      <c r="W43" s="271"/>
      <c r="X43" s="271"/>
      <c r="Y43" s="271"/>
      <c r="Z43" s="271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</row>
    <row r="44" spans="2:64" ht="17.25" customHeight="1" thickBot="1" x14ac:dyDescent="0.5">
      <c r="B44" s="486" t="s">
        <v>516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8"/>
    </row>
    <row r="45" spans="2:64" ht="15" customHeight="1" thickBot="1" x14ac:dyDescent="0.5">
      <c r="B45" s="489" t="s">
        <v>517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254"/>
      <c r="O45" s="490" t="s">
        <v>518</v>
      </c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</row>
    <row r="46" spans="2:64" ht="15" customHeight="1" x14ac:dyDescent="0.45">
      <c r="B46" s="247" t="s">
        <v>143</v>
      </c>
      <c r="C46" s="248" t="s">
        <v>144</v>
      </c>
      <c r="D46" s="249"/>
      <c r="E46" s="249"/>
      <c r="F46" s="249"/>
      <c r="G46" s="250"/>
      <c r="H46" s="251" t="s">
        <v>0</v>
      </c>
      <c r="I46" s="251" t="s">
        <v>145</v>
      </c>
      <c r="J46" s="251" t="s">
        <v>4</v>
      </c>
      <c r="K46" s="251" t="s">
        <v>146</v>
      </c>
      <c r="L46" s="252" t="s">
        <v>147</v>
      </c>
      <c r="M46" s="253" t="s">
        <v>148</v>
      </c>
      <c r="N46" s="254"/>
      <c r="O46" s="247" t="s">
        <v>143</v>
      </c>
      <c r="P46" s="248" t="s">
        <v>144</v>
      </c>
      <c r="Q46" s="249"/>
      <c r="R46" s="249"/>
      <c r="S46" s="249"/>
      <c r="T46" s="250"/>
      <c r="U46" s="251" t="s">
        <v>0</v>
      </c>
      <c r="V46" s="251" t="s">
        <v>145</v>
      </c>
      <c r="W46" s="251" t="s">
        <v>4</v>
      </c>
      <c r="X46" s="251" t="s">
        <v>146</v>
      </c>
      <c r="Y46" s="252" t="s">
        <v>147</v>
      </c>
      <c r="Z46" s="253" t="s">
        <v>148</v>
      </c>
    </row>
    <row r="47" spans="2:64" ht="18" customHeight="1" x14ac:dyDescent="0.45">
      <c r="B47" s="372" t="s">
        <v>519</v>
      </c>
      <c r="C47" s="373" t="s">
        <v>236</v>
      </c>
      <c r="D47" s="374"/>
      <c r="E47" s="374"/>
      <c r="F47" s="374"/>
      <c r="G47" s="375"/>
      <c r="H47" s="376">
        <v>2</v>
      </c>
      <c r="I47" s="376">
        <v>0</v>
      </c>
      <c r="J47" s="376">
        <v>4</v>
      </c>
      <c r="K47" s="376">
        <v>4</v>
      </c>
      <c r="L47" s="376">
        <v>5</v>
      </c>
      <c r="M47" s="377"/>
      <c r="N47" s="378"/>
      <c r="O47" s="372" t="s">
        <v>520</v>
      </c>
      <c r="P47" s="373" t="s">
        <v>238</v>
      </c>
      <c r="Q47" s="374"/>
      <c r="R47" s="374"/>
      <c r="S47" s="374"/>
      <c r="T47" s="375"/>
      <c r="U47" s="376">
        <v>2</v>
      </c>
      <c r="V47" s="376">
        <v>0</v>
      </c>
      <c r="W47" s="376">
        <v>6</v>
      </c>
      <c r="X47" s="376">
        <v>5</v>
      </c>
      <c r="Y47" s="376">
        <v>8</v>
      </c>
      <c r="Z47" s="377" t="s">
        <v>519</v>
      </c>
    </row>
    <row r="48" spans="2:64" s="257" customFormat="1" ht="18" customHeight="1" x14ac:dyDescent="0.45">
      <c r="B48" s="372" t="s">
        <v>521</v>
      </c>
      <c r="C48" s="373" t="s">
        <v>522</v>
      </c>
      <c r="D48" s="374"/>
      <c r="E48" s="374"/>
      <c r="F48" s="374"/>
      <c r="G48" s="375"/>
      <c r="H48" s="376">
        <v>3</v>
      </c>
      <c r="I48" s="376">
        <v>0</v>
      </c>
      <c r="J48" s="376">
        <v>0</v>
      </c>
      <c r="K48" s="376">
        <v>3</v>
      </c>
      <c r="L48" s="376">
        <v>5</v>
      </c>
      <c r="M48" s="377" t="s">
        <v>195</v>
      </c>
      <c r="N48" s="378"/>
      <c r="O48" s="372" t="s">
        <v>523</v>
      </c>
      <c r="P48" s="373" t="s">
        <v>524</v>
      </c>
      <c r="Q48" s="374"/>
      <c r="R48" s="374"/>
      <c r="S48" s="374"/>
      <c r="T48" s="375"/>
      <c r="U48" s="376">
        <v>3</v>
      </c>
      <c r="V48" s="376">
        <v>0</v>
      </c>
      <c r="W48" s="376">
        <v>0</v>
      </c>
      <c r="X48" s="376">
        <v>3</v>
      </c>
      <c r="Y48" s="376">
        <v>5</v>
      </c>
      <c r="Z48" s="37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</row>
    <row r="49" spans="2:64" s="257" customFormat="1" ht="18" customHeight="1" x14ac:dyDescent="0.45">
      <c r="B49" s="372" t="s">
        <v>507</v>
      </c>
      <c r="C49" s="373" t="s">
        <v>525</v>
      </c>
      <c r="D49" s="374"/>
      <c r="E49" s="374"/>
      <c r="F49" s="374"/>
      <c r="G49" s="375"/>
      <c r="H49" s="376">
        <v>3</v>
      </c>
      <c r="I49" s="376">
        <v>0</v>
      </c>
      <c r="J49" s="376">
        <v>0</v>
      </c>
      <c r="K49" s="376">
        <v>3</v>
      </c>
      <c r="L49" s="376">
        <v>5</v>
      </c>
      <c r="M49" s="377"/>
      <c r="N49" s="378"/>
      <c r="O49" s="372" t="s">
        <v>526</v>
      </c>
      <c r="P49" s="373" t="s">
        <v>527</v>
      </c>
      <c r="Q49" s="374"/>
      <c r="R49" s="374"/>
      <c r="S49" s="374"/>
      <c r="T49" s="375"/>
      <c r="U49" s="376">
        <v>3</v>
      </c>
      <c r="V49" s="376">
        <v>0</v>
      </c>
      <c r="W49" s="376">
        <v>0</v>
      </c>
      <c r="X49" s="376">
        <v>3</v>
      </c>
      <c r="Y49" s="376">
        <v>5</v>
      </c>
      <c r="Z49" s="382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</row>
    <row r="50" spans="2:64" s="257" customFormat="1" ht="18" customHeight="1" x14ac:dyDescent="0.45">
      <c r="B50" s="372" t="s">
        <v>507</v>
      </c>
      <c r="C50" s="373" t="s">
        <v>528</v>
      </c>
      <c r="D50" s="374"/>
      <c r="E50" s="374"/>
      <c r="F50" s="374"/>
      <c r="G50" s="375"/>
      <c r="H50" s="376">
        <v>3</v>
      </c>
      <c r="I50" s="376">
        <v>0</v>
      </c>
      <c r="J50" s="376">
        <v>0</v>
      </c>
      <c r="K50" s="376">
        <v>3</v>
      </c>
      <c r="L50" s="376">
        <v>5</v>
      </c>
      <c r="M50" s="377"/>
      <c r="N50" s="378"/>
      <c r="O50" s="372" t="s">
        <v>507</v>
      </c>
      <c r="P50" s="373" t="s">
        <v>529</v>
      </c>
      <c r="Q50" s="374"/>
      <c r="R50" s="374"/>
      <c r="S50" s="374"/>
      <c r="T50" s="375"/>
      <c r="U50" s="376">
        <v>3</v>
      </c>
      <c r="V50" s="376">
        <v>0</v>
      </c>
      <c r="W50" s="376">
        <v>0</v>
      </c>
      <c r="X50" s="376">
        <v>3</v>
      </c>
      <c r="Y50" s="376">
        <v>5</v>
      </c>
      <c r="Z50" s="37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</row>
    <row r="51" spans="2:64" s="257" customFormat="1" ht="18" customHeight="1" x14ac:dyDescent="0.45">
      <c r="B51" s="372" t="s">
        <v>530</v>
      </c>
      <c r="C51" s="373" t="s">
        <v>531</v>
      </c>
      <c r="D51" s="374"/>
      <c r="E51" s="374"/>
      <c r="F51" s="374"/>
      <c r="G51" s="375"/>
      <c r="H51" s="376">
        <v>3</v>
      </c>
      <c r="I51" s="376">
        <v>0</v>
      </c>
      <c r="J51" s="376">
        <v>0</v>
      </c>
      <c r="K51" s="376">
        <v>3</v>
      </c>
      <c r="L51" s="376">
        <v>5</v>
      </c>
      <c r="M51" s="377"/>
      <c r="N51" s="378"/>
      <c r="O51" s="372" t="s">
        <v>507</v>
      </c>
      <c r="P51" s="373" t="s">
        <v>532</v>
      </c>
      <c r="Q51" s="374"/>
      <c r="R51" s="374"/>
      <c r="S51" s="374"/>
      <c r="T51" s="375"/>
      <c r="U51" s="376">
        <v>3</v>
      </c>
      <c r="V51" s="376">
        <v>0</v>
      </c>
      <c r="W51" s="376">
        <v>0</v>
      </c>
      <c r="X51" s="376">
        <v>3</v>
      </c>
      <c r="Y51" s="376">
        <v>5</v>
      </c>
      <c r="Z51" s="389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</row>
    <row r="52" spans="2:64" s="257" customFormat="1" ht="18" customHeight="1" x14ac:dyDescent="0.45">
      <c r="B52" s="372" t="s">
        <v>249</v>
      </c>
      <c r="C52" s="390" t="s">
        <v>533</v>
      </c>
      <c r="D52" s="391"/>
      <c r="E52" s="391"/>
      <c r="F52" s="391"/>
      <c r="G52" s="392"/>
      <c r="H52" s="376">
        <v>2</v>
      </c>
      <c r="I52" s="376">
        <v>0</v>
      </c>
      <c r="J52" s="376">
        <v>0</v>
      </c>
      <c r="K52" s="376">
        <v>2</v>
      </c>
      <c r="L52" s="376">
        <v>2</v>
      </c>
      <c r="M52" s="393"/>
      <c r="N52" s="378"/>
      <c r="O52" s="372" t="s">
        <v>251</v>
      </c>
      <c r="P52" s="373" t="s">
        <v>534</v>
      </c>
      <c r="Q52" s="374"/>
      <c r="R52" s="374"/>
      <c r="S52" s="374"/>
      <c r="T52" s="375"/>
      <c r="U52" s="376">
        <v>2</v>
      </c>
      <c r="V52" s="376">
        <v>0</v>
      </c>
      <c r="W52" s="376">
        <v>0</v>
      </c>
      <c r="X52" s="376">
        <v>2</v>
      </c>
      <c r="Y52" s="376">
        <v>2</v>
      </c>
      <c r="Z52" s="381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</row>
    <row r="53" spans="2:64" s="257" customFormat="1" ht="18" customHeight="1" thickBot="1" x14ac:dyDescent="0.5">
      <c r="B53" s="372" t="s">
        <v>530</v>
      </c>
      <c r="C53" s="390" t="s">
        <v>535</v>
      </c>
      <c r="D53" s="394"/>
      <c r="E53" s="394"/>
      <c r="F53" s="394"/>
      <c r="G53" s="395"/>
      <c r="H53" s="376">
        <v>2</v>
      </c>
      <c r="I53" s="376">
        <v>0</v>
      </c>
      <c r="J53" s="376">
        <v>0</v>
      </c>
      <c r="K53" s="376">
        <v>2</v>
      </c>
      <c r="L53" s="376">
        <v>3</v>
      </c>
      <c r="M53" s="396"/>
      <c r="N53" s="272"/>
      <c r="O53" s="258" t="s">
        <v>177</v>
      </c>
      <c r="P53" s="259"/>
      <c r="Q53" s="259"/>
      <c r="R53" s="259"/>
      <c r="S53" s="260"/>
      <c r="T53" s="261"/>
      <c r="U53" s="268">
        <v>16</v>
      </c>
      <c r="V53" s="268">
        <v>0</v>
      </c>
      <c r="W53" s="268">
        <v>6</v>
      </c>
      <c r="X53" s="268">
        <v>19</v>
      </c>
      <c r="Y53" s="268">
        <v>30</v>
      </c>
      <c r="Z53" s="273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</row>
    <row r="54" spans="2:64" s="257" customFormat="1" ht="18" customHeight="1" thickBot="1" x14ac:dyDescent="0.25">
      <c r="B54" s="258" t="s">
        <v>177</v>
      </c>
      <c r="C54" s="259"/>
      <c r="D54" s="259"/>
      <c r="E54" s="259"/>
      <c r="F54" s="260"/>
      <c r="G54" s="261"/>
      <c r="H54" s="268">
        <v>18</v>
      </c>
      <c r="I54" s="268">
        <v>0</v>
      </c>
      <c r="J54" s="268">
        <v>4</v>
      </c>
      <c r="K54" s="268">
        <v>20</v>
      </c>
      <c r="L54" s="268">
        <v>30</v>
      </c>
      <c r="M54" s="269"/>
      <c r="N54" s="272"/>
      <c r="Z54" s="290"/>
      <c r="AA54" s="291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</row>
    <row r="55" spans="2:64" s="257" customFormat="1" ht="21" customHeight="1" thickBot="1" x14ac:dyDescent="0.25">
      <c r="B55" s="274"/>
      <c r="C55" s="265"/>
      <c r="D55" s="265"/>
      <c r="E55" s="265"/>
      <c r="F55" s="264"/>
      <c r="G55" s="265"/>
      <c r="H55" s="271"/>
      <c r="I55" s="271"/>
      <c r="J55" s="271"/>
      <c r="K55" s="271"/>
      <c r="L55" s="271"/>
      <c r="M55" s="271"/>
      <c r="N55" s="272"/>
      <c r="O55" s="270"/>
      <c r="P55" s="275"/>
      <c r="Q55" s="275"/>
      <c r="R55" s="275"/>
      <c r="S55" s="276"/>
      <c r="T55" s="275"/>
      <c r="U55" s="277"/>
      <c r="V55" s="277"/>
      <c r="W55" s="277"/>
      <c r="X55" s="277"/>
      <c r="Y55" s="277"/>
      <c r="Z55" s="271"/>
      <c r="AA55" s="291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</row>
    <row r="56" spans="2:64" s="397" customFormat="1" ht="18" customHeight="1" x14ac:dyDescent="0.2">
      <c r="C56" s="398" t="s">
        <v>253</v>
      </c>
      <c r="D56" s="399"/>
      <c r="E56" s="399"/>
      <c r="F56" s="399"/>
      <c r="G56" s="400"/>
      <c r="H56" s="510">
        <v>153</v>
      </c>
      <c r="I56" s="510"/>
      <c r="J56" s="510"/>
      <c r="K56" s="511"/>
      <c r="L56" s="401"/>
      <c r="M56" s="401"/>
      <c r="N56" s="402"/>
      <c r="O56" s="403" t="s">
        <v>536</v>
      </c>
      <c r="P56" s="404"/>
      <c r="Q56" s="404"/>
      <c r="R56" s="404"/>
      <c r="S56" s="404"/>
      <c r="T56" s="404"/>
      <c r="U56" s="404"/>
      <c r="V56" s="404"/>
      <c r="W56" s="404"/>
      <c r="X56" s="404"/>
      <c r="Y56" s="405"/>
      <c r="Z56" s="406"/>
      <c r="AA56" s="32"/>
    </row>
    <row r="57" spans="2:64" s="32" customFormat="1" ht="18" customHeight="1" x14ac:dyDescent="0.2">
      <c r="C57" s="407" t="s">
        <v>255</v>
      </c>
      <c r="D57" s="408"/>
      <c r="E57" s="408"/>
      <c r="F57" s="408"/>
      <c r="G57" s="409"/>
      <c r="H57" s="512">
        <v>240</v>
      </c>
      <c r="I57" s="512"/>
      <c r="J57" s="512"/>
      <c r="K57" s="513"/>
      <c r="L57" s="35"/>
      <c r="M57" s="410"/>
      <c r="N57" s="35"/>
      <c r="O57" s="411" t="s">
        <v>489</v>
      </c>
      <c r="P57" s="412" t="s">
        <v>537</v>
      </c>
      <c r="Q57" s="413"/>
      <c r="R57" s="413"/>
      <c r="S57" s="413"/>
      <c r="T57" s="413"/>
      <c r="U57" s="413"/>
      <c r="V57" s="413"/>
      <c r="W57" s="413"/>
      <c r="X57" s="413"/>
      <c r="Y57" s="414"/>
      <c r="Z57" s="415"/>
    </row>
    <row r="58" spans="2:64" s="32" customFormat="1" ht="18" customHeight="1" thickBot="1" x14ac:dyDescent="0.25">
      <c r="C58" s="407" t="s">
        <v>538</v>
      </c>
      <c r="D58" s="408"/>
      <c r="E58" s="408"/>
      <c r="F58" s="408"/>
      <c r="G58" s="409"/>
      <c r="H58" s="514">
        <v>60</v>
      </c>
      <c r="I58" s="514"/>
      <c r="J58" s="514"/>
      <c r="K58" s="515"/>
      <c r="L58" s="35"/>
      <c r="M58" s="410"/>
      <c r="N58" s="410"/>
      <c r="O58" s="416" t="s">
        <v>514</v>
      </c>
      <c r="P58" s="417" t="s">
        <v>539</v>
      </c>
      <c r="Q58" s="418"/>
      <c r="R58" s="418"/>
      <c r="S58" s="418"/>
      <c r="T58" s="418"/>
      <c r="U58" s="418"/>
      <c r="V58" s="418"/>
      <c r="W58" s="418"/>
      <c r="X58" s="418"/>
      <c r="Y58" s="419"/>
      <c r="Z58" s="415"/>
    </row>
    <row r="59" spans="2:64" s="32" customFormat="1" ht="18" customHeight="1" thickBot="1" x14ac:dyDescent="0.25">
      <c r="C59" s="420" t="s">
        <v>540</v>
      </c>
      <c r="D59" s="421"/>
      <c r="E59" s="421"/>
      <c r="F59" s="421"/>
      <c r="G59" s="422"/>
      <c r="H59" s="516">
        <v>0.25</v>
      </c>
      <c r="I59" s="516"/>
      <c r="J59" s="516"/>
      <c r="K59" s="517"/>
      <c r="L59" s="35"/>
      <c r="M59" s="41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410"/>
    </row>
    <row r="60" spans="2:64" s="291" customFormat="1" ht="18" customHeight="1" thickBot="1" x14ac:dyDescent="0.25">
      <c r="B60" s="294"/>
      <c r="C60" s="295"/>
      <c r="D60" s="295"/>
      <c r="E60" s="295"/>
      <c r="F60" s="295"/>
      <c r="G60" s="295"/>
      <c r="H60" s="296"/>
      <c r="I60" s="296"/>
      <c r="J60" s="296"/>
      <c r="K60" s="296"/>
      <c r="L60" s="292"/>
      <c r="M60" s="293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3"/>
    </row>
    <row r="61" spans="2:64" s="291" customFormat="1" ht="21" customHeight="1" thickBot="1" x14ac:dyDescent="0.25">
      <c r="B61" s="297"/>
      <c r="C61" s="278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 t="s">
        <v>541</v>
      </c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80"/>
      <c r="Z61" s="293"/>
    </row>
    <row r="62" spans="2:64" s="291" customFormat="1" ht="21" customHeight="1" x14ac:dyDescent="0.2">
      <c r="B62" s="297"/>
      <c r="C62" s="281" t="s">
        <v>542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3"/>
      <c r="P62" s="284" t="s">
        <v>543</v>
      </c>
      <c r="Q62" s="285"/>
      <c r="R62" s="285"/>
      <c r="S62" s="285"/>
      <c r="T62" s="285"/>
      <c r="U62" s="285"/>
      <c r="V62" s="285"/>
      <c r="W62" s="285"/>
      <c r="X62" s="285"/>
      <c r="Y62" s="286"/>
      <c r="Z62" s="192"/>
      <c r="AB62" s="287"/>
      <c r="AC62" s="287"/>
      <c r="AD62" s="287"/>
      <c r="AE62" s="287"/>
      <c r="AF62" s="287"/>
      <c r="AG62" s="287"/>
      <c r="AH62" s="287"/>
      <c r="AI62" s="287"/>
    </row>
    <row r="63" spans="2:64" s="32" customFormat="1" ht="18" customHeight="1" x14ac:dyDescent="0.2">
      <c r="B63" s="43"/>
      <c r="C63" s="407" t="s">
        <v>544</v>
      </c>
      <c r="D63" s="408"/>
      <c r="E63" s="423"/>
      <c r="F63" s="423"/>
      <c r="G63" s="423"/>
      <c r="H63" s="424" t="s">
        <v>545</v>
      </c>
      <c r="I63" s="424"/>
      <c r="J63" s="425"/>
      <c r="K63" s="425"/>
      <c r="L63" s="426"/>
      <c r="M63" s="426"/>
      <c r="N63" s="426"/>
      <c r="O63" s="427"/>
      <c r="P63" s="518" t="s">
        <v>546</v>
      </c>
      <c r="Q63" s="518"/>
      <c r="R63" s="518"/>
      <c r="S63" s="518"/>
      <c r="T63" s="518"/>
      <c r="U63" s="518"/>
      <c r="V63" s="518"/>
      <c r="W63" s="518"/>
      <c r="X63" s="518"/>
      <c r="Y63" s="519"/>
      <c r="Z63" s="193"/>
      <c r="AB63" s="397"/>
      <c r="AC63" s="397"/>
      <c r="AD63" s="397"/>
      <c r="AE63" s="397"/>
      <c r="AF63" s="397"/>
      <c r="AG63" s="397"/>
      <c r="AH63" s="397"/>
      <c r="AI63" s="397"/>
    </row>
    <row r="64" spans="2:64" s="32" customFormat="1" ht="18" customHeight="1" x14ac:dyDescent="0.2">
      <c r="B64" s="43"/>
      <c r="C64" s="407" t="s">
        <v>547</v>
      </c>
      <c r="D64" s="408"/>
      <c r="E64" s="423"/>
      <c r="F64" s="423"/>
      <c r="G64" s="423"/>
      <c r="H64" s="424" t="s">
        <v>548</v>
      </c>
      <c r="I64" s="424"/>
      <c r="J64" s="425"/>
      <c r="K64" s="425"/>
      <c r="L64" s="426"/>
      <c r="M64" s="426"/>
      <c r="N64" s="426"/>
      <c r="O64" s="427"/>
      <c r="P64" s="518" t="s">
        <v>549</v>
      </c>
      <c r="Q64" s="518"/>
      <c r="R64" s="518"/>
      <c r="S64" s="518"/>
      <c r="T64" s="518"/>
      <c r="U64" s="518"/>
      <c r="V64" s="518"/>
      <c r="W64" s="518"/>
      <c r="X64" s="518"/>
      <c r="Y64" s="519"/>
      <c r="Z64" s="193"/>
      <c r="AB64" s="397"/>
      <c r="AC64" s="397"/>
      <c r="AD64" s="397"/>
      <c r="AE64" s="397"/>
      <c r="AF64" s="397"/>
      <c r="AG64" s="397"/>
      <c r="AH64" s="397"/>
      <c r="AI64" s="397"/>
    </row>
    <row r="65" spans="2:44" s="32" customFormat="1" ht="18" customHeight="1" x14ac:dyDescent="0.2">
      <c r="B65" s="43"/>
      <c r="C65" s="407" t="s">
        <v>550</v>
      </c>
      <c r="D65" s="408"/>
      <c r="E65" s="423"/>
      <c r="F65" s="423"/>
      <c r="G65" s="423"/>
      <c r="H65" s="408" t="s">
        <v>551</v>
      </c>
      <c r="I65" s="408"/>
      <c r="J65" s="425"/>
      <c r="K65" s="425"/>
      <c r="L65" s="426"/>
      <c r="M65" s="426"/>
      <c r="N65" s="426"/>
      <c r="O65" s="427"/>
      <c r="P65" s="491" t="s">
        <v>552</v>
      </c>
      <c r="Q65" s="491"/>
      <c r="R65" s="491"/>
      <c r="S65" s="491"/>
      <c r="T65" s="491"/>
      <c r="U65" s="491"/>
      <c r="V65" s="491"/>
      <c r="W65" s="491"/>
      <c r="X65" s="491"/>
      <c r="Y65" s="492"/>
      <c r="Z65" s="193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</row>
    <row r="66" spans="2:44" s="32" customFormat="1" ht="18" customHeight="1" x14ac:dyDescent="0.2">
      <c r="B66" s="43"/>
      <c r="C66" s="407" t="s">
        <v>553</v>
      </c>
      <c r="D66" s="408"/>
      <c r="E66" s="423"/>
      <c r="F66" s="423"/>
      <c r="G66" s="423"/>
      <c r="H66" s="424" t="s">
        <v>554</v>
      </c>
      <c r="I66" s="424"/>
      <c r="J66" s="425"/>
      <c r="K66" s="425"/>
      <c r="L66" s="426"/>
      <c r="M66" s="426"/>
      <c r="N66" s="426"/>
      <c r="O66" s="427"/>
      <c r="P66" s="493" t="s">
        <v>555</v>
      </c>
      <c r="Q66" s="493"/>
      <c r="R66" s="493"/>
      <c r="S66" s="493"/>
      <c r="T66" s="493"/>
      <c r="U66" s="493"/>
      <c r="V66" s="493"/>
      <c r="W66" s="493"/>
      <c r="X66" s="493"/>
      <c r="Y66" s="494"/>
      <c r="Z66" s="193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</row>
    <row r="67" spans="2:44" s="32" customFormat="1" ht="18" customHeight="1" x14ac:dyDescent="0.2">
      <c r="B67" s="43"/>
      <c r="C67" s="407" t="s">
        <v>556</v>
      </c>
      <c r="D67" s="408"/>
      <c r="E67" s="423"/>
      <c r="F67" s="423"/>
      <c r="G67" s="423"/>
      <c r="H67" s="424" t="s">
        <v>557</v>
      </c>
      <c r="I67" s="424"/>
      <c r="J67" s="425"/>
      <c r="K67" s="425"/>
      <c r="L67" s="426"/>
      <c r="M67" s="426"/>
      <c r="N67" s="426"/>
      <c r="O67" s="427"/>
      <c r="P67" s="495" t="s">
        <v>558</v>
      </c>
      <c r="Q67" s="496"/>
      <c r="R67" s="496"/>
      <c r="S67" s="496"/>
      <c r="T67" s="496"/>
      <c r="U67" s="497"/>
      <c r="V67" s="497"/>
      <c r="W67" s="497"/>
      <c r="X67" s="497"/>
      <c r="Y67" s="498"/>
      <c r="Z67" s="193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</row>
    <row r="68" spans="2:44" s="37" customFormat="1" ht="18" customHeight="1" x14ac:dyDescent="0.2">
      <c r="B68" s="35"/>
      <c r="C68" s="407" t="s">
        <v>559</v>
      </c>
      <c r="D68" s="408"/>
      <c r="E68" s="423"/>
      <c r="F68" s="423"/>
      <c r="G68" s="423"/>
      <c r="H68" s="424" t="s">
        <v>560</v>
      </c>
      <c r="I68" s="424"/>
      <c r="J68" s="425"/>
      <c r="K68" s="425"/>
      <c r="L68" s="426"/>
      <c r="M68" s="426"/>
      <c r="N68" s="426"/>
      <c r="O68" s="427"/>
      <c r="P68" s="499"/>
      <c r="Q68" s="500"/>
      <c r="R68" s="500"/>
      <c r="S68" s="500"/>
      <c r="T68" s="500"/>
      <c r="U68" s="500"/>
      <c r="V68" s="500"/>
      <c r="W68" s="500"/>
      <c r="X68" s="500"/>
      <c r="Y68" s="501"/>
      <c r="Z68" s="43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</row>
    <row r="69" spans="2:44" s="37" customFormat="1" ht="18" customHeight="1" x14ac:dyDescent="0.2">
      <c r="B69" s="35"/>
      <c r="C69" s="407" t="s">
        <v>561</v>
      </c>
      <c r="D69" s="408"/>
      <c r="E69" s="423"/>
      <c r="F69" s="423"/>
      <c r="G69" s="423"/>
      <c r="H69" s="424" t="s">
        <v>562</v>
      </c>
      <c r="I69" s="424"/>
      <c r="J69" s="425"/>
      <c r="K69" s="425"/>
      <c r="L69" s="426"/>
      <c r="M69" s="426"/>
      <c r="N69" s="426"/>
      <c r="O69" s="427"/>
      <c r="P69" s="499"/>
      <c r="Q69" s="500"/>
      <c r="R69" s="500"/>
      <c r="S69" s="500"/>
      <c r="T69" s="500"/>
      <c r="U69" s="500"/>
      <c r="V69" s="500"/>
      <c r="W69" s="500"/>
      <c r="X69" s="500"/>
      <c r="Y69" s="501"/>
      <c r="Z69" s="43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</row>
    <row r="70" spans="2:44" s="32" customFormat="1" ht="18" customHeight="1" x14ac:dyDescent="0.2">
      <c r="B70" s="35"/>
      <c r="C70" s="407" t="s">
        <v>563</v>
      </c>
      <c r="D70" s="408"/>
      <c r="E70" s="423"/>
      <c r="F70" s="423"/>
      <c r="G70" s="423"/>
      <c r="H70" s="424" t="s">
        <v>564</v>
      </c>
      <c r="I70" s="424"/>
      <c r="J70" s="425"/>
      <c r="K70" s="425"/>
      <c r="L70" s="426"/>
      <c r="M70" s="426"/>
      <c r="N70" s="426"/>
      <c r="O70" s="427"/>
      <c r="P70" s="502"/>
      <c r="Q70" s="503"/>
      <c r="R70" s="503"/>
      <c r="S70" s="503"/>
      <c r="T70" s="503"/>
      <c r="U70" s="503"/>
      <c r="V70" s="503"/>
      <c r="W70" s="503"/>
      <c r="X70" s="503"/>
      <c r="Y70" s="504"/>
      <c r="Z70" s="410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</row>
    <row r="71" spans="2:44" s="32" customFormat="1" ht="18" customHeight="1" x14ac:dyDescent="0.2">
      <c r="B71" s="35"/>
      <c r="C71" s="407" t="s">
        <v>565</v>
      </c>
      <c r="D71" s="408"/>
      <c r="E71" s="423"/>
      <c r="F71" s="423"/>
      <c r="G71" s="423"/>
      <c r="H71" s="424" t="s">
        <v>566</v>
      </c>
      <c r="I71" s="424"/>
      <c r="J71" s="425"/>
      <c r="K71" s="425"/>
      <c r="L71" s="426"/>
      <c r="M71" s="426"/>
      <c r="N71" s="426"/>
      <c r="O71" s="427"/>
      <c r="P71" s="505" t="s">
        <v>567</v>
      </c>
      <c r="Q71" s="506"/>
      <c r="R71" s="506"/>
      <c r="S71" s="506"/>
      <c r="T71" s="506"/>
      <c r="U71" s="497"/>
      <c r="V71" s="497"/>
      <c r="W71" s="497"/>
      <c r="X71" s="497"/>
      <c r="Y71" s="498"/>
      <c r="Z71" s="410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  <c r="AR71" s="397"/>
    </row>
    <row r="72" spans="2:44" s="32" customFormat="1" ht="18" customHeight="1" x14ac:dyDescent="0.2">
      <c r="B72" s="35"/>
      <c r="C72" s="407" t="s">
        <v>568</v>
      </c>
      <c r="D72" s="408"/>
      <c r="E72" s="423"/>
      <c r="F72" s="423"/>
      <c r="G72" s="423"/>
      <c r="H72" s="424" t="s">
        <v>569</v>
      </c>
      <c r="I72" s="424"/>
      <c r="J72" s="425"/>
      <c r="K72" s="425"/>
      <c r="L72" s="426"/>
      <c r="M72" s="426"/>
      <c r="N72" s="426"/>
      <c r="O72" s="427"/>
      <c r="P72" s="499"/>
      <c r="Q72" s="500"/>
      <c r="R72" s="500"/>
      <c r="S72" s="500"/>
      <c r="T72" s="500"/>
      <c r="U72" s="500"/>
      <c r="V72" s="500"/>
      <c r="W72" s="500"/>
      <c r="X72" s="500"/>
      <c r="Y72" s="501"/>
      <c r="Z72" s="35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  <c r="AR72" s="397"/>
    </row>
    <row r="73" spans="2:44" s="32" customFormat="1" ht="18" customHeight="1" thickBot="1" x14ac:dyDescent="0.25">
      <c r="B73" s="35"/>
      <c r="C73" s="420" t="s">
        <v>570</v>
      </c>
      <c r="D73" s="421"/>
      <c r="E73" s="428"/>
      <c r="F73" s="428"/>
      <c r="G73" s="428"/>
      <c r="H73" s="430" t="s">
        <v>571</v>
      </c>
      <c r="I73" s="430"/>
      <c r="J73" s="431"/>
      <c r="K73" s="431"/>
      <c r="L73" s="429"/>
      <c r="M73" s="429"/>
      <c r="N73" s="429"/>
      <c r="O73" s="432"/>
      <c r="P73" s="507"/>
      <c r="Q73" s="508"/>
      <c r="R73" s="508"/>
      <c r="S73" s="508"/>
      <c r="T73" s="508"/>
      <c r="U73" s="508"/>
      <c r="V73" s="508"/>
      <c r="W73" s="508"/>
      <c r="X73" s="508"/>
      <c r="Y73" s="509"/>
      <c r="Z73" s="410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</row>
    <row r="74" spans="2:44" x14ac:dyDescent="0.45">
      <c r="C74" s="298"/>
    </row>
    <row r="75" spans="2:44" ht="12.95" customHeight="1" x14ac:dyDescent="0.45">
      <c r="C75" s="298"/>
      <c r="H75" s="299"/>
      <c r="I75" s="300"/>
      <c r="J75" s="300"/>
      <c r="K75" s="300"/>
      <c r="L75" s="300"/>
      <c r="M75" s="300"/>
      <c r="N75" s="300"/>
      <c r="O75" s="300"/>
    </row>
    <row r="76" spans="2:44" ht="12.95" customHeight="1" x14ac:dyDescent="0.45">
      <c r="C76" s="298"/>
      <c r="H76" s="266"/>
      <c r="I76" s="266"/>
      <c r="J76" s="266"/>
      <c r="K76" s="266"/>
      <c r="L76" s="266"/>
      <c r="M76" s="266"/>
      <c r="N76" s="254"/>
      <c r="O76" s="254"/>
    </row>
    <row r="77" spans="2:44" ht="12.95" customHeight="1" x14ac:dyDescent="0.45">
      <c r="C77" s="298"/>
    </row>
    <row r="78" spans="2:44" ht="12.95" customHeight="1" x14ac:dyDescent="0.45">
      <c r="C78" s="298"/>
      <c r="H78" s="301"/>
    </row>
    <row r="79" spans="2:44" ht="12.95" customHeight="1" x14ac:dyDescent="0.45">
      <c r="C79" s="298"/>
      <c r="H79" s="301"/>
    </row>
    <row r="80" spans="2:44" ht="12.95" customHeight="1" x14ac:dyDescent="0.45">
      <c r="C80" s="298"/>
    </row>
    <row r="81" spans="3:3" ht="12.95" customHeight="1" x14ac:dyDescent="0.45">
      <c r="C81" s="298"/>
    </row>
    <row r="82" spans="3:3" ht="12.95" customHeight="1" x14ac:dyDescent="0.45">
      <c r="C82" s="298"/>
    </row>
    <row r="83" spans="3:3" ht="12.95" customHeight="1" x14ac:dyDescent="0.45">
      <c r="C83" s="298"/>
    </row>
    <row r="84" spans="3:3" ht="12.95" customHeight="1" x14ac:dyDescent="0.45"/>
  </sheetData>
  <sheetProtection selectLockedCells="1" selectUnlockedCells="1"/>
  <mergeCells count="23">
    <mergeCell ref="P67:Y70"/>
    <mergeCell ref="P71:Y73"/>
    <mergeCell ref="H56:K56"/>
    <mergeCell ref="H57:K57"/>
    <mergeCell ref="H58:K58"/>
    <mergeCell ref="H59:K59"/>
    <mergeCell ref="P63:Y63"/>
    <mergeCell ref="P64:Y64"/>
    <mergeCell ref="B44:Z44"/>
    <mergeCell ref="B45:M45"/>
    <mergeCell ref="O45:Z45"/>
    <mergeCell ref="P65:Y65"/>
    <mergeCell ref="P66:Y66"/>
    <mergeCell ref="B21:M21"/>
    <mergeCell ref="O21:Z21"/>
    <mergeCell ref="B32:Z32"/>
    <mergeCell ref="B33:M33"/>
    <mergeCell ref="O33:Z33"/>
    <mergeCell ref="K5:P5"/>
    <mergeCell ref="B7:Z7"/>
    <mergeCell ref="B8:M8"/>
    <mergeCell ref="O8:Z8"/>
    <mergeCell ref="B20:Z20"/>
  </mergeCells>
  <printOptions horizontalCentered="1"/>
  <pageMargins left="7.874015748031496E-2" right="7.874015748031496E-2" top="0.19685039370078741" bottom="0.19685039370078741" header="0" footer="0"/>
  <pageSetup paperSize="9" scale="63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9"/>
  <sheetViews>
    <sheetView topLeftCell="A46" zoomScaleNormal="100" workbookViewId="0">
      <selection activeCell="H73" sqref="H73"/>
    </sheetView>
  </sheetViews>
  <sheetFormatPr defaultRowHeight="12.75" x14ac:dyDescent="0.45"/>
  <cols>
    <col min="1" max="1" width="3.33203125" style="1" customWidth="1"/>
    <col min="2" max="2" width="5.3984375" style="1" customWidth="1"/>
    <col min="3" max="3" width="18.33203125" style="1" customWidth="1"/>
    <col min="4" max="7" width="1.73046875" style="15" customWidth="1"/>
    <col min="8" max="8" width="2.1328125" style="15" bestFit="1" customWidth="1"/>
    <col min="9" max="9" width="5.265625" style="15" customWidth="1"/>
    <col min="10" max="10" width="0.796875" style="1" customWidth="1"/>
    <col min="11" max="11" width="7.6640625" style="1" customWidth="1"/>
    <col min="12" max="12" width="19.265625" style="1" customWidth="1"/>
    <col min="13" max="15" width="1.73046875" style="15" customWidth="1"/>
    <col min="16" max="16" width="2.06640625" style="15" customWidth="1"/>
    <col min="17" max="17" width="2.1328125" style="15" bestFit="1" customWidth="1"/>
    <col min="18" max="18" width="5" style="15" bestFit="1" customWidth="1"/>
    <col min="19" max="21" width="9.06640625" style="1"/>
    <col min="22" max="22" width="5.33203125" style="1" bestFit="1" customWidth="1"/>
    <col min="23" max="23" width="6.3984375" style="1" customWidth="1"/>
    <col min="24" max="257" width="9.06640625" style="1"/>
    <col min="258" max="258" width="4.796875" style="1" customWidth="1"/>
    <col min="259" max="259" width="18.33203125" style="1" customWidth="1"/>
    <col min="260" max="263" width="1.73046875" style="1" customWidth="1"/>
    <col min="264" max="264" width="2.1328125" style="1" bestFit="1" customWidth="1"/>
    <col min="265" max="265" width="5.265625" style="1" customWidth="1"/>
    <col min="266" max="266" width="0.796875" style="1" customWidth="1"/>
    <col min="267" max="267" width="7.6640625" style="1" customWidth="1"/>
    <col min="268" max="268" width="19.265625" style="1" customWidth="1"/>
    <col min="269" max="271" width="1.73046875" style="1" customWidth="1"/>
    <col min="272" max="272" width="2.06640625" style="1" customWidth="1"/>
    <col min="273" max="273" width="2.1328125" style="1" bestFit="1" customWidth="1"/>
    <col min="274" max="274" width="5" style="1" bestFit="1" customWidth="1"/>
    <col min="275" max="277" width="9.06640625" style="1"/>
    <col min="278" max="278" width="5.33203125" style="1" bestFit="1" customWidth="1"/>
    <col min="279" max="279" width="6.3984375" style="1" customWidth="1"/>
    <col min="280" max="513" width="9.06640625" style="1"/>
    <col min="514" max="514" width="4.796875" style="1" customWidth="1"/>
    <col min="515" max="515" width="18.33203125" style="1" customWidth="1"/>
    <col min="516" max="519" width="1.73046875" style="1" customWidth="1"/>
    <col min="520" max="520" width="2.1328125" style="1" bestFit="1" customWidth="1"/>
    <col min="521" max="521" width="5.265625" style="1" customWidth="1"/>
    <col min="522" max="522" width="0.796875" style="1" customWidth="1"/>
    <col min="523" max="523" width="7.6640625" style="1" customWidth="1"/>
    <col min="524" max="524" width="19.265625" style="1" customWidth="1"/>
    <col min="525" max="527" width="1.73046875" style="1" customWidth="1"/>
    <col min="528" max="528" width="2.06640625" style="1" customWidth="1"/>
    <col min="529" max="529" width="2.1328125" style="1" bestFit="1" customWidth="1"/>
    <col min="530" max="530" width="5" style="1" bestFit="1" customWidth="1"/>
    <col min="531" max="533" width="9.06640625" style="1"/>
    <col min="534" max="534" width="5.33203125" style="1" bestFit="1" customWidth="1"/>
    <col min="535" max="535" width="6.3984375" style="1" customWidth="1"/>
    <col min="536" max="769" width="9.06640625" style="1"/>
    <col min="770" max="770" width="4.796875" style="1" customWidth="1"/>
    <col min="771" max="771" width="18.33203125" style="1" customWidth="1"/>
    <col min="772" max="775" width="1.73046875" style="1" customWidth="1"/>
    <col min="776" max="776" width="2.1328125" style="1" bestFit="1" customWidth="1"/>
    <col min="777" max="777" width="5.265625" style="1" customWidth="1"/>
    <col min="778" max="778" width="0.796875" style="1" customWidth="1"/>
    <col min="779" max="779" width="7.6640625" style="1" customWidth="1"/>
    <col min="780" max="780" width="19.265625" style="1" customWidth="1"/>
    <col min="781" max="783" width="1.73046875" style="1" customWidth="1"/>
    <col min="784" max="784" width="2.06640625" style="1" customWidth="1"/>
    <col min="785" max="785" width="2.1328125" style="1" bestFit="1" customWidth="1"/>
    <col min="786" max="786" width="5" style="1" bestFit="1" customWidth="1"/>
    <col min="787" max="789" width="9.06640625" style="1"/>
    <col min="790" max="790" width="5.33203125" style="1" bestFit="1" customWidth="1"/>
    <col min="791" max="791" width="6.3984375" style="1" customWidth="1"/>
    <col min="792" max="1025" width="9.06640625" style="1"/>
    <col min="1026" max="1026" width="4.796875" style="1" customWidth="1"/>
    <col min="1027" max="1027" width="18.33203125" style="1" customWidth="1"/>
    <col min="1028" max="1031" width="1.73046875" style="1" customWidth="1"/>
    <col min="1032" max="1032" width="2.1328125" style="1" bestFit="1" customWidth="1"/>
    <col min="1033" max="1033" width="5.265625" style="1" customWidth="1"/>
    <col min="1034" max="1034" width="0.796875" style="1" customWidth="1"/>
    <col min="1035" max="1035" width="7.6640625" style="1" customWidth="1"/>
    <col min="1036" max="1036" width="19.265625" style="1" customWidth="1"/>
    <col min="1037" max="1039" width="1.73046875" style="1" customWidth="1"/>
    <col min="1040" max="1040" width="2.06640625" style="1" customWidth="1"/>
    <col min="1041" max="1041" width="2.1328125" style="1" bestFit="1" customWidth="1"/>
    <col min="1042" max="1042" width="5" style="1" bestFit="1" customWidth="1"/>
    <col min="1043" max="1045" width="9.06640625" style="1"/>
    <col min="1046" max="1046" width="5.33203125" style="1" bestFit="1" customWidth="1"/>
    <col min="1047" max="1047" width="6.3984375" style="1" customWidth="1"/>
    <col min="1048" max="1281" width="9.06640625" style="1"/>
    <col min="1282" max="1282" width="4.796875" style="1" customWidth="1"/>
    <col min="1283" max="1283" width="18.33203125" style="1" customWidth="1"/>
    <col min="1284" max="1287" width="1.73046875" style="1" customWidth="1"/>
    <col min="1288" max="1288" width="2.1328125" style="1" bestFit="1" customWidth="1"/>
    <col min="1289" max="1289" width="5.265625" style="1" customWidth="1"/>
    <col min="1290" max="1290" width="0.796875" style="1" customWidth="1"/>
    <col min="1291" max="1291" width="7.6640625" style="1" customWidth="1"/>
    <col min="1292" max="1292" width="19.265625" style="1" customWidth="1"/>
    <col min="1293" max="1295" width="1.73046875" style="1" customWidth="1"/>
    <col min="1296" max="1296" width="2.06640625" style="1" customWidth="1"/>
    <col min="1297" max="1297" width="2.1328125" style="1" bestFit="1" customWidth="1"/>
    <col min="1298" max="1298" width="5" style="1" bestFit="1" customWidth="1"/>
    <col min="1299" max="1301" width="9.06640625" style="1"/>
    <col min="1302" max="1302" width="5.33203125" style="1" bestFit="1" customWidth="1"/>
    <col min="1303" max="1303" width="6.3984375" style="1" customWidth="1"/>
    <col min="1304" max="1537" width="9.06640625" style="1"/>
    <col min="1538" max="1538" width="4.796875" style="1" customWidth="1"/>
    <col min="1539" max="1539" width="18.33203125" style="1" customWidth="1"/>
    <col min="1540" max="1543" width="1.73046875" style="1" customWidth="1"/>
    <col min="1544" max="1544" width="2.1328125" style="1" bestFit="1" customWidth="1"/>
    <col min="1545" max="1545" width="5.265625" style="1" customWidth="1"/>
    <col min="1546" max="1546" width="0.796875" style="1" customWidth="1"/>
    <col min="1547" max="1547" width="7.6640625" style="1" customWidth="1"/>
    <col min="1548" max="1548" width="19.265625" style="1" customWidth="1"/>
    <col min="1549" max="1551" width="1.73046875" style="1" customWidth="1"/>
    <col min="1552" max="1552" width="2.06640625" style="1" customWidth="1"/>
    <col min="1553" max="1553" width="2.1328125" style="1" bestFit="1" customWidth="1"/>
    <col min="1554" max="1554" width="5" style="1" bestFit="1" customWidth="1"/>
    <col min="1555" max="1557" width="9.06640625" style="1"/>
    <col min="1558" max="1558" width="5.33203125" style="1" bestFit="1" customWidth="1"/>
    <col min="1559" max="1559" width="6.3984375" style="1" customWidth="1"/>
    <col min="1560" max="1793" width="9.06640625" style="1"/>
    <col min="1794" max="1794" width="4.796875" style="1" customWidth="1"/>
    <col min="1795" max="1795" width="18.33203125" style="1" customWidth="1"/>
    <col min="1796" max="1799" width="1.73046875" style="1" customWidth="1"/>
    <col min="1800" max="1800" width="2.1328125" style="1" bestFit="1" customWidth="1"/>
    <col min="1801" max="1801" width="5.265625" style="1" customWidth="1"/>
    <col min="1802" max="1802" width="0.796875" style="1" customWidth="1"/>
    <col min="1803" max="1803" width="7.6640625" style="1" customWidth="1"/>
    <col min="1804" max="1804" width="19.265625" style="1" customWidth="1"/>
    <col min="1805" max="1807" width="1.73046875" style="1" customWidth="1"/>
    <col min="1808" max="1808" width="2.06640625" style="1" customWidth="1"/>
    <col min="1809" max="1809" width="2.1328125" style="1" bestFit="1" customWidth="1"/>
    <col min="1810" max="1810" width="5" style="1" bestFit="1" customWidth="1"/>
    <col min="1811" max="1813" width="9.06640625" style="1"/>
    <col min="1814" max="1814" width="5.33203125" style="1" bestFit="1" customWidth="1"/>
    <col min="1815" max="1815" width="6.3984375" style="1" customWidth="1"/>
    <col min="1816" max="2049" width="9.06640625" style="1"/>
    <col min="2050" max="2050" width="4.796875" style="1" customWidth="1"/>
    <col min="2051" max="2051" width="18.33203125" style="1" customWidth="1"/>
    <col min="2052" max="2055" width="1.73046875" style="1" customWidth="1"/>
    <col min="2056" max="2056" width="2.1328125" style="1" bestFit="1" customWidth="1"/>
    <col min="2057" max="2057" width="5.265625" style="1" customWidth="1"/>
    <col min="2058" max="2058" width="0.796875" style="1" customWidth="1"/>
    <col min="2059" max="2059" width="7.6640625" style="1" customWidth="1"/>
    <col min="2060" max="2060" width="19.265625" style="1" customWidth="1"/>
    <col min="2061" max="2063" width="1.73046875" style="1" customWidth="1"/>
    <col min="2064" max="2064" width="2.06640625" style="1" customWidth="1"/>
    <col min="2065" max="2065" width="2.1328125" style="1" bestFit="1" customWidth="1"/>
    <col min="2066" max="2066" width="5" style="1" bestFit="1" customWidth="1"/>
    <col min="2067" max="2069" width="9.06640625" style="1"/>
    <col min="2070" max="2070" width="5.33203125" style="1" bestFit="1" customWidth="1"/>
    <col min="2071" max="2071" width="6.3984375" style="1" customWidth="1"/>
    <col min="2072" max="2305" width="9.06640625" style="1"/>
    <col min="2306" max="2306" width="4.796875" style="1" customWidth="1"/>
    <col min="2307" max="2307" width="18.33203125" style="1" customWidth="1"/>
    <col min="2308" max="2311" width="1.73046875" style="1" customWidth="1"/>
    <col min="2312" max="2312" width="2.1328125" style="1" bestFit="1" customWidth="1"/>
    <col min="2313" max="2313" width="5.265625" style="1" customWidth="1"/>
    <col min="2314" max="2314" width="0.796875" style="1" customWidth="1"/>
    <col min="2315" max="2315" width="7.6640625" style="1" customWidth="1"/>
    <col min="2316" max="2316" width="19.265625" style="1" customWidth="1"/>
    <col min="2317" max="2319" width="1.73046875" style="1" customWidth="1"/>
    <col min="2320" max="2320" width="2.06640625" style="1" customWidth="1"/>
    <col min="2321" max="2321" width="2.1328125" style="1" bestFit="1" customWidth="1"/>
    <col min="2322" max="2322" width="5" style="1" bestFit="1" customWidth="1"/>
    <col min="2323" max="2325" width="9.06640625" style="1"/>
    <col min="2326" max="2326" width="5.33203125" style="1" bestFit="1" customWidth="1"/>
    <col min="2327" max="2327" width="6.3984375" style="1" customWidth="1"/>
    <col min="2328" max="2561" width="9.06640625" style="1"/>
    <col min="2562" max="2562" width="4.796875" style="1" customWidth="1"/>
    <col min="2563" max="2563" width="18.33203125" style="1" customWidth="1"/>
    <col min="2564" max="2567" width="1.73046875" style="1" customWidth="1"/>
    <col min="2568" max="2568" width="2.1328125" style="1" bestFit="1" customWidth="1"/>
    <col min="2569" max="2569" width="5.265625" style="1" customWidth="1"/>
    <col min="2570" max="2570" width="0.796875" style="1" customWidth="1"/>
    <col min="2571" max="2571" width="7.6640625" style="1" customWidth="1"/>
    <col min="2572" max="2572" width="19.265625" style="1" customWidth="1"/>
    <col min="2573" max="2575" width="1.73046875" style="1" customWidth="1"/>
    <col min="2576" max="2576" width="2.06640625" style="1" customWidth="1"/>
    <col min="2577" max="2577" width="2.1328125" style="1" bestFit="1" customWidth="1"/>
    <col min="2578" max="2578" width="5" style="1" bestFit="1" customWidth="1"/>
    <col min="2579" max="2581" width="9.06640625" style="1"/>
    <col min="2582" max="2582" width="5.33203125" style="1" bestFit="1" customWidth="1"/>
    <col min="2583" max="2583" width="6.3984375" style="1" customWidth="1"/>
    <col min="2584" max="2817" width="9.06640625" style="1"/>
    <col min="2818" max="2818" width="4.796875" style="1" customWidth="1"/>
    <col min="2819" max="2819" width="18.33203125" style="1" customWidth="1"/>
    <col min="2820" max="2823" width="1.73046875" style="1" customWidth="1"/>
    <col min="2824" max="2824" width="2.1328125" style="1" bestFit="1" customWidth="1"/>
    <col min="2825" max="2825" width="5.265625" style="1" customWidth="1"/>
    <col min="2826" max="2826" width="0.796875" style="1" customWidth="1"/>
    <col min="2827" max="2827" width="7.6640625" style="1" customWidth="1"/>
    <col min="2828" max="2828" width="19.265625" style="1" customWidth="1"/>
    <col min="2829" max="2831" width="1.73046875" style="1" customWidth="1"/>
    <col min="2832" max="2832" width="2.06640625" style="1" customWidth="1"/>
    <col min="2833" max="2833" width="2.1328125" style="1" bestFit="1" customWidth="1"/>
    <col min="2834" max="2834" width="5" style="1" bestFit="1" customWidth="1"/>
    <col min="2835" max="2837" width="9.06640625" style="1"/>
    <col min="2838" max="2838" width="5.33203125" style="1" bestFit="1" customWidth="1"/>
    <col min="2839" max="2839" width="6.3984375" style="1" customWidth="1"/>
    <col min="2840" max="3073" width="9.06640625" style="1"/>
    <col min="3074" max="3074" width="4.796875" style="1" customWidth="1"/>
    <col min="3075" max="3075" width="18.33203125" style="1" customWidth="1"/>
    <col min="3076" max="3079" width="1.73046875" style="1" customWidth="1"/>
    <col min="3080" max="3080" width="2.1328125" style="1" bestFit="1" customWidth="1"/>
    <col min="3081" max="3081" width="5.265625" style="1" customWidth="1"/>
    <col min="3082" max="3082" width="0.796875" style="1" customWidth="1"/>
    <col min="3083" max="3083" width="7.6640625" style="1" customWidth="1"/>
    <col min="3084" max="3084" width="19.265625" style="1" customWidth="1"/>
    <col min="3085" max="3087" width="1.73046875" style="1" customWidth="1"/>
    <col min="3088" max="3088" width="2.06640625" style="1" customWidth="1"/>
    <col min="3089" max="3089" width="2.1328125" style="1" bestFit="1" customWidth="1"/>
    <col min="3090" max="3090" width="5" style="1" bestFit="1" customWidth="1"/>
    <col min="3091" max="3093" width="9.06640625" style="1"/>
    <col min="3094" max="3094" width="5.33203125" style="1" bestFit="1" customWidth="1"/>
    <col min="3095" max="3095" width="6.3984375" style="1" customWidth="1"/>
    <col min="3096" max="3329" width="9.06640625" style="1"/>
    <col min="3330" max="3330" width="4.796875" style="1" customWidth="1"/>
    <col min="3331" max="3331" width="18.33203125" style="1" customWidth="1"/>
    <col min="3332" max="3335" width="1.73046875" style="1" customWidth="1"/>
    <col min="3336" max="3336" width="2.1328125" style="1" bestFit="1" customWidth="1"/>
    <col min="3337" max="3337" width="5.265625" style="1" customWidth="1"/>
    <col min="3338" max="3338" width="0.796875" style="1" customWidth="1"/>
    <col min="3339" max="3339" width="7.6640625" style="1" customWidth="1"/>
    <col min="3340" max="3340" width="19.265625" style="1" customWidth="1"/>
    <col min="3341" max="3343" width="1.73046875" style="1" customWidth="1"/>
    <col min="3344" max="3344" width="2.06640625" style="1" customWidth="1"/>
    <col min="3345" max="3345" width="2.1328125" style="1" bestFit="1" customWidth="1"/>
    <col min="3346" max="3346" width="5" style="1" bestFit="1" customWidth="1"/>
    <col min="3347" max="3349" width="9.06640625" style="1"/>
    <col min="3350" max="3350" width="5.33203125" style="1" bestFit="1" customWidth="1"/>
    <col min="3351" max="3351" width="6.3984375" style="1" customWidth="1"/>
    <col min="3352" max="3585" width="9.06640625" style="1"/>
    <col min="3586" max="3586" width="4.796875" style="1" customWidth="1"/>
    <col min="3587" max="3587" width="18.33203125" style="1" customWidth="1"/>
    <col min="3588" max="3591" width="1.73046875" style="1" customWidth="1"/>
    <col min="3592" max="3592" width="2.1328125" style="1" bestFit="1" customWidth="1"/>
    <col min="3593" max="3593" width="5.265625" style="1" customWidth="1"/>
    <col min="3594" max="3594" width="0.796875" style="1" customWidth="1"/>
    <col min="3595" max="3595" width="7.6640625" style="1" customWidth="1"/>
    <col min="3596" max="3596" width="19.265625" style="1" customWidth="1"/>
    <col min="3597" max="3599" width="1.73046875" style="1" customWidth="1"/>
    <col min="3600" max="3600" width="2.06640625" style="1" customWidth="1"/>
    <col min="3601" max="3601" width="2.1328125" style="1" bestFit="1" customWidth="1"/>
    <col min="3602" max="3602" width="5" style="1" bestFit="1" customWidth="1"/>
    <col min="3603" max="3605" width="9.06640625" style="1"/>
    <col min="3606" max="3606" width="5.33203125" style="1" bestFit="1" customWidth="1"/>
    <col min="3607" max="3607" width="6.3984375" style="1" customWidth="1"/>
    <col min="3608" max="3841" width="9.06640625" style="1"/>
    <col min="3842" max="3842" width="4.796875" style="1" customWidth="1"/>
    <col min="3843" max="3843" width="18.33203125" style="1" customWidth="1"/>
    <col min="3844" max="3847" width="1.73046875" style="1" customWidth="1"/>
    <col min="3848" max="3848" width="2.1328125" style="1" bestFit="1" customWidth="1"/>
    <col min="3849" max="3849" width="5.265625" style="1" customWidth="1"/>
    <col min="3850" max="3850" width="0.796875" style="1" customWidth="1"/>
    <col min="3851" max="3851" width="7.6640625" style="1" customWidth="1"/>
    <col min="3852" max="3852" width="19.265625" style="1" customWidth="1"/>
    <col min="3853" max="3855" width="1.73046875" style="1" customWidth="1"/>
    <col min="3856" max="3856" width="2.06640625" style="1" customWidth="1"/>
    <col min="3857" max="3857" width="2.1328125" style="1" bestFit="1" customWidth="1"/>
    <col min="3858" max="3858" width="5" style="1" bestFit="1" customWidth="1"/>
    <col min="3859" max="3861" width="9.06640625" style="1"/>
    <col min="3862" max="3862" width="5.33203125" style="1" bestFit="1" customWidth="1"/>
    <col min="3863" max="3863" width="6.3984375" style="1" customWidth="1"/>
    <col min="3864" max="4097" width="9.06640625" style="1"/>
    <col min="4098" max="4098" width="4.796875" style="1" customWidth="1"/>
    <col min="4099" max="4099" width="18.33203125" style="1" customWidth="1"/>
    <col min="4100" max="4103" width="1.73046875" style="1" customWidth="1"/>
    <col min="4104" max="4104" width="2.1328125" style="1" bestFit="1" customWidth="1"/>
    <col min="4105" max="4105" width="5.265625" style="1" customWidth="1"/>
    <col min="4106" max="4106" width="0.796875" style="1" customWidth="1"/>
    <col min="4107" max="4107" width="7.6640625" style="1" customWidth="1"/>
    <col min="4108" max="4108" width="19.265625" style="1" customWidth="1"/>
    <col min="4109" max="4111" width="1.73046875" style="1" customWidth="1"/>
    <col min="4112" max="4112" width="2.06640625" style="1" customWidth="1"/>
    <col min="4113" max="4113" width="2.1328125" style="1" bestFit="1" customWidth="1"/>
    <col min="4114" max="4114" width="5" style="1" bestFit="1" customWidth="1"/>
    <col min="4115" max="4117" width="9.06640625" style="1"/>
    <col min="4118" max="4118" width="5.33203125" style="1" bestFit="1" customWidth="1"/>
    <col min="4119" max="4119" width="6.3984375" style="1" customWidth="1"/>
    <col min="4120" max="4353" width="9.06640625" style="1"/>
    <col min="4354" max="4354" width="4.796875" style="1" customWidth="1"/>
    <col min="4355" max="4355" width="18.33203125" style="1" customWidth="1"/>
    <col min="4356" max="4359" width="1.73046875" style="1" customWidth="1"/>
    <col min="4360" max="4360" width="2.1328125" style="1" bestFit="1" customWidth="1"/>
    <col min="4361" max="4361" width="5.265625" style="1" customWidth="1"/>
    <col min="4362" max="4362" width="0.796875" style="1" customWidth="1"/>
    <col min="4363" max="4363" width="7.6640625" style="1" customWidth="1"/>
    <col min="4364" max="4364" width="19.265625" style="1" customWidth="1"/>
    <col min="4365" max="4367" width="1.73046875" style="1" customWidth="1"/>
    <col min="4368" max="4368" width="2.06640625" style="1" customWidth="1"/>
    <col min="4369" max="4369" width="2.1328125" style="1" bestFit="1" customWidth="1"/>
    <col min="4370" max="4370" width="5" style="1" bestFit="1" customWidth="1"/>
    <col min="4371" max="4373" width="9.06640625" style="1"/>
    <col min="4374" max="4374" width="5.33203125" style="1" bestFit="1" customWidth="1"/>
    <col min="4375" max="4375" width="6.3984375" style="1" customWidth="1"/>
    <col min="4376" max="4609" width="9.06640625" style="1"/>
    <col min="4610" max="4610" width="4.796875" style="1" customWidth="1"/>
    <col min="4611" max="4611" width="18.33203125" style="1" customWidth="1"/>
    <col min="4612" max="4615" width="1.73046875" style="1" customWidth="1"/>
    <col min="4616" max="4616" width="2.1328125" style="1" bestFit="1" customWidth="1"/>
    <col min="4617" max="4617" width="5.265625" style="1" customWidth="1"/>
    <col min="4618" max="4618" width="0.796875" style="1" customWidth="1"/>
    <col min="4619" max="4619" width="7.6640625" style="1" customWidth="1"/>
    <col min="4620" max="4620" width="19.265625" style="1" customWidth="1"/>
    <col min="4621" max="4623" width="1.73046875" style="1" customWidth="1"/>
    <col min="4624" max="4624" width="2.06640625" style="1" customWidth="1"/>
    <col min="4625" max="4625" width="2.1328125" style="1" bestFit="1" customWidth="1"/>
    <col min="4626" max="4626" width="5" style="1" bestFit="1" customWidth="1"/>
    <col min="4627" max="4629" width="9.06640625" style="1"/>
    <col min="4630" max="4630" width="5.33203125" style="1" bestFit="1" customWidth="1"/>
    <col min="4631" max="4631" width="6.3984375" style="1" customWidth="1"/>
    <col min="4632" max="4865" width="9.06640625" style="1"/>
    <col min="4866" max="4866" width="4.796875" style="1" customWidth="1"/>
    <col min="4867" max="4867" width="18.33203125" style="1" customWidth="1"/>
    <col min="4868" max="4871" width="1.73046875" style="1" customWidth="1"/>
    <col min="4872" max="4872" width="2.1328125" style="1" bestFit="1" customWidth="1"/>
    <col min="4873" max="4873" width="5.265625" style="1" customWidth="1"/>
    <col min="4874" max="4874" width="0.796875" style="1" customWidth="1"/>
    <col min="4875" max="4875" width="7.6640625" style="1" customWidth="1"/>
    <col min="4876" max="4876" width="19.265625" style="1" customWidth="1"/>
    <col min="4877" max="4879" width="1.73046875" style="1" customWidth="1"/>
    <col min="4880" max="4880" width="2.06640625" style="1" customWidth="1"/>
    <col min="4881" max="4881" width="2.1328125" style="1" bestFit="1" customWidth="1"/>
    <col min="4882" max="4882" width="5" style="1" bestFit="1" customWidth="1"/>
    <col min="4883" max="4885" width="9.06640625" style="1"/>
    <col min="4886" max="4886" width="5.33203125" style="1" bestFit="1" customWidth="1"/>
    <col min="4887" max="4887" width="6.3984375" style="1" customWidth="1"/>
    <col min="4888" max="5121" width="9.06640625" style="1"/>
    <col min="5122" max="5122" width="4.796875" style="1" customWidth="1"/>
    <col min="5123" max="5123" width="18.33203125" style="1" customWidth="1"/>
    <col min="5124" max="5127" width="1.73046875" style="1" customWidth="1"/>
    <col min="5128" max="5128" width="2.1328125" style="1" bestFit="1" customWidth="1"/>
    <col min="5129" max="5129" width="5.265625" style="1" customWidth="1"/>
    <col min="5130" max="5130" width="0.796875" style="1" customWidth="1"/>
    <col min="5131" max="5131" width="7.6640625" style="1" customWidth="1"/>
    <col min="5132" max="5132" width="19.265625" style="1" customWidth="1"/>
    <col min="5133" max="5135" width="1.73046875" style="1" customWidth="1"/>
    <col min="5136" max="5136" width="2.06640625" style="1" customWidth="1"/>
    <col min="5137" max="5137" width="2.1328125" style="1" bestFit="1" customWidth="1"/>
    <col min="5138" max="5138" width="5" style="1" bestFit="1" customWidth="1"/>
    <col min="5139" max="5141" width="9.06640625" style="1"/>
    <col min="5142" max="5142" width="5.33203125" style="1" bestFit="1" customWidth="1"/>
    <col min="5143" max="5143" width="6.3984375" style="1" customWidth="1"/>
    <col min="5144" max="5377" width="9.06640625" style="1"/>
    <col min="5378" max="5378" width="4.796875" style="1" customWidth="1"/>
    <col min="5379" max="5379" width="18.33203125" style="1" customWidth="1"/>
    <col min="5380" max="5383" width="1.73046875" style="1" customWidth="1"/>
    <col min="5384" max="5384" width="2.1328125" style="1" bestFit="1" customWidth="1"/>
    <col min="5385" max="5385" width="5.265625" style="1" customWidth="1"/>
    <col min="5386" max="5386" width="0.796875" style="1" customWidth="1"/>
    <col min="5387" max="5387" width="7.6640625" style="1" customWidth="1"/>
    <col min="5388" max="5388" width="19.265625" style="1" customWidth="1"/>
    <col min="5389" max="5391" width="1.73046875" style="1" customWidth="1"/>
    <col min="5392" max="5392" width="2.06640625" style="1" customWidth="1"/>
    <col min="5393" max="5393" width="2.1328125" style="1" bestFit="1" customWidth="1"/>
    <col min="5394" max="5394" width="5" style="1" bestFit="1" customWidth="1"/>
    <col min="5395" max="5397" width="9.06640625" style="1"/>
    <col min="5398" max="5398" width="5.33203125" style="1" bestFit="1" customWidth="1"/>
    <col min="5399" max="5399" width="6.3984375" style="1" customWidth="1"/>
    <col min="5400" max="5633" width="9.06640625" style="1"/>
    <col min="5634" max="5634" width="4.796875" style="1" customWidth="1"/>
    <col min="5635" max="5635" width="18.33203125" style="1" customWidth="1"/>
    <col min="5636" max="5639" width="1.73046875" style="1" customWidth="1"/>
    <col min="5640" max="5640" width="2.1328125" style="1" bestFit="1" customWidth="1"/>
    <col min="5641" max="5641" width="5.265625" style="1" customWidth="1"/>
    <col min="5642" max="5642" width="0.796875" style="1" customWidth="1"/>
    <col min="5643" max="5643" width="7.6640625" style="1" customWidth="1"/>
    <col min="5644" max="5644" width="19.265625" style="1" customWidth="1"/>
    <col min="5645" max="5647" width="1.73046875" style="1" customWidth="1"/>
    <col min="5648" max="5648" width="2.06640625" style="1" customWidth="1"/>
    <col min="5649" max="5649" width="2.1328125" style="1" bestFit="1" customWidth="1"/>
    <col min="5650" max="5650" width="5" style="1" bestFit="1" customWidth="1"/>
    <col min="5651" max="5653" width="9.06640625" style="1"/>
    <col min="5654" max="5654" width="5.33203125" style="1" bestFit="1" customWidth="1"/>
    <col min="5655" max="5655" width="6.3984375" style="1" customWidth="1"/>
    <col min="5656" max="5889" width="9.06640625" style="1"/>
    <col min="5890" max="5890" width="4.796875" style="1" customWidth="1"/>
    <col min="5891" max="5891" width="18.33203125" style="1" customWidth="1"/>
    <col min="5892" max="5895" width="1.73046875" style="1" customWidth="1"/>
    <col min="5896" max="5896" width="2.1328125" style="1" bestFit="1" customWidth="1"/>
    <col min="5897" max="5897" width="5.265625" style="1" customWidth="1"/>
    <col min="5898" max="5898" width="0.796875" style="1" customWidth="1"/>
    <col min="5899" max="5899" width="7.6640625" style="1" customWidth="1"/>
    <col min="5900" max="5900" width="19.265625" style="1" customWidth="1"/>
    <col min="5901" max="5903" width="1.73046875" style="1" customWidth="1"/>
    <col min="5904" max="5904" width="2.06640625" style="1" customWidth="1"/>
    <col min="5905" max="5905" width="2.1328125" style="1" bestFit="1" customWidth="1"/>
    <col min="5906" max="5906" width="5" style="1" bestFit="1" customWidth="1"/>
    <col min="5907" max="5909" width="9.06640625" style="1"/>
    <col min="5910" max="5910" width="5.33203125" style="1" bestFit="1" customWidth="1"/>
    <col min="5911" max="5911" width="6.3984375" style="1" customWidth="1"/>
    <col min="5912" max="6145" width="9.06640625" style="1"/>
    <col min="6146" max="6146" width="4.796875" style="1" customWidth="1"/>
    <col min="6147" max="6147" width="18.33203125" style="1" customWidth="1"/>
    <col min="6148" max="6151" width="1.73046875" style="1" customWidth="1"/>
    <col min="6152" max="6152" width="2.1328125" style="1" bestFit="1" customWidth="1"/>
    <col min="6153" max="6153" width="5.265625" style="1" customWidth="1"/>
    <col min="6154" max="6154" width="0.796875" style="1" customWidth="1"/>
    <col min="6155" max="6155" width="7.6640625" style="1" customWidth="1"/>
    <col min="6156" max="6156" width="19.265625" style="1" customWidth="1"/>
    <col min="6157" max="6159" width="1.73046875" style="1" customWidth="1"/>
    <col min="6160" max="6160" width="2.06640625" style="1" customWidth="1"/>
    <col min="6161" max="6161" width="2.1328125" style="1" bestFit="1" customWidth="1"/>
    <col min="6162" max="6162" width="5" style="1" bestFit="1" customWidth="1"/>
    <col min="6163" max="6165" width="9.06640625" style="1"/>
    <col min="6166" max="6166" width="5.33203125" style="1" bestFit="1" customWidth="1"/>
    <col min="6167" max="6167" width="6.3984375" style="1" customWidth="1"/>
    <col min="6168" max="6401" width="9.06640625" style="1"/>
    <col min="6402" max="6402" width="4.796875" style="1" customWidth="1"/>
    <col min="6403" max="6403" width="18.33203125" style="1" customWidth="1"/>
    <col min="6404" max="6407" width="1.73046875" style="1" customWidth="1"/>
    <col min="6408" max="6408" width="2.1328125" style="1" bestFit="1" customWidth="1"/>
    <col min="6409" max="6409" width="5.265625" style="1" customWidth="1"/>
    <col min="6410" max="6410" width="0.796875" style="1" customWidth="1"/>
    <col min="6411" max="6411" width="7.6640625" style="1" customWidth="1"/>
    <col min="6412" max="6412" width="19.265625" style="1" customWidth="1"/>
    <col min="6413" max="6415" width="1.73046875" style="1" customWidth="1"/>
    <col min="6416" max="6416" width="2.06640625" style="1" customWidth="1"/>
    <col min="6417" max="6417" width="2.1328125" style="1" bestFit="1" customWidth="1"/>
    <col min="6418" max="6418" width="5" style="1" bestFit="1" customWidth="1"/>
    <col min="6419" max="6421" width="9.06640625" style="1"/>
    <col min="6422" max="6422" width="5.33203125" style="1" bestFit="1" customWidth="1"/>
    <col min="6423" max="6423" width="6.3984375" style="1" customWidth="1"/>
    <col min="6424" max="6657" width="9.06640625" style="1"/>
    <col min="6658" max="6658" width="4.796875" style="1" customWidth="1"/>
    <col min="6659" max="6659" width="18.33203125" style="1" customWidth="1"/>
    <col min="6660" max="6663" width="1.73046875" style="1" customWidth="1"/>
    <col min="6664" max="6664" width="2.1328125" style="1" bestFit="1" customWidth="1"/>
    <col min="6665" max="6665" width="5.265625" style="1" customWidth="1"/>
    <col min="6666" max="6666" width="0.796875" style="1" customWidth="1"/>
    <col min="6667" max="6667" width="7.6640625" style="1" customWidth="1"/>
    <col min="6668" max="6668" width="19.265625" style="1" customWidth="1"/>
    <col min="6669" max="6671" width="1.73046875" style="1" customWidth="1"/>
    <col min="6672" max="6672" width="2.06640625" style="1" customWidth="1"/>
    <col min="6673" max="6673" width="2.1328125" style="1" bestFit="1" customWidth="1"/>
    <col min="6674" max="6674" width="5" style="1" bestFit="1" customWidth="1"/>
    <col min="6675" max="6677" width="9.06640625" style="1"/>
    <col min="6678" max="6678" width="5.33203125" style="1" bestFit="1" customWidth="1"/>
    <col min="6679" max="6679" width="6.3984375" style="1" customWidth="1"/>
    <col min="6680" max="6913" width="9.06640625" style="1"/>
    <col min="6914" max="6914" width="4.796875" style="1" customWidth="1"/>
    <col min="6915" max="6915" width="18.33203125" style="1" customWidth="1"/>
    <col min="6916" max="6919" width="1.73046875" style="1" customWidth="1"/>
    <col min="6920" max="6920" width="2.1328125" style="1" bestFit="1" customWidth="1"/>
    <col min="6921" max="6921" width="5.265625" style="1" customWidth="1"/>
    <col min="6922" max="6922" width="0.796875" style="1" customWidth="1"/>
    <col min="6923" max="6923" width="7.6640625" style="1" customWidth="1"/>
    <col min="6924" max="6924" width="19.265625" style="1" customWidth="1"/>
    <col min="6925" max="6927" width="1.73046875" style="1" customWidth="1"/>
    <col min="6928" max="6928" width="2.06640625" style="1" customWidth="1"/>
    <col min="6929" max="6929" width="2.1328125" style="1" bestFit="1" customWidth="1"/>
    <col min="6930" max="6930" width="5" style="1" bestFit="1" customWidth="1"/>
    <col min="6931" max="6933" width="9.06640625" style="1"/>
    <col min="6934" max="6934" width="5.33203125" style="1" bestFit="1" customWidth="1"/>
    <col min="6935" max="6935" width="6.3984375" style="1" customWidth="1"/>
    <col min="6936" max="7169" width="9.06640625" style="1"/>
    <col min="7170" max="7170" width="4.796875" style="1" customWidth="1"/>
    <col min="7171" max="7171" width="18.33203125" style="1" customWidth="1"/>
    <col min="7172" max="7175" width="1.73046875" style="1" customWidth="1"/>
    <col min="7176" max="7176" width="2.1328125" style="1" bestFit="1" customWidth="1"/>
    <col min="7177" max="7177" width="5.265625" style="1" customWidth="1"/>
    <col min="7178" max="7178" width="0.796875" style="1" customWidth="1"/>
    <col min="7179" max="7179" width="7.6640625" style="1" customWidth="1"/>
    <col min="7180" max="7180" width="19.265625" style="1" customWidth="1"/>
    <col min="7181" max="7183" width="1.73046875" style="1" customWidth="1"/>
    <col min="7184" max="7184" width="2.06640625" style="1" customWidth="1"/>
    <col min="7185" max="7185" width="2.1328125" style="1" bestFit="1" customWidth="1"/>
    <col min="7186" max="7186" width="5" style="1" bestFit="1" customWidth="1"/>
    <col min="7187" max="7189" width="9.06640625" style="1"/>
    <col min="7190" max="7190" width="5.33203125" style="1" bestFit="1" customWidth="1"/>
    <col min="7191" max="7191" width="6.3984375" style="1" customWidth="1"/>
    <col min="7192" max="7425" width="9.06640625" style="1"/>
    <col min="7426" max="7426" width="4.796875" style="1" customWidth="1"/>
    <col min="7427" max="7427" width="18.33203125" style="1" customWidth="1"/>
    <col min="7428" max="7431" width="1.73046875" style="1" customWidth="1"/>
    <col min="7432" max="7432" width="2.1328125" style="1" bestFit="1" customWidth="1"/>
    <col min="7433" max="7433" width="5.265625" style="1" customWidth="1"/>
    <col min="7434" max="7434" width="0.796875" style="1" customWidth="1"/>
    <col min="7435" max="7435" width="7.6640625" style="1" customWidth="1"/>
    <col min="7436" max="7436" width="19.265625" style="1" customWidth="1"/>
    <col min="7437" max="7439" width="1.73046875" style="1" customWidth="1"/>
    <col min="7440" max="7440" width="2.06640625" style="1" customWidth="1"/>
    <col min="7441" max="7441" width="2.1328125" style="1" bestFit="1" customWidth="1"/>
    <col min="7442" max="7442" width="5" style="1" bestFit="1" customWidth="1"/>
    <col min="7443" max="7445" width="9.06640625" style="1"/>
    <col min="7446" max="7446" width="5.33203125" style="1" bestFit="1" customWidth="1"/>
    <col min="7447" max="7447" width="6.3984375" style="1" customWidth="1"/>
    <col min="7448" max="7681" width="9.06640625" style="1"/>
    <col min="7682" max="7682" width="4.796875" style="1" customWidth="1"/>
    <col min="7683" max="7683" width="18.33203125" style="1" customWidth="1"/>
    <col min="7684" max="7687" width="1.73046875" style="1" customWidth="1"/>
    <col min="7688" max="7688" width="2.1328125" style="1" bestFit="1" customWidth="1"/>
    <col min="7689" max="7689" width="5.265625" style="1" customWidth="1"/>
    <col min="7690" max="7690" width="0.796875" style="1" customWidth="1"/>
    <col min="7691" max="7691" width="7.6640625" style="1" customWidth="1"/>
    <col min="7692" max="7692" width="19.265625" style="1" customWidth="1"/>
    <col min="7693" max="7695" width="1.73046875" style="1" customWidth="1"/>
    <col min="7696" max="7696" width="2.06640625" style="1" customWidth="1"/>
    <col min="7697" max="7697" width="2.1328125" style="1" bestFit="1" customWidth="1"/>
    <col min="7698" max="7698" width="5" style="1" bestFit="1" customWidth="1"/>
    <col min="7699" max="7701" width="9.06640625" style="1"/>
    <col min="7702" max="7702" width="5.33203125" style="1" bestFit="1" customWidth="1"/>
    <col min="7703" max="7703" width="6.3984375" style="1" customWidth="1"/>
    <col min="7704" max="7937" width="9.06640625" style="1"/>
    <col min="7938" max="7938" width="4.796875" style="1" customWidth="1"/>
    <col min="7939" max="7939" width="18.33203125" style="1" customWidth="1"/>
    <col min="7940" max="7943" width="1.73046875" style="1" customWidth="1"/>
    <col min="7944" max="7944" width="2.1328125" style="1" bestFit="1" customWidth="1"/>
    <col min="7945" max="7945" width="5.265625" style="1" customWidth="1"/>
    <col min="7946" max="7946" width="0.796875" style="1" customWidth="1"/>
    <col min="7947" max="7947" width="7.6640625" style="1" customWidth="1"/>
    <col min="7948" max="7948" width="19.265625" style="1" customWidth="1"/>
    <col min="7949" max="7951" width="1.73046875" style="1" customWidth="1"/>
    <col min="7952" max="7952" width="2.06640625" style="1" customWidth="1"/>
    <col min="7953" max="7953" width="2.1328125" style="1" bestFit="1" customWidth="1"/>
    <col min="7954" max="7954" width="5" style="1" bestFit="1" customWidth="1"/>
    <col min="7955" max="7957" width="9.06640625" style="1"/>
    <col min="7958" max="7958" width="5.33203125" style="1" bestFit="1" customWidth="1"/>
    <col min="7959" max="7959" width="6.3984375" style="1" customWidth="1"/>
    <col min="7960" max="8193" width="9.06640625" style="1"/>
    <col min="8194" max="8194" width="4.796875" style="1" customWidth="1"/>
    <col min="8195" max="8195" width="18.33203125" style="1" customWidth="1"/>
    <col min="8196" max="8199" width="1.73046875" style="1" customWidth="1"/>
    <col min="8200" max="8200" width="2.1328125" style="1" bestFit="1" customWidth="1"/>
    <col min="8201" max="8201" width="5.265625" style="1" customWidth="1"/>
    <col min="8202" max="8202" width="0.796875" style="1" customWidth="1"/>
    <col min="8203" max="8203" width="7.6640625" style="1" customWidth="1"/>
    <col min="8204" max="8204" width="19.265625" style="1" customWidth="1"/>
    <col min="8205" max="8207" width="1.73046875" style="1" customWidth="1"/>
    <col min="8208" max="8208" width="2.06640625" style="1" customWidth="1"/>
    <col min="8209" max="8209" width="2.1328125" style="1" bestFit="1" customWidth="1"/>
    <col min="8210" max="8210" width="5" style="1" bestFit="1" customWidth="1"/>
    <col min="8211" max="8213" width="9.06640625" style="1"/>
    <col min="8214" max="8214" width="5.33203125" style="1" bestFit="1" customWidth="1"/>
    <col min="8215" max="8215" width="6.3984375" style="1" customWidth="1"/>
    <col min="8216" max="8449" width="9.06640625" style="1"/>
    <col min="8450" max="8450" width="4.796875" style="1" customWidth="1"/>
    <col min="8451" max="8451" width="18.33203125" style="1" customWidth="1"/>
    <col min="8452" max="8455" width="1.73046875" style="1" customWidth="1"/>
    <col min="8456" max="8456" width="2.1328125" style="1" bestFit="1" customWidth="1"/>
    <col min="8457" max="8457" width="5.265625" style="1" customWidth="1"/>
    <col min="8458" max="8458" width="0.796875" style="1" customWidth="1"/>
    <col min="8459" max="8459" width="7.6640625" style="1" customWidth="1"/>
    <col min="8460" max="8460" width="19.265625" style="1" customWidth="1"/>
    <col min="8461" max="8463" width="1.73046875" style="1" customWidth="1"/>
    <col min="8464" max="8464" width="2.06640625" style="1" customWidth="1"/>
    <col min="8465" max="8465" width="2.1328125" style="1" bestFit="1" customWidth="1"/>
    <col min="8466" max="8466" width="5" style="1" bestFit="1" customWidth="1"/>
    <col min="8467" max="8469" width="9.06640625" style="1"/>
    <col min="8470" max="8470" width="5.33203125" style="1" bestFit="1" customWidth="1"/>
    <col min="8471" max="8471" width="6.3984375" style="1" customWidth="1"/>
    <col min="8472" max="8705" width="9.06640625" style="1"/>
    <col min="8706" max="8706" width="4.796875" style="1" customWidth="1"/>
    <col min="8707" max="8707" width="18.33203125" style="1" customWidth="1"/>
    <col min="8708" max="8711" width="1.73046875" style="1" customWidth="1"/>
    <col min="8712" max="8712" width="2.1328125" style="1" bestFit="1" customWidth="1"/>
    <col min="8713" max="8713" width="5.265625" style="1" customWidth="1"/>
    <col min="8714" max="8714" width="0.796875" style="1" customWidth="1"/>
    <col min="8715" max="8715" width="7.6640625" style="1" customWidth="1"/>
    <col min="8716" max="8716" width="19.265625" style="1" customWidth="1"/>
    <col min="8717" max="8719" width="1.73046875" style="1" customWidth="1"/>
    <col min="8720" max="8720" width="2.06640625" style="1" customWidth="1"/>
    <col min="8721" max="8721" width="2.1328125" style="1" bestFit="1" customWidth="1"/>
    <col min="8722" max="8722" width="5" style="1" bestFit="1" customWidth="1"/>
    <col min="8723" max="8725" width="9.06640625" style="1"/>
    <col min="8726" max="8726" width="5.33203125" style="1" bestFit="1" customWidth="1"/>
    <col min="8727" max="8727" width="6.3984375" style="1" customWidth="1"/>
    <col min="8728" max="8961" width="9.06640625" style="1"/>
    <col min="8962" max="8962" width="4.796875" style="1" customWidth="1"/>
    <col min="8963" max="8963" width="18.33203125" style="1" customWidth="1"/>
    <col min="8964" max="8967" width="1.73046875" style="1" customWidth="1"/>
    <col min="8968" max="8968" width="2.1328125" style="1" bestFit="1" customWidth="1"/>
    <col min="8969" max="8969" width="5.265625" style="1" customWidth="1"/>
    <col min="8970" max="8970" width="0.796875" style="1" customWidth="1"/>
    <col min="8971" max="8971" width="7.6640625" style="1" customWidth="1"/>
    <col min="8972" max="8972" width="19.265625" style="1" customWidth="1"/>
    <col min="8973" max="8975" width="1.73046875" style="1" customWidth="1"/>
    <col min="8976" max="8976" width="2.06640625" style="1" customWidth="1"/>
    <col min="8977" max="8977" width="2.1328125" style="1" bestFit="1" customWidth="1"/>
    <col min="8978" max="8978" width="5" style="1" bestFit="1" customWidth="1"/>
    <col min="8979" max="8981" width="9.06640625" style="1"/>
    <col min="8982" max="8982" width="5.33203125" style="1" bestFit="1" customWidth="1"/>
    <col min="8983" max="8983" width="6.3984375" style="1" customWidth="1"/>
    <col min="8984" max="9217" width="9.06640625" style="1"/>
    <col min="9218" max="9218" width="4.796875" style="1" customWidth="1"/>
    <col min="9219" max="9219" width="18.33203125" style="1" customWidth="1"/>
    <col min="9220" max="9223" width="1.73046875" style="1" customWidth="1"/>
    <col min="9224" max="9224" width="2.1328125" style="1" bestFit="1" customWidth="1"/>
    <col min="9225" max="9225" width="5.265625" style="1" customWidth="1"/>
    <col min="9226" max="9226" width="0.796875" style="1" customWidth="1"/>
    <col min="9227" max="9227" width="7.6640625" style="1" customWidth="1"/>
    <col min="9228" max="9228" width="19.265625" style="1" customWidth="1"/>
    <col min="9229" max="9231" width="1.73046875" style="1" customWidth="1"/>
    <col min="9232" max="9232" width="2.06640625" style="1" customWidth="1"/>
    <col min="9233" max="9233" width="2.1328125" style="1" bestFit="1" customWidth="1"/>
    <col min="9234" max="9234" width="5" style="1" bestFit="1" customWidth="1"/>
    <col min="9235" max="9237" width="9.06640625" style="1"/>
    <col min="9238" max="9238" width="5.33203125" style="1" bestFit="1" customWidth="1"/>
    <col min="9239" max="9239" width="6.3984375" style="1" customWidth="1"/>
    <col min="9240" max="9473" width="9.06640625" style="1"/>
    <col min="9474" max="9474" width="4.796875" style="1" customWidth="1"/>
    <col min="9475" max="9475" width="18.33203125" style="1" customWidth="1"/>
    <col min="9476" max="9479" width="1.73046875" style="1" customWidth="1"/>
    <col min="9480" max="9480" width="2.1328125" style="1" bestFit="1" customWidth="1"/>
    <col min="9481" max="9481" width="5.265625" style="1" customWidth="1"/>
    <col min="9482" max="9482" width="0.796875" style="1" customWidth="1"/>
    <col min="9483" max="9483" width="7.6640625" style="1" customWidth="1"/>
    <col min="9484" max="9484" width="19.265625" style="1" customWidth="1"/>
    <col min="9485" max="9487" width="1.73046875" style="1" customWidth="1"/>
    <col min="9488" max="9488" width="2.06640625" style="1" customWidth="1"/>
    <col min="9489" max="9489" width="2.1328125" style="1" bestFit="1" customWidth="1"/>
    <col min="9490" max="9490" width="5" style="1" bestFit="1" customWidth="1"/>
    <col min="9491" max="9493" width="9.06640625" style="1"/>
    <col min="9494" max="9494" width="5.33203125" style="1" bestFit="1" customWidth="1"/>
    <col min="9495" max="9495" width="6.3984375" style="1" customWidth="1"/>
    <col min="9496" max="9729" width="9.06640625" style="1"/>
    <col min="9730" max="9730" width="4.796875" style="1" customWidth="1"/>
    <col min="9731" max="9731" width="18.33203125" style="1" customWidth="1"/>
    <col min="9732" max="9735" width="1.73046875" style="1" customWidth="1"/>
    <col min="9736" max="9736" width="2.1328125" style="1" bestFit="1" customWidth="1"/>
    <col min="9737" max="9737" width="5.265625" style="1" customWidth="1"/>
    <col min="9738" max="9738" width="0.796875" style="1" customWidth="1"/>
    <col min="9739" max="9739" width="7.6640625" style="1" customWidth="1"/>
    <col min="9740" max="9740" width="19.265625" style="1" customWidth="1"/>
    <col min="9741" max="9743" width="1.73046875" style="1" customWidth="1"/>
    <col min="9744" max="9744" width="2.06640625" style="1" customWidth="1"/>
    <col min="9745" max="9745" width="2.1328125" style="1" bestFit="1" customWidth="1"/>
    <col min="9746" max="9746" width="5" style="1" bestFit="1" customWidth="1"/>
    <col min="9747" max="9749" width="9.06640625" style="1"/>
    <col min="9750" max="9750" width="5.33203125" style="1" bestFit="1" customWidth="1"/>
    <col min="9751" max="9751" width="6.3984375" style="1" customWidth="1"/>
    <col min="9752" max="9985" width="9.06640625" style="1"/>
    <col min="9986" max="9986" width="4.796875" style="1" customWidth="1"/>
    <col min="9987" max="9987" width="18.33203125" style="1" customWidth="1"/>
    <col min="9988" max="9991" width="1.73046875" style="1" customWidth="1"/>
    <col min="9992" max="9992" width="2.1328125" style="1" bestFit="1" customWidth="1"/>
    <col min="9993" max="9993" width="5.265625" style="1" customWidth="1"/>
    <col min="9994" max="9994" width="0.796875" style="1" customWidth="1"/>
    <col min="9995" max="9995" width="7.6640625" style="1" customWidth="1"/>
    <col min="9996" max="9996" width="19.265625" style="1" customWidth="1"/>
    <col min="9997" max="9999" width="1.73046875" style="1" customWidth="1"/>
    <col min="10000" max="10000" width="2.06640625" style="1" customWidth="1"/>
    <col min="10001" max="10001" width="2.1328125" style="1" bestFit="1" customWidth="1"/>
    <col min="10002" max="10002" width="5" style="1" bestFit="1" customWidth="1"/>
    <col min="10003" max="10005" width="9.06640625" style="1"/>
    <col min="10006" max="10006" width="5.33203125" style="1" bestFit="1" customWidth="1"/>
    <col min="10007" max="10007" width="6.3984375" style="1" customWidth="1"/>
    <col min="10008" max="10241" width="9.06640625" style="1"/>
    <col min="10242" max="10242" width="4.796875" style="1" customWidth="1"/>
    <col min="10243" max="10243" width="18.33203125" style="1" customWidth="1"/>
    <col min="10244" max="10247" width="1.73046875" style="1" customWidth="1"/>
    <col min="10248" max="10248" width="2.1328125" style="1" bestFit="1" customWidth="1"/>
    <col min="10249" max="10249" width="5.265625" style="1" customWidth="1"/>
    <col min="10250" max="10250" width="0.796875" style="1" customWidth="1"/>
    <col min="10251" max="10251" width="7.6640625" style="1" customWidth="1"/>
    <col min="10252" max="10252" width="19.265625" style="1" customWidth="1"/>
    <col min="10253" max="10255" width="1.73046875" style="1" customWidth="1"/>
    <col min="10256" max="10256" width="2.06640625" style="1" customWidth="1"/>
    <col min="10257" max="10257" width="2.1328125" style="1" bestFit="1" customWidth="1"/>
    <col min="10258" max="10258" width="5" style="1" bestFit="1" customWidth="1"/>
    <col min="10259" max="10261" width="9.06640625" style="1"/>
    <col min="10262" max="10262" width="5.33203125" style="1" bestFit="1" customWidth="1"/>
    <col min="10263" max="10263" width="6.3984375" style="1" customWidth="1"/>
    <col min="10264" max="10497" width="9.06640625" style="1"/>
    <col min="10498" max="10498" width="4.796875" style="1" customWidth="1"/>
    <col min="10499" max="10499" width="18.33203125" style="1" customWidth="1"/>
    <col min="10500" max="10503" width="1.73046875" style="1" customWidth="1"/>
    <col min="10504" max="10504" width="2.1328125" style="1" bestFit="1" customWidth="1"/>
    <col min="10505" max="10505" width="5.265625" style="1" customWidth="1"/>
    <col min="10506" max="10506" width="0.796875" style="1" customWidth="1"/>
    <col min="10507" max="10507" width="7.6640625" style="1" customWidth="1"/>
    <col min="10508" max="10508" width="19.265625" style="1" customWidth="1"/>
    <col min="10509" max="10511" width="1.73046875" style="1" customWidth="1"/>
    <col min="10512" max="10512" width="2.06640625" style="1" customWidth="1"/>
    <col min="10513" max="10513" width="2.1328125" style="1" bestFit="1" customWidth="1"/>
    <col min="10514" max="10514" width="5" style="1" bestFit="1" customWidth="1"/>
    <col min="10515" max="10517" width="9.06640625" style="1"/>
    <col min="10518" max="10518" width="5.33203125" style="1" bestFit="1" customWidth="1"/>
    <col min="10519" max="10519" width="6.3984375" style="1" customWidth="1"/>
    <col min="10520" max="10753" width="9.06640625" style="1"/>
    <col min="10754" max="10754" width="4.796875" style="1" customWidth="1"/>
    <col min="10755" max="10755" width="18.33203125" style="1" customWidth="1"/>
    <col min="10756" max="10759" width="1.73046875" style="1" customWidth="1"/>
    <col min="10760" max="10760" width="2.1328125" style="1" bestFit="1" customWidth="1"/>
    <col min="10761" max="10761" width="5.265625" style="1" customWidth="1"/>
    <col min="10762" max="10762" width="0.796875" style="1" customWidth="1"/>
    <col min="10763" max="10763" width="7.6640625" style="1" customWidth="1"/>
    <col min="10764" max="10764" width="19.265625" style="1" customWidth="1"/>
    <col min="10765" max="10767" width="1.73046875" style="1" customWidth="1"/>
    <col min="10768" max="10768" width="2.06640625" style="1" customWidth="1"/>
    <col min="10769" max="10769" width="2.1328125" style="1" bestFit="1" customWidth="1"/>
    <col min="10770" max="10770" width="5" style="1" bestFit="1" customWidth="1"/>
    <col min="10771" max="10773" width="9.06640625" style="1"/>
    <col min="10774" max="10774" width="5.33203125" style="1" bestFit="1" customWidth="1"/>
    <col min="10775" max="10775" width="6.3984375" style="1" customWidth="1"/>
    <col min="10776" max="11009" width="9.06640625" style="1"/>
    <col min="11010" max="11010" width="4.796875" style="1" customWidth="1"/>
    <col min="11011" max="11011" width="18.33203125" style="1" customWidth="1"/>
    <col min="11012" max="11015" width="1.73046875" style="1" customWidth="1"/>
    <col min="11016" max="11016" width="2.1328125" style="1" bestFit="1" customWidth="1"/>
    <col min="11017" max="11017" width="5.265625" style="1" customWidth="1"/>
    <col min="11018" max="11018" width="0.796875" style="1" customWidth="1"/>
    <col min="11019" max="11019" width="7.6640625" style="1" customWidth="1"/>
    <col min="11020" max="11020" width="19.265625" style="1" customWidth="1"/>
    <col min="11021" max="11023" width="1.73046875" style="1" customWidth="1"/>
    <col min="11024" max="11024" width="2.06640625" style="1" customWidth="1"/>
    <col min="11025" max="11025" width="2.1328125" style="1" bestFit="1" customWidth="1"/>
    <col min="11026" max="11026" width="5" style="1" bestFit="1" customWidth="1"/>
    <col min="11027" max="11029" width="9.06640625" style="1"/>
    <col min="11030" max="11030" width="5.33203125" style="1" bestFit="1" customWidth="1"/>
    <col min="11031" max="11031" width="6.3984375" style="1" customWidth="1"/>
    <col min="11032" max="11265" width="9.06640625" style="1"/>
    <col min="11266" max="11266" width="4.796875" style="1" customWidth="1"/>
    <col min="11267" max="11267" width="18.33203125" style="1" customWidth="1"/>
    <col min="11268" max="11271" width="1.73046875" style="1" customWidth="1"/>
    <col min="11272" max="11272" width="2.1328125" style="1" bestFit="1" customWidth="1"/>
    <col min="11273" max="11273" width="5.265625" style="1" customWidth="1"/>
    <col min="11274" max="11274" width="0.796875" style="1" customWidth="1"/>
    <col min="11275" max="11275" width="7.6640625" style="1" customWidth="1"/>
    <col min="11276" max="11276" width="19.265625" style="1" customWidth="1"/>
    <col min="11277" max="11279" width="1.73046875" style="1" customWidth="1"/>
    <col min="11280" max="11280" width="2.06640625" style="1" customWidth="1"/>
    <col min="11281" max="11281" width="2.1328125" style="1" bestFit="1" customWidth="1"/>
    <col min="11282" max="11282" width="5" style="1" bestFit="1" customWidth="1"/>
    <col min="11283" max="11285" width="9.06640625" style="1"/>
    <col min="11286" max="11286" width="5.33203125" style="1" bestFit="1" customWidth="1"/>
    <col min="11287" max="11287" width="6.3984375" style="1" customWidth="1"/>
    <col min="11288" max="11521" width="9.06640625" style="1"/>
    <col min="11522" max="11522" width="4.796875" style="1" customWidth="1"/>
    <col min="11523" max="11523" width="18.33203125" style="1" customWidth="1"/>
    <col min="11524" max="11527" width="1.73046875" style="1" customWidth="1"/>
    <col min="11528" max="11528" width="2.1328125" style="1" bestFit="1" customWidth="1"/>
    <col min="11529" max="11529" width="5.265625" style="1" customWidth="1"/>
    <col min="11530" max="11530" width="0.796875" style="1" customWidth="1"/>
    <col min="11531" max="11531" width="7.6640625" style="1" customWidth="1"/>
    <col min="11532" max="11532" width="19.265625" style="1" customWidth="1"/>
    <col min="11533" max="11535" width="1.73046875" style="1" customWidth="1"/>
    <col min="11536" max="11536" width="2.06640625" style="1" customWidth="1"/>
    <col min="11537" max="11537" width="2.1328125" style="1" bestFit="1" customWidth="1"/>
    <col min="11538" max="11538" width="5" style="1" bestFit="1" customWidth="1"/>
    <col min="11539" max="11541" width="9.06640625" style="1"/>
    <col min="11542" max="11542" width="5.33203125" style="1" bestFit="1" customWidth="1"/>
    <col min="11543" max="11543" width="6.3984375" style="1" customWidth="1"/>
    <col min="11544" max="11777" width="9.06640625" style="1"/>
    <col min="11778" max="11778" width="4.796875" style="1" customWidth="1"/>
    <col min="11779" max="11779" width="18.33203125" style="1" customWidth="1"/>
    <col min="11780" max="11783" width="1.73046875" style="1" customWidth="1"/>
    <col min="11784" max="11784" width="2.1328125" style="1" bestFit="1" customWidth="1"/>
    <col min="11785" max="11785" width="5.265625" style="1" customWidth="1"/>
    <col min="11786" max="11786" width="0.796875" style="1" customWidth="1"/>
    <col min="11787" max="11787" width="7.6640625" style="1" customWidth="1"/>
    <col min="11788" max="11788" width="19.265625" style="1" customWidth="1"/>
    <col min="11789" max="11791" width="1.73046875" style="1" customWidth="1"/>
    <col min="11792" max="11792" width="2.06640625" style="1" customWidth="1"/>
    <col min="11793" max="11793" width="2.1328125" style="1" bestFit="1" customWidth="1"/>
    <col min="11794" max="11794" width="5" style="1" bestFit="1" customWidth="1"/>
    <col min="11795" max="11797" width="9.06640625" style="1"/>
    <col min="11798" max="11798" width="5.33203125" style="1" bestFit="1" customWidth="1"/>
    <col min="11799" max="11799" width="6.3984375" style="1" customWidth="1"/>
    <col min="11800" max="12033" width="9.06640625" style="1"/>
    <col min="12034" max="12034" width="4.796875" style="1" customWidth="1"/>
    <col min="12035" max="12035" width="18.33203125" style="1" customWidth="1"/>
    <col min="12036" max="12039" width="1.73046875" style="1" customWidth="1"/>
    <col min="12040" max="12040" width="2.1328125" style="1" bestFit="1" customWidth="1"/>
    <col min="12041" max="12041" width="5.265625" style="1" customWidth="1"/>
    <col min="12042" max="12042" width="0.796875" style="1" customWidth="1"/>
    <col min="12043" max="12043" width="7.6640625" style="1" customWidth="1"/>
    <col min="12044" max="12044" width="19.265625" style="1" customWidth="1"/>
    <col min="12045" max="12047" width="1.73046875" style="1" customWidth="1"/>
    <col min="12048" max="12048" width="2.06640625" style="1" customWidth="1"/>
    <col min="12049" max="12049" width="2.1328125" style="1" bestFit="1" customWidth="1"/>
    <col min="12050" max="12050" width="5" style="1" bestFit="1" customWidth="1"/>
    <col min="12051" max="12053" width="9.06640625" style="1"/>
    <col min="12054" max="12054" width="5.33203125" style="1" bestFit="1" customWidth="1"/>
    <col min="12055" max="12055" width="6.3984375" style="1" customWidth="1"/>
    <col min="12056" max="12289" width="9.06640625" style="1"/>
    <col min="12290" max="12290" width="4.796875" style="1" customWidth="1"/>
    <col min="12291" max="12291" width="18.33203125" style="1" customWidth="1"/>
    <col min="12292" max="12295" width="1.73046875" style="1" customWidth="1"/>
    <col min="12296" max="12296" width="2.1328125" style="1" bestFit="1" customWidth="1"/>
    <col min="12297" max="12297" width="5.265625" style="1" customWidth="1"/>
    <col min="12298" max="12298" width="0.796875" style="1" customWidth="1"/>
    <col min="12299" max="12299" width="7.6640625" style="1" customWidth="1"/>
    <col min="12300" max="12300" width="19.265625" style="1" customWidth="1"/>
    <col min="12301" max="12303" width="1.73046875" style="1" customWidth="1"/>
    <col min="12304" max="12304" width="2.06640625" style="1" customWidth="1"/>
    <col min="12305" max="12305" width="2.1328125" style="1" bestFit="1" customWidth="1"/>
    <col min="12306" max="12306" width="5" style="1" bestFit="1" customWidth="1"/>
    <col min="12307" max="12309" width="9.06640625" style="1"/>
    <col min="12310" max="12310" width="5.33203125" style="1" bestFit="1" customWidth="1"/>
    <col min="12311" max="12311" width="6.3984375" style="1" customWidth="1"/>
    <col min="12312" max="12545" width="9.06640625" style="1"/>
    <col min="12546" max="12546" width="4.796875" style="1" customWidth="1"/>
    <col min="12547" max="12547" width="18.33203125" style="1" customWidth="1"/>
    <col min="12548" max="12551" width="1.73046875" style="1" customWidth="1"/>
    <col min="12552" max="12552" width="2.1328125" style="1" bestFit="1" customWidth="1"/>
    <col min="12553" max="12553" width="5.265625" style="1" customWidth="1"/>
    <col min="12554" max="12554" width="0.796875" style="1" customWidth="1"/>
    <col min="12555" max="12555" width="7.6640625" style="1" customWidth="1"/>
    <col min="12556" max="12556" width="19.265625" style="1" customWidth="1"/>
    <col min="12557" max="12559" width="1.73046875" style="1" customWidth="1"/>
    <col min="12560" max="12560" width="2.06640625" style="1" customWidth="1"/>
    <col min="12561" max="12561" width="2.1328125" style="1" bestFit="1" customWidth="1"/>
    <col min="12562" max="12562" width="5" style="1" bestFit="1" customWidth="1"/>
    <col min="12563" max="12565" width="9.06640625" style="1"/>
    <col min="12566" max="12566" width="5.33203125" style="1" bestFit="1" customWidth="1"/>
    <col min="12567" max="12567" width="6.3984375" style="1" customWidth="1"/>
    <col min="12568" max="12801" width="9.06640625" style="1"/>
    <col min="12802" max="12802" width="4.796875" style="1" customWidth="1"/>
    <col min="12803" max="12803" width="18.33203125" style="1" customWidth="1"/>
    <col min="12804" max="12807" width="1.73046875" style="1" customWidth="1"/>
    <col min="12808" max="12808" width="2.1328125" style="1" bestFit="1" customWidth="1"/>
    <col min="12809" max="12809" width="5.265625" style="1" customWidth="1"/>
    <col min="12810" max="12810" width="0.796875" style="1" customWidth="1"/>
    <col min="12811" max="12811" width="7.6640625" style="1" customWidth="1"/>
    <col min="12812" max="12812" width="19.265625" style="1" customWidth="1"/>
    <col min="12813" max="12815" width="1.73046875" style="1" customWidth="1"/>
    <col min="12816" max="12816" width="2.06640625" style="1" customWidth="1"/>
    <col min="12817" max="12817" width="2.1328125" style="1" bestFit="1" customWidth="1"/>
    <col min="12818" max="12818" width="5" style="1" bestFit="1" customWidth="1"/>
    <col min="12819" max="12821" width="9.06640625" style="1"/>
    <col min="12822" max="12822" width="5.33203125" style="1" bestFit="1" customWidth="1"/>
    <col min="12823" max="12823" width="6.3984375" style="1" customWidth="1"/>
    <col min="12824" max="13057" width="9.06640625" style="1"/>
    <col min="13058" max="13058" width="4.796875" style="1" customWidth="1"/>
    <col min="13059" max="13059" width="18.33203125" style="1" customWidth="1"/>
    <col min="13060" max="13063" width="1.73046875" style="1" customWidth="1"/>
    <col min="13064" max="13064" width="2.1328125" style="1" bestFit="1" customWidth="1"/>
    <col min="13065" max="13065" width="5.265625" style="1" customWidth="1"/>
    <col min="13066" max="13066" width="0.796875" style="1" customWidth="1"/>
    <col min="13067" max="13067" width="7.6640625" style="1" customWidth="1"/>
    <col min="13068" max="13068" width="19.265625" style="1" customWidth="1"/>
    <col min="13069" max="13071" width="1.73046875" style="1" customWidth="1"/>
    <col min="13072" max="13072" width="2.06640625" style="1" customWidth="1"/>
    <col min="13073" max="13073" width="2.1328125" style="1" bestFit="1" customWidth="1"/>
    <col min="13074" max="13074" width="5" style="1" bestFit="1" customWidth="1"/>
    <col min="13075" max="13077" width="9.06640625" style="1"/>
    <col min="13078" max="13078" width="5.33203125" style="1" bestFit="1" customWidth="1"/>
    <col min="13079" max="13079" width="6.3984375" style="1" customWidth="1"/>
    <col min="13080" max="13313" width="9.06640625" style="1"/>
    <col min="13314" max="13314" width="4.796875" style="1" customWidth="1"/>
    <col min="13315" max="13315" width="18.33203125" style="1" customWidth="1"/>
    <col min="13316" max="13319" width="1.73046875" style="1" customWidth="1"/>
    <col min="13320" max="13320" width="2.1328125" style="1" bestFit="1" customWidth="1"/>
    <col min="13321" max="13321" width="5.265625" style="1" customWidth="1"/>
    <col min="13322" max="13322" width="0.796875" style="1" customWidth="1"/>
    <col min="13323" max="13323" width="7.6640625" style="1" customWidth="1"/>
    <col min="13324" max="13324" width="19.265625" style="1" customWidth="1"/>
    <col min="13325" max="13327" width="1.73046875" style="1" customWidth="1"/>
    <col min="13328" max="13328" width="2.06640625" style="1" customWidth="1"/>
    <col min="13329" max="13329" width="2.1328125" style="1" bestFit="1" customWidth="1"/>
    <col min="13330" max="13330" width="5" style="1" bestFit="1" customWidth="1"/>
    <col min="13331" max="13333" width="9.06640625" style="1"/>
    <col min="13334" max="13334" width="5.33203125" style="1" bestFit="1" customWidth="1"/>
    <col min="13335" max="13335" width="6.3984375" style="1" customWidth="1"/>
    <col min="13336" max="13569" width="9.06640625" style="1"/>
    <col min="13570" max="13570" width="4.796875" style="1" customWidth="1"/>
    <col min="13571" max="13571" width="18.33203125" style="1" customWidth="1"/>
    <col min="13572" max="13575" width="1.73046875" style="1" customWidth="1"/>
    <col min="13576" max="13576" width="2.1328125" style="1" bestFit="1" customWidth="1"/>
    <col min="13577" max="13577" width="5.265625" style="1" customWidth="1"/>
    <col min="13578" max="13578" width="0.796875" style="1" customWidth="1"/>
    <col min="13579" max="13579" width="7.6640625" style="1" customWidth="1"/>
    <col min="13580" max="13580" width="19.265625" style="1" customWidth="1"/>
    <col min="13581" max="13583" width="1.73046875" style="1" customWidth="1"/>
    <col min="13584" max="13584" width="2.06640625" style="1" customWidth="1"/>
    <col min="13585" max="13585" width="2.1328125" style="1" bestFit="1" customWidth="1"/>
    <col min="13586" max="13586" width="5" style="1" bestFit="1" customWidth="1"/>
    <col min="13587" max="13589" width="9.06640625" style="1"/>
    <col min="13590" max="13590" width="5.33203125" style="1" bestFit="1" customWidth="1"/>
    <col min="13591" max="13591" width="6.3984375" style="1" customWidth="1"/>
    <col min="13592" max="13825" width="9.06640625" style="1"/>
    <col min="13826" max="13826" width="4.796875" style="1" customWidth="1"/>
    <col min="13827" max="13827" width="18.33203125" style="1" customWidth="1"/>
    <col min="13828" max="13831" width="1.73046875" style="1" customWidth="1"/>
    <col min="13832" max="13832" width="2.1328125" style="1" bestFit="1" customWidth="1"/>
    <col min="13833" max="13833" width="5.265625" style="1" customWidth="1"/>
    <col min="13834" max="13834" width="0.796875" style="1" customWidth="1"/>
    <col min="13835" max="13835" width="7.6640625" style="1" customWidth="1"/>
    <col min="13836" max="13836" width="19.265625" style="1" customWidth="1"/>
    <col min="13837" max="13839" width="1.73046875" style="1" customWidth="1"/>
    <col min="13840" max="13840" width="2.06640625" style="1" customWidth="1"/>
    <col min="13841" max="13841" width="2.1328125" style="1" bestFit="1" customWidth="1"/>
    <col min="13842" max="13842" width="5" style="1" bestFit="1" customWidth="1"/>
    <col min="13843" max="13845" width="9.06640625" style="1"/>
    <col min="13846" max="13846" width="5.33203125" style="1" bestFit="1" customWidth="1"/>
    <col min="13847" max="13847" width="6.3984375" style="1" customWidth="1"/>
    <col min="13848" max="14081" width="9.06640625" style="1"/>
    <col min="14082" max="14082" width="4.796875" style="1" customWidth="1"/>
    <col min="14083" max="14083" width="18.33203125" style="1" customWidth="1"/>
    <col min="14084" max="14087" width="1.73046875" style="1" customWidth="1"/>
    <col min="14088" max="14088" width="2.1328125" style="1" bestFit="1" customWidth="1"/>
    <col min="14089" max="14089" width="5.265625" style="1" customWidth="1"/>
    <col min="14090" max="14090" width="0.796875" style="1" customWidth="1"/>
    <col min="14091" max="14091" width="7.6640625" style="1" customWidth="1"/>
    <col min="14092" max="14092" width="19.265625" style="1" customWidth="1"/>
    <col min="14093" max="14095" width="1.73046875" style="1" customWidth="1"/>
    <col min="14096" max="14096" width="2.06640625" style="1" customWidth="1"/>
    <col min="14097" max="14097" width="2.1328125" style="1" bestFit="1" customWidth="1"/>
    <col min="14098" max="14098" width="5" style="1" bestFit="1" customWidth="1"/>
    <col min="14099" max="14101" width="9.06640625" style="1"/>
    <col min="14102" max="14102" width="5.33203125" style="1" bestFit="1" customWidth="1"/>
    <col min="14103" max="14103" width="6.3984375" style="1" customWidth="1"/>
    <col min="14104" max="14337" width="9.06640625" style="1"/>
    <col min="14338" max="14338" width="4.796875" style="1" customWidth="1"/>
    <col min="14339" max="14339" width="18.33203125" style="1" customWidth="1"/>
    <col min="14340" max="14343" width="1.73046875" style="1" customWidth="1"/>
    <col min="14344" max="14344" width="2.1328125" style="1" bestFit="1" customWidth="1"/>
    <col min="14345" max="14345" width="5.265625" style="1" customWidth="1"/>
    <col min="14346" max="14346" width="0.796875" style="1" customWidth="1"/>
    <col min="14347" max="14347" width="7.6640625" style="1" customWidth="1"/>
    <col min="14348" max="14348" width="19.265625" style="1" customWidth="1"/>
    <col min="14349" max="14351" width="1.73046875" style="1" customWidth="1"/>
    <col min="14352" max="14352" width="2.06640625" style="1" customWidth="1"/>
    <col min="14353" max="14353" width="2.1328125" style="1" bestFit="1" customWidth="1"/>
    <col min="14354" max="14354" width="5" style="1" bestFit="1" customWidth="1"/>
    <col min="14355" max="14357" width="9.06640625" style="1"/>
    <col min="14358" max="14358" width="5.33203125" style="1" bestFit="1" customWidth="1"/>
    <col min="14359" max="14359" width="6.3984375" style="1" customWidth="1"/>
    <col min="14360" max="14593" width="9.06640625" style="1"/>
    <col min="14594" max="14594" width="4.796875" style="1" customWidth="1"/>
    <col min="14595" max="14595" width="18.33203125" style="1" customWidth="1"/>
    <col min="14596" max="14599" width="1.73046875" style="1" customWidth="1"/>
    <col min="14600" max="14600" width="2.1328125" style="1" bestFit="1" customWidth="1"/>
    <col min="14601" max="14601" width="5.265625" style="1" customWidth="1"/>
    <col min="14602" max="14602" width="0.796875" style="1" customWidth="1"/>
    <col min="14603" max="14603" width="7.6640625" style="1" customWidth="1"/>
    <col min="14604" max="14604" width="19.265625" style="1" customWidth="1"/>
    <col min="14605" max="14607" width="1.73046875" style="1" customWidth="1"/>
    <col min="14608" max="14608" width="2.06640625" style="1" customWidth="1"/>
    <col min="14609" max="14609" width="2.1328125" style="1" bestFit="1" customWidth="1"/>
    <col min="14610" max="14610" width="5" style="1" bestFit="1" customWidth="1"/>
    <col min="14611" max="14613" width="9.06640625" style="1"/>
    <col min="14614" max="14614" width="5.33203125" style="1" bestFit="1" customWidth="1"/>
    <col min="14615" max="14615" width="6.3984375" style="1" customWidth="1"/>
    <col min="14616" max="14849" width="9.06640625" style="1"/>
    <col min="14850" max="14850" width="4.796875" style="1" customWidth="1"/>
    <col min="14851" max="14851" width="18.33203125" style="1" customWidth="1"/>
    <col min="14852" max="14855" width="1.73046875" style="1" customWidth="1"/>
    <col min="14856" max="14856" width="2.1328125" style="1" bestFit="1" customWidth="1"/>
    <col min="14857" max="14857" width="5.265625" style="1" customWidth="1"/>
    <col min="14858" max="14858" width="0.796875" style="1" customWidth="1"/>
    <col min="14859" max="14859" width="7.6640625" style="1" customWidth="1"/>
    <col min="14860" max="14860" width="19.265625" style="1" customWidth="1"/>
    <col min="14861" max="14863" width="1.73046875" style="1" customWidth="1"/>
    <col min="14864" max="14864" width="2.06640625" style="1" customWidth="1"/>
    <col min="14865" max="14865" width="2.1328125" style="1" bestFit="1" customWidth="1"/>
    <col min="14866" max="14866" width="5" style="1" bestFit="1" customWidth="1"/>
    <col min="14867" max="14869" width="9.06640625" style="1"/>
    <col min="14870" max="14870" width="5.33203125" style="1" bestFit="1" customWidth="1"/>
    <col min="14871" max="14871" width="6.3984375" style="1" customWidth="1"/>
    <col min="14872" max="15105" width="9.06640625" style="1"/>
    <col min="15106" max="15106" width="4.796875" style="1" customWidth="1"/>
    <col min="15107" max="15107" width="18.33203125" style="1" customWidth="1"/>
    <col min="15108" max="15111" width="1.73046875" style="1" customWidth="1"/>
    <col min="15112" max="15112" width="2.1328125" style="1" bestFit="1" customWidth="1"/>
    <col min="15113" max="15113" width="5.265625" style="1" customWidth="1"/>
    <col min="15114" max="15114" width="0.796875" style="1" customWidth="1"/>
    <col min="15115" max="15115" width="7.6640625" style="1" customWidth="1"/>
    <col min="15116" max="15116" width="19.265625" style="1" customWidth="1"/>
    <col min="15117" max="15119" width="1.73046875" style="1" customWidth="1"/>
    <col min="15120" max="15120" width="2.06640625" style="1" customWidth="1"/>
    <col min="15121" max="15121" width="2.1328125" style="1" bestFit="1" customWidth="1"/>
    <col min="15122" max="15122" width="5" style="1" bestFit="1" customWidth="1"/>
    <col min="15123" max="15125" width="9.06640625" style="1"/>
    <col min="15126" max="15126" width="5.33203125" style="1" bestFit="1" customWidth="1"/>
    <col min="15127" max="15127" width="6.3984375" style="1" customWidth="1"/>
    <col min="15128" max="15361" width="9.06640625" style="1"/>
    <col min="15362" max="15362" width="4.796875" style="1" customWidth="1"/>
    <col min="15363" max="15363" width="18.33203125" style="1" customWidth="1"/>
    <col min="15364" max="15367" width="1.73046875" style="1" customWidth="1"/>
    <col min="15368" max="15368" width="2.1328125" style="1" bestFit="1" customWidth="1"/>
    <col min="15369" max="15369" width="5.265625" style="1" customWidth="1"/>
    <col min="15370" max="15370" width="0.796875" style="1" customWidth="1"/>
    <col min="15371" max="15371" width="7.6640625" style="1" customWidth="1"/>
    <col min="15372" max="15372" width="19.265625" style="1" customWidth="1"/>
    <col min="15373" max="15375" width="1.73046875" style="1" customWidth="1"/>
    <col min="15376" max="15376" width="2.06640625" style="1" customWidth="1"/>
    <col min="15377" max="15377" width="2.1328125" style="1" bestFit="1" customWidth="1"/>
    <col min="15378" max="15378" width="5" style="1" bestFit="1" customWidth="1"/>
    <col min="15379" max="15381" width="9.06640625" style="1"/>
    <col min="15382" max="15382" width="5.33203125" style="1" bestFit="1" customWidth="1"/>
    <col min="15383" max="15383" width="6.3984375" style="1" customWidth="1"/>
    <col min="15384" max="15617" width="9.06640625" style="1"/>
    <col min="15618" max="15618" width="4.796875" style="1" customWidth="1"/>
    <col min="15619" max="15619" width="18.33203125" style="1" customWidth="1"/>
    <col min="15620" max="15623" width="1.73046875" style="1" customWidth="1"/>
    <col min="15624" max="15624" width="2.1328125" style="1" bestFit="1" customWidth="1"/>
    <col min="15625" max="15625" width="5.265625" style="1" customWidth="1"/>
    <col min="15626" max="15626" width="0.796875" style="1" customWidth="1"/>
    <col min="15627" max="15627" width="7.6640625" style="1" customWidth="1"/>
    <col min="15628" max="15628" width="19.265625" style="1" customWidth="1"/>
    <col min="15629" max="15631" width="1.73046875" style="1" customWidth="1"/>
    <col min="15632" max="15632" width="2.06640625" style="1" customWidth="1"/>
    <col min="15633" max="15633" width="2.1328125" style="1" bestFit="1" customWidth="1"/>
    <col min="15634" max="15634" width="5" style="1" bestFit="1" customWidth="1"/>
    <col min="15635" max="15637" width="9.06640625" style="1"/>
    <col min="15638" max="15638" width="5.33203125" style="1" bestFit="1" customWidth="1"/>
    <col min="15639" max="15639" width="6.3984375" style="1" customWidth="1"/>
    <col min="15640" max="15873" width="9.06640625" style="1"/>
    <col min="15874" max="15874" width="4.796875" style="1" customWidth="1"/>
    <col min="15875" max="15875" width="18.33203125" style="1" customWidth="1"/>
    <col min="15876" max="15879" width="1.73046875" style="1" customWidth="1"/>
    <col min="15880" max="15880" width="2.1328125" style="1" bestFit="1" customWidth="1"/>
    <col min="15881" max="15881" width="5.265625" style="1" customWidth="1"/>
    <col min="15882" max="15882" width="0.796875" style="1" customWidth="1"/>
    <col min="15883" max="15883" width="7.6640625" style="1" customWidth="1"/>
    <col min="15884" max="15884" width="19.265625" style="1" customWidth="1"/>
    <col min="15885" max="15887" width="1.73046875" style="1" customWidth="1"/>
    <col min="15888" max="15888" width="2.06640625" style="1" customWidth="1"/>
    <col min="15889" max="15889" width="2.1328125" style="1" bestFit="1" customWidth="1"/>
    <col min="15890" max="15890" width="5" style="1" bestFit="1" customWidth="1"/>
    <col min="15891" max="15893" width="9.06640625" style="1"/>
    <col min="15894" max="15894" width="5.33203125" style="1" bestFit="1" customWidth="1"/>
    <col min="15895" max="15895" width="6.3984375" style="1" customWidth="1"/>
    <col min="15896" max="16129" width="9.06640625" style="1"/>
    <col min="16130" max="16130" width="4.796875" style="1" customWidth="1"/>
    <col min="16131" max="16131" width="18.33203125" style="1" customWidth="1"/>
    <col min="16132" max="16135" width="1.73046875" style="1" customWidth="1"/>
    <col min="16136" max="16136" width="2.1328125" style="1" bestFit="1" customWidth="1"/>
    <col min="16137" max="16137" width="5.265625" style="1" customWidth="1"/>
    <col min="16138" max="16138" width="0.796875" style="1" customWidth="1"/>
    <col min="16139" max="16139" width="7.6640625" style="1" customWidth="1"/>
    <col min="16140" max="16140" width="19.265625" style="1" customWidth="1"/>
    <col min="16141" max="16143" width="1.73046875" style="1" customWidth="1"/>
    <col min="16144" max="16144" width="2.06640625" style="1" customWidth="1"/>
    <col min="16145" max="16145" width="2.1328125" style="1" bestFit="1" customWidth="1"/>
    <col min="16146" max="16146" width="5" style="1" bestFit="1" customWidth="1"/>
    <col min="16147" max="16149" width="9.06640625" style="1"/>
    <col min="16150" max="16150" width="5.33203125" style="1" bestFit="1" customWidth="1"/>
    <col min="16151" max="16151" width="6.3984375" style="1" customWidth="1"/>
    <col min="16152" max="16384" width="9.06640625" style="1"/>
  </cols>
  <sheetData>
    <row r="2" spans="2:18" x14ac:dyDescent="0.45">
      <c r="B2" s="522" t="s">
        <v>621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2:18" x14ac:dyDescent="0.45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</row>
    <row r="4" spans="2:18" ht="62.25" customHeight="1" x14ac:dyDescent="0.45"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2:18" x14ac:dyDescent="0.45">
      <c r="B5" s="523" t="s">
        <v>140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</row>
    <row r="6" spans="2:18" x14ac:dyDescent="0.45">
      <c r="B6" s="524" t="s">
        <v>141</v>
      </c>
      <c r="C6" s="524"/>
      <c r="D6" s="524"/>
      <c r="E6" s="524"/>
      <c r="F6" s="524"/>
      <c r="G6" s="524"/>
      <c r="H6" s="524"/>
      <c r="I6" s="524"/>
      <c r="J6" s="14"/>
      <c r="K6" s="524" t="s">
        <v>142</v>
      </c>
      <c r="L6" s="524"/>
      <c r="M6" s="524"/>
      <c r="N6" s="524"/>
      <c r="O6" s="524"/>
      <c r="P6" s="524"/>
      <c r="Q6" s="524"/>
      <c r="R6" s="524"/>
    </row>
    <row r="7" spans="2:18" x14ac:dyDescent="0.45">
      <c r="B7" s="229" t="s">
        <v>143</v>
      </c>
      <c r="C7" s="229" t="s">
        <v>144</v>
      </c>
      <c r="D7" s="230" t="s">
        <v>0</v>
      </c>
      <c r="E7" s="230" t="s">
        <v>145</v>
      </c>
      <c r="F7" s="230" t="s">
        <v>4</v>
      </c>
      <c r="G7" s="230" t="s">
        <v>146</v>
      </c>
      <c r="H7" s="231" t="s">
        <v>147</v>
      </c>
      <c r="I7" s="231" t="s">
        <v>148</v>
      </c>
      <c r="J7" s="14"/>
      <c r="K7" s="229" t="s">
        <v>143</v>
      </c>
      <c r="L7" s="229" t="s">
        <v>144</v>
      </c>
      <c r="M7" s="230" t="s">
        <v>0</v>
      </c>
      <c r="N7" s="230" t="s">
        <v>145</v>
      </c>
      <c r="O7" s="230" t="s">
        <v>4</v>
      </c>
      <c r="P7" s="230" t="s">
        <v>146</v>
      </c>
      <c r="Q7" s="231" t="s">
        <v>147</v>
      </c>
      <c r="R7" s="231" t="s">
        <v>148</v>
      </c>
    </row>
    <row r="8" spans="2:18" ht="21" customHeight="1" x14ac:dyDescent="0.45">
      <c r="B8" s="113" t="s">
        <v>266</v>
      </c>
      <c r="C8" s="113" t="s">
        <v>158</v>
      </c>
      <c r="D8" s="17">
        <v>3</v>
      </c>
      <c r="E8" s="17">
        <v>0</v>
      </c>
      <c r="F8" s="17">
        <v>2</v>
      </c>
      <c r="G8" s="17">
        <v>4</v>
      </c>
      <c r="H8" s="24">
        <v>6</v>
      </c>
      <c r="I8" s="24"/>
      <c r="J8" s="135"/>
      <c r="K8" s="113" t="s">
        <v>267</v>
      </c>
      <c r="L8" s="113" t="s">
        <v>168</v>
      </c>
      <c r="M8" s="17">
        <v>3</v>
      </c>
      <c r="N8" s="17">
        <v>0</v>
      </c>
      <c r="O8" s="17">
        <v>2</v>
      </c>
      <c r="P8" s="17">
        <v>4</v>
      </c>
      <c r="Q8" s="24">
        <v>6</v>
      </c>
      <c r="R8" s="7"/>
    </row>
    <row r="9" spans="2:18" ht="21" customHeight="1" x14ac:dyDescent="0.45">
      <c r="B9" s="113" t="s">
        <v>268</v>
      </c>
      <c r="C9" s="113" t="s">
        <v>154</v>
      </c>
      <c r="D9" s="17">
        <v>3</v>
      </c>
      <c r="E9" s="17">
        <v>2</v>
      </c>
      <c r="F9" s="17">
        <v>0</v>
      </c>
      <c r="G9" s="17">
        <v>4</v>
      </c>
      <c r="H9" s="24">
        <v>6</v>
      </c>
      <c r="I9" s="24"/>
      <c r="J9" s="135"/>
      <c r="K9" s="113" t="s">
        <v>269</v>
      </c>
      <c r="L9" s="113" t="s">
        <v>160</v>
      </c>
      <c r="M9" s="17">
        <v>3</v>
      </c>
      <c r="N9" s="17">
        <v>2</v>
      </c>
      <c r="O9" s="17">
        <v>0</v>
      </c>
      <c r="P9" s="17">
        <v>4</v>
      </c>
      <c r="Q9" s="24">
        <v>6</v>
      </c>
      <c r="R9" s="7"/>
    </row>
    <row r="10" spans="2:18" ht="25.5" customHeight="1" x14ac:dyDescent="0.45">
      <c r="B10" s="113" t="s">
        <v>270</v>
      </c>
      <c r="C10" s="113" t="s">
        <v>271</v>
      </c>
      <c r="D10" s="17">
        <v>3</v>
      </c>
      <c r="E10" s="17">
        <v>0</v>
      </c>
      <c r="F10" s="17">
        <v>2</v>
      </c>
      <c r="G10" s="17">
        <v>4</v>
      </c>
      <c r="H10" s="24">
        <v>6</v>
      </c>
      <c r="I10" s="24"/>
      <c r="J10" s="135"/>
      <c r="K10" s="113" t="s">
        <v>401</v>
      </c>
      <c r="L10" s="113" t="s">
        <v>402</v>
      </c>
      <c r="M10" s="17">
        <v>2</v>
      </c>
      <c r="N10" s="17">
        <v>0</v>
      </c>
      <c r="O10" s="17">
        <v>0</v>
      </c>
      <c r="P10" s="17">
        <v>2</v>
      </c>
      <c r="Q10" s="24">
        <v>3</v>
      </c>
      <c r="R10" s="7"/>
    </row>
    <row r="11" spans="2:18" ht="21" customHeight="1" x14ac:dyDescent="0.45">
      <c r="B11" s="113" t="s">
        <v>403</v>
      </c>
      <c r="C11" s="113" t="s">
        <v>404</v>
      </c>
      <c r="D11" s="17">
        <v>3</v>
      </c>
      <c r="E11" s="17">
        <v>0</v>
      </c>
      <c r="F11" s="17">
        <v>2</v>
      </c>
      <c r="G11" s="17">
        <v>4</v>
      </c>
      <c r="H11" s="24">
        <v>7</v>
      </c>
      <c r="I11" s="24"/>
      <c r="J11" s="135"/>
      <c r="K11" s="113" t="s">
        <v>405</v>
      </c>
      <c r="L11" s="113" t="s">
        <v>406</v>
      </c>
      <c r="M11" s="17">
        <v>3</v>
      </c>
      <c r="N11" s="17">
        <v>0</v>
      </c>
      <c r="O11" s="17">
        <v>2</v>
      </c>
      <c r="P11" s="17">
        <v>4</v>
      </c>
      <c r="Q11" s="24">
        <v>6</v>
      </c>
      <c r="R11" s="7"/>
    </row>
    <row r="12" spans="2:18" ht="21" customHeight="1" x14ac:dyDescent="0.45">
      <c r="B12" s="113" t="s">
        <v>274</v>
      </c>
      <c r="C12" s="113" t="s">
        <v>170</v>
      </c>
      <c r="D12" s="17">
        <v>3</v>
      </c>
      <c r="E12" s="17">
        <v>0</v>
      </c>
      <c r="F12" s="17">
        <v>0</v>
      </c>
      <c r="G12" s="17">
        <v>3</v>
      </c>
      <c r="H12" s="24">
        <v>5</v>
      </c>
      <c r="I12" s="24"/>
      <c r="J12" s="135"/>
      <c r="K12" s="113" t="s">
        <v>407</v>
      </c>
      <c r="L12" s="113" t="s">
        <v>408</v>
      </c>
      <c r="M12" s="17">
        <v>3</v>
      </c>
      <c r="N12" s="17">
        <v>0</v>
      </c>
      <c r="O12" s="17">
        <v>2</v>
      </c>
      <c r="P12" s="17">
        <v>4</v>
      </c>
      <c r="Q12" s="24">
        <v>7</v>
      </c>
      <c r="R12" s="7"/>
    </row>
    <row r="13" spans="2:18" ht="21" customHeight="1" x14ac:dyDescent="0.45">
      <c r="B13" s="113" t="s">
        <v>277</v>
      </c>
      <c r="C13" s="113" t="s">
        <v>174</v>
      </c>
      <c r="D13" s="17">
        <v>0</v>
      </c>
      <c r="E13" s="17">
        <v>2</v>
      </c>
      <c r="F13" s="17">
        <v>0</v>
      </c>
      <c r="G13" s="17">
        <v>1</v>
      </c>
      <c r="H13" s="24">
        <v>1</v>
      </c>
      <c r="I13" s="24"/>
      <c r="J13" s="135"/>
      <c r="K13" s="113" t="s">
        <v>282</v>
      </c>
      <c r="L13" s="113" t="s">
        <v>176</v>
      </c>
      <c r="M13" s="17">
        <v>0</v>
      </c>
      <c r="N13" s="17">
        <v>2</v>
      </c>
      <c r="O13" s="17">
        <v>0</v>
      </c>
      <c r="P13" s="17">
        <v>1</v>
      </c>
      <c r="Q13" s="24">
        <v>1</v>
      </c>
      <c r="R13" s="7"/>
    </row>
    <row r="14" spans="2:18" ht="21" customHeight="1" x14ac:dyDescent="0.45">
      <c r="B14" s="368" t="s">
        <v>177</v>
      </c>
      <c r="C14" s="113"/>
      <c r="D14" s="369">
        <f>SUM(D8:D13)</f>
        <v>15</v>
      </c>
      <c r="E14" s="369">
        <f>SUM(E8:E13)</f>
        <v>4</v>
      </c>
      <c r="F14" s="369">
        <f>SUM(F8:F13)</f>
        <v>6</v>
      </c>
      <c r="G14" s="369">
        <f>SUM(G8:G13)</f>
        <v>20</v>
      </c>
      <c r="H14" s="370">
        <f>SUM(H8:H13)</f>
        <v>31</v>
      </c>
      <c r="I14" s="24"/>
      <c r="J14" s="135"/>
      <c r="K14" s="368" t="s">
        <v>177</v>
      </c>
      <c r="L14" s="368"/>
      <c r="M14" s="369">
        <f ca="1">SUM(M8:M14)</f>
        <v>14</v>
      </c>
      <c r="N14" s="369">
        <f ca="1">SUM(N8:N14)</f>
        <v>4</v>
      </c>
      <c r="O14" s="369">
        <f ca="1">SUM(O8:O14)</f>
        <v>6</v>
      </c>
      <c r="P14" s="369">
        <f ca="1">SUM(P8:P14)</f>
        <v>19</v>
      </c>
      <c r="Q14" s="370">
        <f ca="1">SUM(Q8:Q14)</f>
        <v>29</v>
      </c>
      <c r="R14" s="7"/>
    </row>
    <row r="15" spans="2:18" ht="5.25" customHeight="1" x14ac:dyDescent="0.45">
      <c r="B15" s="232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2:18" x14ac:dyDescent="0.45">
      <c r="B16" s="525" t="s">
        <v>178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7"/>
    </row>
    <row r="17" spans="2:27" x14ac:dyDescent="0.45">
      <c r="B17" s="524" t="s">
        <v>179</v>
      </c>
      <c r="C17" s="524"/>
      <c r="D17" s="524"/>
      <c r="E17" s="524"/>
      <c r="F17" s="524"/>
      <c r="G17" s="524"/>
      <c r="H17" s="524"/>
      <c r="I17" s="524"/>
      <c r="J17" s="14"/>
      <c r="K17" s="524" t="s">
        <v>180</v>
      </c>
      <c r="L17" s="524"/>
      <c r="M17" s="524"/>
      <c r="N17" s="524"/>
      <c r="O17" s="524"/>
      <c r="P17" s="524"/>
      <c r="Q17" s="524"/>
      <c r="R17" s="524"/>
    </row>
    <row r="18" spans="2:27" x14ac:dyDescent="0.45">
      <c r="B18" s="229" t="s">
        <v>143</v>
      </c>
      <c r="C18" s="229" t="s">
        <v>144</v>
      </c>
      <c r="D18" s="230" t="s">
        <v>0</v>
      </c>
      <c r="E18" s="230" t="s">
        <v>145</v>
      </c>
      <c r="F18" s="230" t="s">
        <v>4</v>
      </c>
      <c r="G18" s="230" t="s">
        <v>146</v>
      </c>
      <c r="H18" s="231" t="s">
        <v>147</v>
      </c>
      <c r="I18" s="231" t="s">
        <v>148</v>
      </c>
      <c r="J18" s="14"/>
      <c r="K18" s="229" t="s">
        <v>143</v>
      </c>
      <c r="L18" s="229" t="s">
        <v>144</v>
      </c>
      <c r="M18" s="230" t="s">
        <v>0</v>
      </c>
      <c r="N18" s="230" t="s">
        <v>145</v>
      </c>
      <c r="O18" s="230" t="s">
        <v>4</v>
      </c>
      <c r="P18" s="230" t="s">
        <v>146</v>
      </c>
      <c r="Q18" s="231" t="s">
        <v>147</v>
      </c>
      <c r="R18" s="231" t="s">
        <v>148</v>
      </c>
    </row>
    <row r="19" spans="2:27" ht="21" customHeight="1" x14ac:dyDescent="0.45">
      <c r="B19" s="113" t="s">
        <v>409</v>
      </c>
      <c r="C19" s="113" t="s">
        <v>410</v>
      </c>
      <c r="D19" s="17">
        <v>3</v>
      </c>
      <c r="E19" s="17">
        <v>0</v>
      </c>
      <c r="F19" s="17">
        <v>2</v>
      </c>
      <c r="G19" s="17">
        <v>4</v>
      </c>
      <c r="H19" s="24">
        <v>6</v>
      </c>
      <c r="I19" s="24"/>
      <c r="J19" s="135"/>
      <c r="K19" s="113" t="s">
        <v>411</v>
      </c>
      <c r="L19" s="113" t="s">
        <v>412</v>
      </c>
      <c r="M19" s="17">
        <v>3</v>
      </c>
      <c r="N19" s="17">
        <v>0</v>
      </c>
      <c r="O19" s="17">
        <v>2</v>
      </c>
      <c r="P19" s="17">
        <v>4</v>
      </c>
      <c r="Q19" s="24">
        <v>6</v>
      </c>
      <c r="R19" s="7"/>
    </row>
    <row r="20" spans="2:27" ht="21" customHeight="1" x14ac:dyDescent="0.45">
      <c r="B20" s="113" t="s">
        <v>294</v>
      </c>
      <c r="C20" s="113" t="s">
        <v>413</v>
      </c>
      <c r="D20" s="17">
        <v>3</v>
      </c>
      <c r="E20" s="17">
        <v>0</v>
      </c>
      <c r="F20" s="17">
        <v>0</v>
      </c>
      <c r="G20" s="17">
        <v>3</v>
      </c>
      <c r="H20" s="24">
        <v>4</v>
      </c>
      <c r="I20" s="24"/>
      <c r="J20" s="135"/>
      <c r="K20" s="113" t="s">
        <v>414</v>
      </c>
      <c r="L20" s="113" t="s">
        <v>415</v>
      </c>
      <c r="M20" s="17">
        <v>2</v>
      </c>
      <c r="N20" s="17">
        <v>2</v>
      </c>
      <c r="O20" s="17">
        <v>0</v>
      </c>
      <c r="P20" s="17">
        <v>3</v>
      </c>
      <c r="Q20" s="24">
        <v>6</v>
      </c>
      <c r="R20" s="7"/>
    </row>
    <row r="21" spans="2:27" ht="21" customHeight="1" x14ac:dyDescent="0.45">
      <c r="B21" s="113" t="s">
        <v>287</v>
      </c>
      <c r="C21" s="113" t="s">
        <v>288</v>
      </c>
      <c r="D21" s="17">
        <v>3</v>
      </c>
      <c r="E21" s="17">
        <v>0</v>
      </c>
      <c r="F21" s="17">
        <v>0</v>
      </c>
      <c r="G21" s="17">
        <v>3</v>
      </c>
      <c r="H21" s="24">
        <v>4</v>
      </c>
      <c r="I21" s="24"/>
      <c r="J21" s="135"/>
      <c r="K21" s="113" t="s">
        <v>300</v>
      </c>
      <c r="L21" s="113" t="s">
        <v>301</v>
      </c>
      <c r="M21" s="17">
        <v>3</v>
      </c>
      <c r="N21" s="17">
        <v>0</v>
      </c>
      <c r="O21" s="17">
        <v>0</v>
      </c>
      <c r="P21" s="17">
        <v>3</v>
      </c>
      <c r="Q21" s="24">
        <v>4</v>
      </c>
      <c r="R21" s="7"/>
    </row>
    <row r="22" spans="2:27" ht="21" customHeight="1" x14ac:dyDescent="0.45">
      <c r="B22" s="113" t="s">
        <v>302</v>
      </c>
      <c r="C22" s="113" t="s">
        <v>303</v>
      </c>
      <c r="D22" s="17">
        <v>1</v>
      </c>
      <c r="E22" s="17">
        <v>0</v>
      </c>
      <c r="F22" s="17">
        <v>2</v>
      </c>
      <c r="G22" s="17">
        <v>2</v>
      </c>
      <c r="H22" s="24">
        <v>3</v>
      </c>
      <c r="I22" s="24"/>
      <c r="J22" s="135"/>
      <c r="K22" s="113" t="s">
        <v>24</v>
      </c>
      <c r="L22" s="113" t="s">
        <v>204</v>
      </c>
      <c r="M22" s="17">
        <v>2</v>
      </c>
      <c r="N22" s="17">
        <v>0</v>
      </c>
      <c r="O22" s="17">
        <v>0</v>
      </c>
      <c r="P22" s="17">
        <v>2</v>
      </c>
      <c r="Q22" s="24">
        <v>3</v>
      </c>
      <c r="R22" s="7"/>
    </row>
    <row r="23" spans="2:27" ht="21" customHeight="1" x14ac:dyDescent="0.45">
      <c r="B23" s="113" t="s">
        <v>5</v>
      </c>
      <c r="C23" s="113" t="s">
        <v>206</v>
      </c>
      <c r="D23" s="17">
        <v>2</v>
      </c>
      <c r="E23" s="17">
        <v>0</v>
      </c>
      <c r="F23" s="17">
        <v>0</v>
      </c>
      <c r="G23" s="17">
        <v>2</v>
      </c>
      <c r="H23" s="24">
        <v>3</v>
      </c>
      <c r="I23" s="24"/>
      <c r="J23" s="135"/>
      <c r="K23" s="113" t="s">
        <v>18</v>
      </c>
      <c r="L23" s="113" t="s">
        <v>200</v>
      </c>
      <c r="M23" s="17">
        <v>2</v>
      </c>
      <c r="N23" s="17">
        <v>0</v>
      </c>
      <c r="O23" s="17">
        <v>0</v>
      </c>
      <c r="P23" s="17">
        <v>2</v>
      </c>
      <c r="Q23" s="24">
        <v>3</v>
      </c>
      <c r="R23" s="7"/>
    </row>
    <row r="24" spans="2:27" ht="21" customHeight="1" x14ac:dyDescent="0.45">
      <c r="B24" s="113" t="s">
        <v>7</v>
      </c>
      <c r="C24" s="113" t="s">
        <v>202</v>
      </c>
      <c r="D24" s="17">
        <v>2</v>
      </c>
      <c r="E24" s="17">
        <v>0</v>
      </c>
      <c r="F24" s="17">
        <v>0</v>
      </c>
      <c r="G24" s="17">
        <v>2</v>
      </c>
      <c r="H24" s="24">
        <v>3</v>
      </c>
      <c r="I24" s="24"/>
      <c r="J24" s="135"/>
      <c r="K24" s="113" t="s">
        <v>171</v>
      </c>
      <c r="L24" s="113" t="s">
        <v>281</v>
      </c>
      <c r="M24" s="17">
        <v>3</v>
      </c>
      <c r="N24" s="17">
        <v>0</v>
      </c>
      <c r="O24" s="17">
        <v>0</v>
      </c>
      <c r="P24" s="17">
        <v>3</v>
      </c>
      <c r="Q24" s="24">
        <v>3</v>
      </c>
      <c r="R24" s="7"/>
    </row>
    <row r="25" spans="2:27" ht="21" customHeight="1" x14ac:dyDescent="0.45">
      <c r="B25" s="113" t="s">
        <v>165</v>
      </c>
      <c r="C25" s="113" t="s">
        <v>280</v>
      </c>
      <c r="D25" s="17">
        <v>3</v>
      </c>
      <c r="E25" s="17">
        <v>0</v>
      </c>
      <c r="F25" s="17">
        <v>0</v>
      </c>
      <c r="G25" s="17">
        <v>3</v>
      </c>
      <c r="H25" s="24">
        <v>3</v>
      </c>
      <c r="I25" s="24"/>
      <c r="J25" s="135"/>
      <c r="K25" s="113" t="s">
        <v>416</v>
      </c>
      <c r="L25" s="113" t="s">
        <v>208</v>
      </c>
      <c r="M25" s="17">
        <v>0</v>
      </c>
      <c r="N25" s="17">
        <v>0</v>
      </c>
      <c r="O25" s="17">
        <v>0</v>
      </c>
      <c r="P25" s="17">
        <v>0</v>
      </c>
      <c r="Q25" s="24">
        <v>4</v>
      </c>
      <c r="R25" s="7"/>
    </row>
    <row r="26" spans="2:27" ht="21" customHeight="1" x14ac:dyDescent="0.45">
      <c r="B26" s="113" t="s">
        <v>58</v>
      </c>
      <c r="C26" s="113" t="s">
        <v>317</v>
      </c>
      <c r="D26" s="17">
        <v>3</v>
      </c>
      <c r="E26" s="17">
        <v>0</v>
      </c>
      <c r="F26" s="17">
        <v>0</v>
      </c>
      <c r="G26" s="17">
        <v>3</v>
      </c>
      <c r="H26" s="24">
        <v>5</v>
      </c>
      <c r="I26" s="24"/>
      <c r="J26" s="135"/>
      <c r="K26" s="113"/>
      <c r="L26" s="113"/>
      <c r="M26" s="17"/>
      <c r="N26" s="17"/>
      <c r="O26" s="17"/>
      <c r="P26" s="17"/>
      <c r="Q26" s="24"/>
      <c r="R26" s="7"/>
    </row>
    <row r="27" spans="2:27" ht="21" customHeight="1" x14ac:dyDescent="0.45">
      <c r="B27" s="368" t="s">
        <v>177</v>
      </c>
      <c r="C27" s="113"/>
      <c r="D27" s="369">
        <f>SUM(D19:D26)</f>
        <v>20</v>
      </c>
      <c r="E27" s="369">
        <f>SUM(E19:E26)</f>
        <v>0</v>
      </c>
      <c r="F27" s="369">
        <f>SUM(F19:F26)</f>
        <v>4</v>
      </c>
      <c r="G27" s="369">
        <f>SUM(G19:G26)</f>
        <v>22</v>
      </c>
      <c r="H27" s="370">
        <f>SUM(H19:H26)</f>
        <v>31</v>
      </c>
      <c r="I27" s="24"/>
      <c r="J27" s="135"/>
      <c r="K27" s="368" t="s">
        <v>177</v>
      </c>
      <c r="L27" s="368"/>
      <c r="M27" s="369">
        <f>SUM(M19:M25)</f>
        <v>15</v>
      </c>
      <c r="N27" s="369">
        <f>SUM(N19:N25)</f>
        <v>2</v>
      </c>
      <c r="O27" s="369">
        <f>SUM(O19:O25)</f>
        <v>2</v>
      </c>
      <c r="P27" s="369">
        <f>SUM(P19:P25)</f>
        <v>17</v>
      </c>
      <c r="Q27" s="370">
        <f>SUM(Q19:Q25)</f>
        <v>29</v>
      </c>
      <c r="R27" s="7"/>
    </row>
    <row r="28" spans="2:27" ht="7.5" customHeight="1" x14ac:dyDescent="0.45"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U28" s="171"/>
      <c r="V28" s="171"/>
      <c r="W28" s="172"/>
      <c r="X28" s="172"/>
      <c r="Y28" s="172"/>
      <c r="Z28" s="172"/>
      <c r="AA28" s="172"/>
    </row>
    <row r="29" spans="2:27" x14ac:dyDescent="0.45">
      <c r="B29" s="525" t="s">
        <v>209</v>
      </c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7"/>
    </row>
    <row r="30" spans="2:27" x14ac:dyDescent="0.45">
      <c r="B30" s="524" t="s">
        <v>210</v>
      </c>
      <c r="C30" s="524"/>
      <c r="D30" s="524"/>
      <c r="E30" s="524"/>
      <c r="F30" s="524"/>
      <c r="G30" s="524"/>
      <c r="H30" s="524"/>
      <c r="I30" s="524"/>
      <c r="J30" s="20"/>
      <c r="K30" s="524" t="s">
        <v>211</v>
      </c>
      <c r="L30" s="524"/>
      <c r="M30" s="524"/>
      <c r="N30" s="524"/>
      <c r="O30" s="524"/>
      <c r="P30" s="524"/>
      <c r="Q30" s="524"/>
      <c r="R30" s="524"/>
    </row>
    <row r="31" spans="2:27" x14ac:dyDescent="0.45">
      <c r="B31" s="229" t="s">
        <v>143</v>
      </c>
      <c r="C31" s="229" t="s">
        <v>144</v>
      </c>
      <c r="D31" s="230" t="s">
        <v>0</v>
      </c>
      <c r="E31" s="230" t="s">
        <v>145</v>
      </c>
      <c r="F31" s="230" t="s">
        <v>4</v>
      </c>
      <c r="G31" s="230" t="s">
        <v>146</v>
      </c>
      <c r="H31" s="231" t="s">
        <v>147</v>
      </c>
      <c r="I31" s="231" t="s">
        <v>148</v>
      </c>
      <c r="J31" s="14"/>
      <c r="K31" s="229" t="s">
        <v>143</v>
      </c>
      <c r="L31" s="229" t="s">
        <v>144</v>
      </c>
      <c r="M31" s="230" t="s">
        <v>0</v>
      </c>
      <c r="N31" s="230" t="s">
        <v>145</v>
      </c>
      <c r="O31" s="230" t="s">
        <v>4</v>
      </c>
      <c r="P31" s="230" t="s">
        <v>146</v>
      </c>
      <c r="Q31" s="231" t="s">
        <v>147</v>
      </c>
      <c r="R31" s="231" t="s">
        <v>148</v>
      </c>
    </row>
    <row r="32" spans="2:27" ht="28.5" customHeight="1" x14ac:dyDescent="0.45">
      <c r="B32" s="113" t="s">
        <v>417</v>
      </c>
      <c r="C32" s="113" t="s">
        <v>418</v>
      </c>
      <c r="D32" s="17">
        <v>3</v>
      </c>
      <c r="E32" s="17">
        <v>0</v>
      </c>
      <c r="F32" s="17">
        <v>0</v>
      </c>
      <c r="G32" s="17">
        <v>3</v>
      </c>
      <c r="H32" s="24">
        <v>4</v>
      </c>
      <c r="I32" s="24"/>
      <c r="J32" s="135"/>
      <c r="K32" s="113" t="s">
        <v>419</v>
      </c>
      <c r="L32" s="113" t="s">
        <v>420</v>
      </c>
      <c r="M32" s="17">
        <v>3</v>
      </c>
      <c r="N32" s="17">
        <v>0</v>
      </c>
      <c r="O32" s="17">
        <v>0</v>
      </c>
      <c r="P32" s="17">
        <v>3</v>
      </c>
      <c r="Q32" s="24">
        <v>4</v>
      </c>
      <c r="R32" s="7"/>
    </row>
    <row r="33" spans="2:29" ht="21" customHeight="1" x14ac:dyDescent="0.45">
      <c r="B33" s="113" t="s">
        <v>421</v>
      </c>
      <c r="C33" s="113" t="s">
        <v>223</v>
      </c>
      <c r="D33" s="17">
        <v>3</v>
      </c>
      <c r="E33" s="17">
        <v>0</v>
      </c>
      <c r="F33" s="17">
        <v>0</v>
      </c>
      <c r="G33" s="17">
        <v>3</v>
      </c>
      <c r="H33" s="24">
        <v>5</v>
      </c>
      <c r="I33" s="24"/>
      <c r="J33" s="135"/>
      <c r="K33" s="113" t="s">
        <v>422</v>
      </c>
      <c r="L33" s="113" t="s">
        <v>423</v>
      </c>
      <c r="M33" s="17">
        <v>3</v>
      </c>
      <c r="N33" s="17">
        <v>0</v>
      </c>
      <c r="O33" s="17">
        <v>0</v>
      </c>
      <c r="P33" s="17">
        <v>3</v>
      </c>
      <c r="Q33" s="24">
        <v>4</v>
      </c>
      <c r="R33" s="7"/>
    </row>
    <row r="34" spans="2:29" ht="21" customHeight="1" x14ac:dyDescent="0.45">
      <c r="B34" s="113" t="s">
        <v>283</v>
      </c>
      <c r="C34" s="113" t="s">
        <v>424</v>
      </c>
      <c r="D34" s="17">
        <v>3</v>
      </c>
      <c r="E34" s="17">
        <v>0</v>
      </c>
      <c r="F34" s="17">
        <v>0</v>
      </c>
      <c r="G34" s="17">
        <v>3</v>
      </c>
      <c r="H34" s="24">
        <v>4</v>
      </c>
      <c r="I34" s="24"/>
      <c r="J34" s="135"/>
      <c r="K34" s="113" t="s">
        <v>421</v>
      </c>
      <c r="L34" s="113" t="s">
        <v>215</v>
      </c>
      <c r="M34" s="17">
        <v>3</v>
      </c>
      <c r="N34" s="17">
        <v>0</v>
      </c>
      <c r="O34" s="17">
        <v>0</v>
      </c>
      <c r="P34" s="17">
        <v>3</v>
      </c>
      <c r="Q34" s="24">
        <v>5</v>
      </c>
      <c r="R34" s="7"/>
    </row>
    <row r="35" spans="2:29" ht="21" customHeight="1" x14ac:dyDescent="0.45">
      <c r="B35" s="113" t="s">
        <v>309</v>
      </c>
      <c r="C35" s="113" t="s">
        <v>310</v>
      </c>
      <c r="D35" s="17">
        <v>3</v>
      </c>
      <c r="E35" s="17">
        <v>0</v>
      </c>
      <c r="F35" s="17">
        <v>0</v>
      </c>
      <c r="G35" s="17">
        <v>3</v>
      </c>
      <c r="H35" s="24">
        <v>5</v>
      </c>
      <c r="I35" s="24"/>
      <c r="J35" s="135"/>
      <c r="K35" s="113" t="s">
        <v>313</v>
      </c>
      <c r="L35" s="113" t="s">
        <v>314</v>
      </c>
      <c r="M35" s="17">
        <v>0</v>
      </c>
      <c r="N35" s="17">
        <v>0</v>
      </c>
      <c r="O35" s="17">
        <v>4</v>
      </c>
      <c r="P35" s="17">
        <v>2</v>
      </c>
      <c r="Q35" s="24">
        <v>3</v>
      </c>
      <c r="R35" s="7"/>
    </row>
    <row r="36" spans="2:29" ht="21" customHeight="1" x14ac:dyDescent="0.45">
      <c r="B36" s="113" t="s">
        <v>328</v>
      </c>
      <c r="C36" s="113" t="s">
        <v>329</v>
      </c>
      <c r="D36" s="17">
        <v>3</v>
      </c>
      <c r="E36" s="17">
        <v>0</v>
      </c>
      <c r="F36" s="17">
        <v>0</v>
      </c>
      <c r="G36" s="17">
        <v>3</v>
      </c>
      <c r="H36" s="24">
        <v>5</v>
      </c>
      <c r="I36" s="24"/>
      <c r="J36" s="135"/>
      <c r="K36" s="113" t="s">
        <v>285</v>
      </c>
      <c r="L36" s="113" t="s">
        <v>286</v>
      </c>
      <c r="M36" s="17">
        <v>3</v>
      </c>
      <c r="N36" s="17">
        <v>0</v>
      </c>
      <c r="O36" s="17">
        <v>0</v>
      </c>
      <c r="P36" s="17">
        <v>3</v>
      </c>
      <c r="Q36" s="24">
        <v>5</v>
      </c>
      <c r="R36" s="7"/>
    </row>
    <row r="37" spans="2:29" ht="21" customHeight="1" x14ac:dyDescent="0.45">
      <c r="B37" s="113" t="s">
        <v>58</v>
      </c>
      <c r="C37" s="113" t="s">
        <v>320</v>
      </c>
      <c r="D37" s="17">
        <v>3</v>
      </c>
      <c r="E37" s="17">
        <v>0</v>
      </c>
      <c r="F37" s="17">
        <v>0</v>
      </c>
      <c r="G37" s="17">
        <v>3</v>
      </c>
      <c r="H37" s="24">
        <v>5</v>
      </c>
      <c r="I37" s="24"/>
      <c r="J37" s="135"/>
      <c r="K37" s="113" t="s">
        <v>318</v>
      </c>
      <c r="L37" s="113" t="s">
        <v>319</v>
      </c>
      <c r="M37" s="17">
        <v>3</v>
      </c>
      <c r="N37" s="17">
        <v>0</v>
      </c>
      <c r="O37" s="17">
        <v>0</v>
      </c>
      <c r="P37" s="17">
        <v>3</v>
      </c>
      <c r="Q37" s="24">
        <v>5</v>
      </c>
      <c r="R37" s="7"/>
    </row>
    <row r="38" spans="2:29" ht="21" customHeight="1" x14ac:dyDescent="0.45">
      <c r="B38" s="113" t="s">
        <v>323</v>
      </c>
      <c r="C38" s="113" t="s">
        <v>228</v>
      </c>
      <c r="D38" s="17">
        <v>2</v>
      </c>
      <c r="E38" s="17">
        <v>0</v>
      </c>
      <c r="F38" s="17">
        <v>0</v>
      </c>
      <c r="G38" s="17">
        <v>2</v>
      </c>
      <c r="H38" s="24">
        <v>3</v>
      </c>
      <c r="I38" s="24"/>
      <c r="J38" s="135"/>
      <c r="K38" s="113" t="s">
        <v>425</v>
      </c>
      <c r="L38" s="113" t="s">
        <v>230</v>
      </c>
      <c r="M38" s="17">
        <v>0</v>
      </c>
      <c r="N38" s="17">
        <v>0</v>
      </c>
      <c r="O38" s="17">
        <v>0</v>
      </c>
      <c r="P38" s="17">
        <v>0</v>
      </c>
      <c r="Q38" s="24">
        <v>4</v>
      </c>
      <c r="R38" s="7"/>
    </row>
    <row r="39" spans="2:29" ht="21" customHeight="1" x14ac:dyDescent="0.45">
      <c r="B39" s="368" t="s">
        <v>177</v>
      </c>
      <c r="C39" s="113"/>
      <c r="D39" s="369">
        <f>SUM(D32:D38)</f>
        <v>20</v>
      </c>
      <c r="E39" s="369">
        <f>SUM(E32:E38)</f>
        <v>0</v>
      </c>
      <c r="F39" s="369">
        <f>SUM(F32:F38)</f>
        <v>0</v>
      </c>
      <c r="G39" s="369">
        <f>SUM(G32:G38)</f>
        <v>20</v>
      </c>
      <c r="H39" s="370">
        <f>SUM(H32:H38)</f>
        <v>31</v>
      </c>
      <c r="I39" s="24"/>
      <c r="J39" s="135"/>
      <c r="K39" s="368" t="s">
        <v>177</v>
      </c>
      <c r="L39" s="368"/>
      <c r="M39" s="369">
        <f>SUM(M32:M38)</f>
        <v>15</v>
      </c>
      <c r="N39" s="369">
        <f>SUM(N32:N38)</f>
        <v>0</v>
      </c>
      <c r="O39" s="369">
        <f>SUM(O32:O38)</f>
        <v>4</v>
      </c>
      <c r="P39" s="369">
        <f>SUM(P32:P38)</f>
        <v>17</v>
      </c>
      <c r="Q39" s="370">
        <f>SUM(Q32:Q38)</f>
        <v>30</v>
      </c>
      <c r="R39" s="7"/>
    </row>
    <row r="40" spans="2:29" s="19" customFormat="1" ht="6" customHeight="1" x14ac:dyDescent="0.45">
      <c r="B40" s="232"/>
      <c r="C40" s="168"/>
      <c r="D40" s="168"/>
      <c r="E40" s="168"/>
      <c r="F40" s="168"/>
      <c r="G40" s="168"/>
      <c r="H40" s="168"/>
      <c r="I40" s="168"/>
      <c r="J40" s="168"/>
      <c r="R40" s="168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s="19" customFormat="1" x14ac:dyDescent="0.45">
      <c r="B41" s="525" t="s">
        <v>232</v>
      </c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7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s="19" customFormat="1" x14ac:dyDescent="0.45">
      <c r="B42" s="524" t="s">
        <v>233</v>
      </c>
      <c r="C42" s="524"/>
      <c r="D42" s="524"/>
      <c r="E42" s="524"/>
      <c r="F42" s="524"/>
      <c r="G42" s="524"/>
      <c r="H42" s="524"/>
      <c r="I42" s="524"/>
      <c r="J42" s="10"/>
      <c r="K42" s="524" t="s">
        <v>234</v>
      </c>
      <c r="L42" s="524"/>
      <c r="M42" s="524"/>
      <c r="N42" s="524"/>
      <c r="O42" s="524"/>
      <c r="P42" s="524"/>
      <c r="Q42" s="524"/>
      <c r="R42" s="524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x14ac:dyDescent="0.45">
      <c r="B43" s="229" t="s">
        <v>143</v>
      </c>
      <c r="C43" s="229" t="s">
        <v>144</v>
      </c>
      <c r="D43" s="230" t="s">
        <v>0</v>
      </c>
      <c r="E43" s="230" t="s">
        <v>145</v>
      </c>
      <c r="F43" s="230" t="s">
        <v>4</v>
      </c>
      <c r="G43" s="230" t="s">
        <v>146</v>
      </c>
      <c r="H43" s="231" t="s">
        <v>147</v>
      </c>
      <c r="I43" s="231" t="s">
        <v>148</v>
      </c>
      <c r="J43" s="14"/>
      <c r="K43" s="229" t="s">
        <v>143</v>
      </c>
      <c r="L43" s="229" t="s">
        <v>144</v>
      </c>
      <c r="M43" s="230" t="s">
        <v>0</v>
      </c>
      <c r="N43" s="230" t="s">
        <v>145</v>
      </c>
      <c r="O43" s="230" t="s">
        <v>4</v>
      </c>
      <c r="P43" s="230" t="s">
        <v>146</v>
      </c>
      <c r="Q43" s="231" t="s">
        <v>147</v>
      </c>
      <c r="R43" s="231" t="s">
        <v>148</v>
      </c>
    </row>
    <row r="44" spans="2:29" ht="21" customHeight="1" x14ac:dyDescent="0.45">
      <c r="B44" s="113" t="s">
        <v>426</v>
      </c>
      <c r="C44" s="113" t="s">
        <v>236</v>
      </c>
      <c r="D44" s="17">
        <v>2</v>
      </c>
      <c r="E44" s="17">
        <v>2</v>
      </c>
      <c r="F44" s="17">
        <v>0</v>
      </c>
      <c r="G44" s="17">
        <v>3</v>
      </c>
      <c r="H44" s="24">
        <v>5</v>
      </c>
      <c r="I44" s="24"/>
      <c r="J44" s="135"/>
      <c r="K44" s="113" t="s">
        <v>427</v>
      </c>
      <c r="L44" s="113" t="s">
        <v>327</v>
      </c>
      <c r="M44" s="17">
        <v>1</v>
      </c>
      <c r="N44" s="17">
        <v>8</v>
      </c>
      <c r="O44" s="17">
        <v>0</v>
      </c>
      <c r="P44" s="17">
        <v>5</v>
      </c>
      <c r="Q44" s="24">
        <v>7</v>
      </c>
      <c r="R44" s="7" t="s">
        <v>426</v>
      </c>
    </row>
    <row r="45" spans="2:29" ht="21" customHeight="1" x14ac:dyDescent="0.45">
      <c r="B45" s="113" t="s">
        <v>428</v>
      </c>
      <c r="C45" s="113" t="s">
        <v>218</v>
      </c>
      <c r="D45" s="17">
        <v>3</v>
      </c>
      <c r="E45" s="17">
        <v>0</v>
      </c>
      <c r="F45" s="17">
        <v>0</v>
      </c>
      <c r="G45" s="17">
        <v>3</v>
      </c>
      <c r="H45" s="24">
        <v>5</v>
      </c>
      <c r="I45" s="24"/>
      <c r="J45" s="135"/>
      <c r="K45" s="113" t="s">
        <v>421</v>
      </c>
      <c r="L45" s="113" t="s">
        <v>241</v>
      </c>
      <c r="M45" s="17">
        <v>3</v>
      </c>
      <c r="N45" s="17">
        <v>0</v>
      </c>
      <c r="O45" s="17">
        <v>0</v>
      </c>
      <c r="P45" s="17">
        <v>3</v>
      </c>
      <c r="Q45" s="24">
        <v>5</v>
      </c>
      <c r="R45" s="7"/>
    </row>
    <row r="46" spans="2:29" ht="21" customHeight="1" x14ac:dyDescent="0.45">
      <c r="B46" s="113" t="s">
        <v>421</v>
      </c>
      <c r="C46" s="113" t="s">
        <v>245</v>
      </c>
      <c r="D46" s="17">
        <v>3</v>
      </c>
      <c r="E46" s="17">
        <v>0</v>
      </c>
      <c r="F46" s="17">
        <v>0</v>
      </c>
      <c r="G46" s="17">
        <v>3</v>
      </c>
      <c r="H46" s="24">
        <v>5</v>
      </c>
      <c r="I46" s="24"/>
      <c r="J46" s="135"/>
      <c r="K46" s="113" t="s">
        <v>421</v>
      </c>
      <c r="L46" s="113" t="s">
        <v>244</v>
      </c>
      <c r="M46" s="17">
        <v>3</v>
      </c>
      <c r="N46" s="17">
        <v>0</v>
      </c>
      <c r="O46" s="17">
        <v>0</v>
      </c>
      <c r="P46" s="17">
        <v>3</v>
      </c>
      <c r="Q46" s="24">
        <v>5</v>
      </c>
      <c r="R46" s="7"/>
    </row>
    <row r="47" spans="2:29" ht="21" customHeight="1" x14ac:dyDescent="0.45">
      <c r="B47" s="113" t="s">
        <v>58</v>
      </c>
      <c r="C47" s="113" t="s">
        <v>231</v>
      </c>
      <c r="D47" s="17">
        <v>2</v>
      </c>
      <c r="E47" s="17">
        <v>0</v>
      </c>
      <c r="F47" s="17">
        <v>0</v>
      </c>
      <c r="G47" s="17">
        <v>2</v>
      </c>
      <c r="H47" s="24">
        <v>3</v>
      </c>
      <c r="I47" s="24"/>
      <c r="J47" s="135"/>
      <c r="K47" s="113" t="s">
        <v>58</v>
      </c>
      <c r="L47" s="113" t="s">
        <v>332</v>
      </c>
      <c r="M47" s="17">
        <v>3</v>
      </c>
      <c r="N47" s="17">
        <v>0</v>
      </c>
      <c r="O47" s="17">
        <v>0</v>
      </c>
      <c r="P47" s="17">
        <v>3</v>
      </c>
      <c r="Q47" s="24">
        <v>5</v>
      </c>
      <c r="R47" s="7"/>
    </row>
    <row r="48" spans="2:29" ht="21" customHeight="1" x14ac:dyDescent="0.45">
      <c r="B48" s="113" t="s">
        <v>58</v>
      </c>
      <c r="C48" s="113" t="s">
        <v>331</v>
      </c>
      <c r="D48" s="17">
        <v>3</v>
      </c>
      <c r="E48" s="17">
        <v>0</v>
      </c>
      <c r="F48" s="17">
        <v>0</v>
      </c>
      <c r="G48" s="17">
        <v>3</v>
      </c>
      <c r="H48" s="24">
        <v>5</v>
      </c>
      <c r="I48" s="24"/>
      <c r="J48" s="135"/>
      <c r="K48" s="113" t="s">
        <v>58</v>
      </c>
      <c r="L48" s="113" t="s">
        <v>333</v>
      </c>
      <c r="M48" s="17">
        <v>3</v>
      </c>
      <c r="N48" s="17">
        <v>0</v>
      </c>
      <c r="O48" s="17">
        <v>0</v>
      </c>
      <c r="P48" s="17">
        <v>3</v>
      </c>
      <c r="Q48" s="24">
        <v>5</v>
      </c>
      <c r="R48" s="7"/>
    </row>
    <row r="49" spans="2:19" ht="21" customHeight="1" x14ac:dyDescent="0.45">
      <c r="B49" s="113" t="s">
        <v>58</v>
      </c>
      <c r="C49" s="113" t="s">
        <v>334</v>
      </c>
      <c r="D49" s="17">
        <v>3</v>
      </c>
      <c r="E49" s="17">
        <v>0</v>
      </c>
      <c r="F49" s="17">
        <v>0</v>
      </c>
      <c r="G49" s="17">
        <v>3</v>
      </c>
      <c r="H49" s="24">
        <v>5</v>
      </c>
      <c r="I49" s="24"/>
      <c r="J49" s="135"/>
      <c r="K49" s="113" t="s">
        <v>335</v>
      </c>
      <c r="L49" s="113" t="s">
        <v>429</v>
      </c>
      <c r="M49" s="17">
        <v>2</v>
      </c>
      <c r="N49" s="17">
        <v>0</v>
      </c>
      <c r="O49" s="17">
        <v>0</v>
      </c>
      <c r="P49" s="17">
        <v>2</v>
      </c>
      <c r="Q49" s="24">
        <v>2</v>
      </c>
      <c r="R49" s="7"/>
    </row>
    <row r="50" spans="2:19" ht="21" customHeight="1" x14ac:dyDescent="0.45">
      <c r="B50" s="113" t="s">
        <v>337</v>
      </c>
      <c r="C50" s="113" t="s">
        <v>430</v>
      </c>
      <c r="D50" s="17">
        <v>2</v>
      </c>
      <c r="E50" s="17">
        <v>0</v>
      </c>
      <c r="F50" s="17">
        <v>0</v>
      </c>
      <c r="G50" s="17">
        <v>2</v>
      </c>
      <c r="H50" s="24">
        <v>2</v>
      </c>
      <c r="I50" s="24"/>
      <c r="J50" s="135"/>
      <c r="K50" s="113"/>
      <c r="L50" s="113"/>
      <c r="M50" s="17"/>
      <c r="N50" s="17"/>
      <c r="O50" s="17"/>
      <c r="P50" s="17"/>
      <c r="Q50" s="24"/>
      <c r="R50" s="7"/>
    </row>
    <row r="51" spans="2:19" ht="21" customHeight="1" x14ac:dyDescent="0.45">
      <c r="B51" s="368" t="s">
        <v>177</v>
      </c>
      <c r="C51" s="113"/>
      <c r="D51" s="369">
        <f>SUM(D44:D50)</f>
        <v>18</v>
      </c>
      <c r="E51" s="369">
        <f>SUM(E44:E50)</f>
        <v>2</v>
      </c>
      <c r="F51" s="369">
        <v>0</v>
      </c>
      <c r="G51" s="369">
        <f>SUM(G44:G50)</f>
        <v>19</v>
      </c>
      <c r="H51" s="370">
        <f>SUM(H44:H50)</f>
        <v>30</v>
      </c>
      <c r="I51" s="24"/>
      <c r="J51" s="135"/>
      <c r="K51" s="368" t="s">
        <v>177</v>
      </c>
      <c r="L51" s="368"/>
      <c r="M51" s="369">
        <f>SUM(M44:M49)</f>
        <v>15</v>
      </c>
      <c r="N51" s="369">
        <f>SUM(N44:N49)</f>
        <v>8</v>
      </c>
      <c r="O51" s="369">
        <v>0</v>
      </c>
      <c r="P51" s="369">
        <f>SUM(P44:P49)</f>
        <v>19</v>
      </c>
      <c r="Q51" s="370">
        <f>SUM(Q44:Q49)</f>
        <v>29</v>
      </c>
      <c r="R51" s="7"/>
    </row>
    <row r="52" spans="2:19" s="19" customFormat="1" x14ac:dyDescent="0.45"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</row>
    <row r="53" spans="2:19" x14ac:dyDescent="0.45">
      <c r="B53" s="528" t="s">
        <v>253</v>
      </c>
      <c r="C53" s="528"/>
      <c r="D53" s="529">
        <f ca="1">G14+P14+P27+G27+P39+G39+P51+G51</f>
        <v>149</v>
      </c>
      <c r="E53" s="529"/>
      <c r="F53" s="529"/>
      <c r="G53" s="529"/>
      <c r="H53" s="234"/>
      <c r="I53" s="1"/>
      <c r="M53" s="1"/>
      <c r="N53" s="1"/>
      <c r="O53" s="1"/>
      <c r="P53" s="1"/>
      <c r="Q53" s="1"/>
      <c r="R53" s="1"/>
    </row>
    <row r="54" spans="2:19" x14ac:dyDescent="0.45">
      <c r="B54" s="530" t="s">
        <v>255</v>
      </c>
      <c r="C54" s="530"/>
      <c r="D54" s="531">
        <f ca="1">SUM(H14+Q14+H27+Q27+Q39+H39+H51+Q51)</f>
        <v>240</v>
      </c>
      <c r="E54" s="531"/>
      <c r="F54" s="531"/>
      <c r="G54" s="531"/>
      <c r="H54" s="235"/>
      <c r="I54" s="1"/>
      <c r="M54" s="1"/>
      <c r="N54" s="1"/>
      <c r="O54" s="1"/>
      <c r="P54" s="1"/>
      <c r="Q54" s="1"/>
      <c r="R54" s="1"/>
    </row>
    <row r="55" spans="2:19" s="32" customFormat="1" x14ac:dyDescent="0.2">
      <c r="B55" s="530" t="s">
        <v>257</v>
      </c>
      <c r="C55" s="530"/>
      <c r="D55" s="532">
        <f>SUM(H33,H46,H37,H26,Q47,Q34,H48,H45,H49,Q45,Q48,Q46,H47)</f>
        <v>63</v>
      </c>
      <c r="E55" s="529"/>
      <c r="F55" s="529"/>
      <c r="G55" s="529"/>
      <c r="H55" s="235"/>
    </row>
    <row r="56" spans="2:19" s="32" customFormat="1" x14ac:dyDescent="0.2">
      <c r="B56" s="530" t="s">
        <v>258</v>
      </c>
      <c r="C56" s="530"/>
      <c r="D56" s="533">
        <f ca="1">D55/D54</f>
        <v>0.26250000000000001</v>
      </c>
      <c r="E56" s="533"/>
      <c r="F56" s="533"/>
      <c r="G56" s="533"/>
      <c r="H56" s="236"/>
      <c r="L56" s="35"/>
    </row>
    <row r="57" spans="2:19" s="37" customFormat="1" ht="13.5" thickBot="1" x14ac:dyDescent="0.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534"/>
      <c r="S57" s="43"/>
    </row>
    <row r="58" spans="2:19" s="37" customFormat="1" ht="21" customHeight="1" thickBot="1" x14ac:dyDescent="0.5">
      <c r="B58" s="349"/>
      <c r="C58" s="194" t="s">
        <v>343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6"/>
      <c r="R58" s="534"/>
    </row>
    <row r="59" spans="2:19" s="37" customFormat="1" ht="21" customHeight="1" thickBot="1" x14ac:dyDescent="0.5">
      <c r="B59" s="349"/>
      <c r="C59" s="371" t="s">
        <v>344</v>
      </c>
      <c r="D59" s="350"/>
      <c r="E59" s="350"/>
      <c r="F59" s="350"/>
      <c r="G59" s="350"/>
      <c r="H59" s="350"/>
      <c r="I59" s="350"/>
      <c r="J59" s="350"/>
      <c r="K59" s="351"/>
      <c r="L59" s="520" t="s">
        <v>261</v>
      </c>
      <c r="M59" s="520"/>
      <c r="N59" s="520"/>
      <c r="O59" s="520"/>
      <c r="P59" s="520"/>
      <c r="Q59" s="521"/>
      <c r="R59" s="534"/>
    </row>
    <row r="60" spans="2:19" s="37" customFormat="1" ht="21" customHeight="1" x14ac:dyDescent="0.45">
      <c r="B60" s="535"/>
      <c r="C60" s="536" t="s">
        <v>431</v>
      </c>
      <c r="D60" s="536"/>
      <c r="E60" s="537" t="s">
        <v>432</v>
      </c>
      <c r="F60" s="537"/>
      <c r="G60" s="537"/>
      <c r="H60" s="537"/>
      <c r="I60" s="537"/>
      <c r="J60" s="537"/>
      <c r="K60" s="537"/>
      <c r="L60" s="538" t="s">
        <v>262</v>
      </c>
      <c r="M60" s="539"/>
      <c r="N60" s="539"/>
      <c r="O60" s="539"/>
      <c r="P60" s="539"/>
      <c r="Q60" s="540"/>
      <c r="R60" s="534"/>
    </row>
    <row r="61" spans="2:19" s="37" customFormat="1" ht="21" customHeight="1" x14ac:dyDescent="0.45">
      <c r="B61" s="535"/>
      <c r="C61" s="547" t="s">
        <v>433</v>
      </c>
      <c r="D61" s="547"/>
      <c r="E61" s="548" t="s">
        <v>434</v>
      </c>
      <c r="F61" s="548"/>
      <c r="G61" s="548"/>
      <c r="H61" s="548"/>
      <c r="I61" s="548"/>
      <c r="J61" s="548"/>
      <c r="K61" s="548"/>
      <c r="L61" s="541"/>
      <c r="M61" s="542"/>
      <c r="N61" s="542"/>
      <c r="O61" s="542"/>
      <c r="P61" s="542"/>
      <c r="Q61" s="543"/>
      <c r="R61" s="534"/>
    </row>
    <row r="62" spans="2:19" ht="21" customHeight="1" x14ac:dyDescent="0.45">
      <c r="B62" s="535"/>
      <c r="C62" s="547" t="s">
        <v>435</v>
      </c>
      <c r="D62" s="547"/>
      <c r="E62" s="547" t="s">
        <v>436</v>
      </c>
      <c r="F62" s="547"/>
      <c r="G62" s="547"/>
      <c r="H62" s="547"/>
      <c r="I62" s="547"/>
      <c r="J62" s="547"/>
      <c r="K62" s="547"/>
      <c r="L62" s="541"/>
      <c r="M62" s="542"/>
      <c r="N62" s="542"/>
      <c r="O62" s="542"/>
      <c r="P62" s="542"/>
      <c r="Q62" s="543"/>
      <c r="R62" s="534"/>
    </row>
    <row r="63" spans="2:19" ht="29.25" customHeight="1" x14ac:dyDescent="0.45">
      <c r="B63" s="535"/>
      <c r="C63" s="547" t="s">
        <v>437</v>
      </c>
      <c r="D63" s="547"/>
      <c r="E63" s="547" t="s">
        <v>438</v>
      </c>
      <c r="F63" s="547"/>
      <c r="G63" s="547"/>
      <c r="H63" s="547"/>
      <c r="I63" s="547"/>
      <c r="J63" s="547"/>
      <c r="K63" s="547"/>
      <c r="L63" s="544"/>
      <c r="M63" s="545"/>
      <c r="N63" s="545"/>
      <c r="O63" s="545"/>
      <c r="P63" s="545"/>
      <c r="Q63" s="546"/>
      <c r="R63" s="534"/>
    </row>
    <row r="64" spans="2:19" ht="21" customHeight="1" x14ac:dyDescent="0.45">
      <c r="B64" s="535"/>
      <c r="C64" s="547" t="s">
        <v>439</v>
      </c>
      <c r="D64" s="547"/>
      <c r="E64" s="547" t="s">
        <v>440</v>
      </c>
      <c r="F64" s="547"/>
      <c r="G64" s="547"/>
      <c r="H64" s="547"/>
      <c r="I64" s="547"/>
      <c r="J64" s="547"/>
      <c r="K64" s="547"/>
      <c r="L64" s="550" t="s">
        <v>263</v>
      </c>
      <c r="M64" s="551"/>
      <c r="N64" s="551"/>
      <c r="O64" s="551"/>
      <c r="P64" s="551"/>
      <c r="Q64" s="552"/>
      <c r="R64" s="534"/>
    </row>
    <row r="65" spans="2:18" ht="21" customHeight="1" x14ac:dyDescent="0.45">
      <c r="B65" s="535"/>
      <c r="C65" s="547" t="s">
        <v>441</v>
      </c>
      <c r="D65" s="547"/>
      <c r="E65" s="547" t="s">
        <v>442</v>
      </c>
      <c r="F65" s="547"/>
      <c r="G65" s="547"/>
      <c r="H65" s="547"/>
      <c r="I65" s="547"/>
      <c r="J65" s="547"/>
      <c r="K65" s="547"/>
      <c r="L65" s="553"/>
      <c r="M65" s="554"/>
      <c r="N65" s="554"/>
      <c r="O65" s="554"/>
      <c r="P65" s="554"/>
      <c r="Q65" s="555"/>
      <c r="R65" s="534"/>
    </row>
    <row r="66" spans="2:18" ht="21" customHeight="1" x14ac:dyDescent="0.45">
      <c r="B66" s="535"/>
      <c r="C66" s="547" t="s">
        <v>443</v>
      </c>
      <c r="D66" s="547"/>
      <c r="E66" s="547"/>
      <c r="F66" s="547"/>
      <c r="G66" s="547"/>
      <c r="H66" s="547"/>
      <c r="I66" s="547"/>
      <c r="J66" s="547"/>
      <c r="K66" s="547"/>
      <c r="L66" s="556" t="s">
        <v>264</v>
      </c>
      <c r="M66" s="557"/>
      <c r="N66" s="557"/>
      <c r="O66" s="557"/>
      <c r="P66" s="557"/>
      <c r="Q66" s="558"/>
      <c r="R66" s="534"/>
    </row>
    <row r="67" spans="2:18" ht="21" customHeight="1" x14ac:dyDescent="0.45">
      <c r="B67" s="535"/>
      <c r="C67" s="547" t="s">
        <v>444</v>
      </c>
      <c r="D67" s="547"/>
      <c r="E67" s="547"/>
      <c r="F67" s="547"/>
      <c r="G67" s="547"/>
      <c r="H67" s="547"/>
      <c r="I67" s="547"/>
      <c r="J67" s="547"/>
      <c r="K67" s="547"/>
      <c r="L67" s="559"/>
      <c r="M67" s="560"/>
      <c r="N67" s="560"/>
      <c r="O67" s="560"/>
      <c r="P67" s="560"/>
      <c r="Q67" s="561"/>
      <c r="R67" s="534"/>
    </row>
    <row r="69" spans="2:18" x14ac:dyDescent="0.45">
      <c r="C69" s="549"/>
      <c r="D69" s="549"/>
    </row>
  </sheetData>
  <mergeCells count="44">
    <mergeCell ref="C69:D69"/>
    <mergeCell ref="C64:D64"/>
    <mergeCell ref="E64:K64"/>
    <mergeCell ref="L64:Q65"/>
    <mergeCell ref="C65:D65"/>
    <mergeCell ref="E65:K65"/>
    <mergeCell ref="C66:D66"/>
    <mergeCell ref="E66:K66"/>
    <mergeCell ref="L66:Q67"/>
    <mergeCell ref="C67:D67"/>
    <mergeCell ref="E67:K67"/>
    <mergeCell ref="R57:R67"/>
    <mergeCell ref="B60:B67"/>
    <mergeCell ref="C60:D60"/>
    <mergeCell ref="E60:K60"/>
    <mergeCell ref="L60:Q63"/>
    <mergeCell ref="C61:D61"/>
    <mergeCell ref="E61:K61"/>
    <mergeCell ref="C62:D62"/>
    <mergeCell ref="E62:K62"/>
    <mergeCell ref="C63:D63"/>
    <mergeCell ref="E63:K63"/>
    <mergeCell ref="B54:C54"/>
    <mergeCell ref="D54:G54"/>
    <mergeCell ref="B55:C55"/>
    <mergeCell ref="D55:G55"/>
    <mergeCell ref="B56:C56"/>
    <mergeCell ref="D56:G56"/>
    <mergeCell ref="L59:Q59"/>
    <mergeCell ref="B2:R4"/>
    <mergeCell ref="B5:R5"/>
    <mergeCell ref="B6:I6"/>
    <mergeCell ref="K6:R6"/>
    <mergeCell ref="B42:I42"/>
    <mergeCell ref="K42:R42"/>
    <mergeCell ref="B16:R16"/>
    <mergeCell ref="B17:I17"/>
    <mergeCell ref="K17:R17"/>
    <mergeCell ref="B29:R29"/>
    <mergeCell ref="B30:I30"/>
    <mergeCell ref="K30:R30"/>
    <mergeCell ref="B41:R41"/>
    <mergeCell ref="B53:C53"/>
    <mergeCell ref="D53:G53"/>
  </mergeCells>
  <printOptions horizontalCentered="1"/>
  <pageMargins left="7.874015748031496E-2" right="7.874015748031496E-2" top="0.19685039370078741" bottom="0.19685039370078741" header="0" footer="0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72"/>
  <sheetViews>
    <sheetView topLeftCell="A49" zoomScaleNormal="100" workbookViewId="0">
      <selection activeCell="K75" sqref="K75"/>
    </sheetView>
  </sheetViews>
  <sheetFormatPr defaultRowHeight="18" customHeight="1" x14ac:dyDescent="0.45"/>
  <cols>
    <col min="1" max="1" width="4.06640625" style="1" customWidth="1"/>
    <col min="2" max="2" width="4.796875" style="1" customWidth="1"/>
    <col min="3" max="3" width="18.33203125" style="1" customWidth="1"/>
    <col min="4" max="7" width="1.73046875" style="15" customWidth="1"/>
    <col min="8" max="8" width="2.1328125" style="15" bestFit="1" customWidth="1"/>
    <col min="9" max="9" width="5.265625" style="15" customWidth="1"/>
    <col min="10" max="10" width="0.796875" style="1" customWidth="1"/>
    <col min="11" max="11" width="7.6640625" style="1" customWidth="1"/>
    <col min="12" max="12" width="19.265625" style="1" customWidth="1"/>
    <col min="13" max="15" width="1.73046875" style="15" customWidth="1"/>
    <col min="16" max="16" width="2.06640625" style="15" customWidth="1"/>
    <col min="17" max="17" width="2.1328125" style="15" bestFit="1" customWidth="1"/>
    <col min="18" max="18" width="5" style="15" bestFit="1" customWidth="1"/>
    <col min="19" max="21" width="9.06640625" style="1"/>
    <col min="22" max="22" width="5.33203125" style="1" bestFit="1" customWidth="1"/>
    <col min="23" max="23" width="6.3984375" style="1" customWidth="1"/>
    <col min="24" max="257" width="9.06640625" style="1"/>
    <col min="258" max="258" width="4.796875" style="1" customWidth="1"/>
    <col min="259" max="259" width="18.33203125" style="1" customWidth="1"/>
    <col min="260" max="263" width="1.73046875" style="1" customWidth="1"/>
    <col min="264" max="264" width="2.1328125" style="1" bestFit="1" customWidth="1"/>
    <col min="265" max="265" width="5.265625" style="1" customWidth="1"/>
    <col min="266" max="266" width="0.796875" style="1" customWidth="1"/>
    <col min="267" max="267" width="7.6640625" style="1" customWidth="1"/>
    <col min="268" max="268" width="19.265625" style="1" customWidth="1"/>
    <col min="269" max="271" width="1.73046875" style="1" customWidth="1"/>
    <col min="272" max="272" width="2.06640625" style="1" customWidth="1"/>
    <col min="273" max="273" width="2.1328125" style="1" bestFit="1" customWidth="1"/>
    <col min="274" max="274" width="5" style="1" bestFit="1" customWidth="1"/>
    <col min="275" max="277" width="9.06640625" style="1"/>
    <col min="278" max="278" width="5.33203125" style="1" bestFit="1" customWidth="1"/>
    <col min="279" max="279" width="6.3984375" style="1" customWidth="1"/>
    <col min="280" max="513" width="9.06640625" style="1"/>
    <col min="514" max="514" width="4.796875" style="1" customWidth="1"/>
    <col min="515" max="515" width="18.33203125" style="1" customWidth="1"/>
    <col min="516" max="519" width="1.73046875" style="1" customWidth="1"/>
    <col min="520" max="520" width="2.1328125" style="1" bestFit="1" customWidth="1"/>
    <col min="521" max="521" width="5.265625" style="1" customWidth="1"/>
    <col min="522" max="522" width="0.796875" style="1" customWidth="1"/>
    <col min="523" max="523" width="7.6640625" style="1" customWidth="1"/>
    <col min="524" max="524" width="19.265625" style="1" customWidth="1"/>
    <col min="525" max="527" width="1.73046875" style="1" customWidth="1"/>
    <col min="528" max="528" width="2.06640625" style="1" customWidth="1"/>
    <col min="529" max="529" width="2.1328125" style="1" bestFit="1" customWidth="1"/>
    <col min="530" max="530" width="5" style="1" bestFit="1" customWidth="1"/>
    <col min="531" max="533" width="9.06640625" style="1"/>
    <col min="534" max="534" width="5.33203125" style="1" bestFit="1" customWidth="1"/>
    <col min="535" max="535" width="6.3984375" style="1" customWidth="1"/>
    <col min="536" max="769" width="9.06640625" style="1"/>
    <col min="770" max="770" width="4.796875" style="1" customWidth="1"/>
    <col min="771" max="771" width="18.33203125" style="1" customWidth="1"/>
    <col min="772" max="775" width="1.73046875" style="1" customWidth="1"/>
    <col min="776" max="776" width="2.1328125" style="1" bestFit="1" customWidth="1"/>
    <col min="777" max="777" width="5.265625" style="1" customWidth="1"/>
    <col min="778" max="778" width="0.796875" style="1" customWidth="1"/>
    <col min="779" max="779" width="7.6640625" style="1" customWidth="1"/>
    <col min="780" max="780" width="19.265625" style="1" customWidth="1"/>
    <col min="781" max="783" width="1.73046875" style="1" customWidth="1"/>
    <col min="784" max="784" width="2.06640625" style="1" customWidth="1"/>
    <col min="785" max="785" width="2.1328125" style="1" bestFit="1" customWidth="1"/>
    <col min="786" max="786" width="5" style="1" bestFit="1" customWidth="1"/>
    <col min="787" max="789" width="9.06640625" style="1"/>
    <col min="790" max="790" width="5.33203125" style="1" bestFit="1" customWidth="1"/>
    <col min="791" max="791" width="6.3984375" style="1" customWidth="1"/>
    <col min="792" max="1025" width="9.06640625" style="1"/>
    <col min="1026" max="1026" width="4.796875" style="1" customWidth="1"/>
    <col min="1027" max="1027" width="18.33203125" style="1" customWidth="1"/>
    <col min="1028" max="1031" width="1.73046875" style="1" customWidth="1"/>
    <col min="1032" max="1032" width="2.1328125" style="1" bestFit="1" customWidth="1"/>
    <col min="1033" max="1033" width="5.265625" style="1" customWidth="1"/>
    <col min="1034" max="1034" width="0.796875" style="1" customWidth="1"/>
    <col min="1035" max="1035" width="7.6640625" style="1" customWidth="1"/>
    <col min="1036" max="1036" width="19.265625" style="1" customWidth="1"/>
    <col min="1037" max="1039" width="1.73046875" style="1" customWidth="1"/>
    <col min="1040" max="1040" width="2.06640625" style="1" customWidth="1"/>
    <col min="1041" max="1041" width="2.1328125" style="1" bestFit="1" customWidth="1"/>
    <col min="1042" max="1042" width="5" style="1" bestFit="1" customWidth="1"/>
    <col min="1043" max="1045" width="9.06640625" style="1"/>
    <col min="1046" max="1046" width="5.33203125" style="1" bestFit="1" customWidth="1"/>
    <col min="1047" max="1047" width="6.3984375" style="1" customWidth="1"/>
    <col min="1048" max="1281" width="9.06640625" style="1"/>
    <col min="1282" max="1282" width="4.796875" style="1" customWidth="1"/>
    <col min="1283" max="1283" width="18.33203125" style="1" customWidth="1"/>
    <col min="1284" max="1287" width="1.73046875" style="1" customWidth="1"/>
    <col min="1288" max="1288" width="2.1328125" style="1" bestFit="1" customWidth="1"/>
    <col min="1289" max="1289" width="5.265625" style="1" customWidth="1"/>
    <col min="1290" max="1290" width="0.796875" style="1" customWidth="1"/>
    <col min="1291" max="1291" width="7.6640625" style="1" customWidth="1"/>
    <col min="1292" max="1292" width="19.265625" style="1" customWidth="1"/>
    <col min="1293" max="1295" width="1.73046875" style="1" customWidth="1"/>
    <col min="1296" max="1296" width="2.06640625" style="1" customWidth="1"/>
    <col min="1297" max="1297" width="2.1328125" style="1" bestFit="1" customWidth="1"/>
    <col min="1298" max="1298" width="5" style="1" bestFit="1" customWidth="1"/>
    <col min="1299" max="1301" width="9.06640625" style="1"/>
    <col min="1302" max="1302" width="5.33203125" style="1" bestFit="1" customWidth="1"/>
    <col min="1303" max="1303" width="6.3984375" style="1" customWidth="1"/>
    <col min="1304" max="1537" width="9.06640625" style="1"/>
    <col min="1538" max="1538" width="4.796875" style="1" customWidth="1"/>
    <col min="1539" max="1539" width="18.33203125" style="1" customWidth="1"/>
    <col min="1540" max="1543" width="1.73046875" style="1" customWidth="1"/>
    <col min="1544" max="1544" width="2.1328125" style="1" bestFit="1" customWidth="1"/>
    <col min="1545" max="1545" width="5.265625" style="1" customWidth="1"/>
    <col min="1546" max="1546" width="0.796875" style="1" customWidth="1"/>
    <col min="1547" max="1547" width="7.6640625" style="1" customWidth="1"/>
    <col min="1548" max="1548" width="19.265625" style="1" customWidth="1"/>
    <col min="1549" max="1551" width="1.73046875" style="1" customWidth="1"/>
    <col min="1552" max="1552" width="2.06640625" style="1" customWidth="1"/>
    <col min="1553" max="1553" width="2.1328125" style="1" bestFit="1" customWidth="1"/>
    <col min="1554" max="1554" width="5" style="1" bestFit="1" customWidth="1"/>
    <col min="1555" max="1557" width="9.06640625" style="1"/>
    <col min="1558" max="1558" width="5.33203125" style="1" bestFit="1" customWidth="1"/>
    <col min="1559" max="1559" width="6.3984375" style="1" customWidth="1"/>
    <col min="1560" max="1793" width="9.06640625" style="1"/>
    <col min="1794" max="1794" width="4.796875" style="1" customWidth="1"/>
    <col min="1795" max="1795" width="18.33203125" style="1" customWidth="1"/>
    <col min="1796" max="1799" width="1.73046875" style="1" customWidth="1"/>
    <col min="1800" max="1800" width="2.1328125" style="1" bestFit="1" customWidth="1"/>
    <col min="1801" max="1801" width="5.265625" style="1" customWidth="1"/>
    <col min="1802" max="1802" width="0.796875" style="1" customWidth="1"/>
    <col min="1803" max="1803" width="7.6640625" style="1" customWidth="1"/>
    <col min="1804" max="1804" width="19.265625" style="1" customWidth="1"/>
    <col min="1805" max="1807" width="1.73046875" style="1" customWidth="1"/>
    <col min="1808" max="1808" width="2.06640625" style="1" customWidth="1"/>
    <col min="1809" max="1809" width="2.1328125" style="1" bestFit="1" customWidth="1"/>
    <col min="1810" max="1810" width="5" style="1" bestFit="1" customWidth="1"/>
    <col min="1811" max="1813" width="9.06640625" style="1"/>
    <col min="1814" max="1814" width="5.33203125" style="1" bestFit="1" customWidth="1"/>
    <col min="1815" max="1815" width="6.3984375" style="1" customWidth="1"/>
    <col min="1816" max="2049" width="9.06640625" style="1"/>
    <col min="2050" max="2050" width="4.796875" style="1" customWidth="1"/>
    <col min="2051" max="2051" width="18.33203125" style="1" customWidth="1"/>
    <col min="2052" max="2055" width="1.73046875" style="1" customWidth="1"/>
    <col min="2056" max="2056" width="2.1328125" style="1" bestFit="1" customWidth="1"/>
    <col min="2057" max="2057" width="5.265625" style="1" customWidth="1"/>
    <col min="2058" max="2058" width="0.796875" style="1" customWidth="1"/>
    <col min="2059" max="2059" width="7.6640625" style="1" customWidth="1"/>
    <col min="2060" max="2060" width="19.265625" style="1" customWidth="1"/>
    <col min="2061" max="2063" width="1.73046875" style="1" customWidth="1"/>
    <col min="2064" max="2064" width="2.06640625" style="1" customWidth="1"/>
    <col min="2065" max="2065" width="2.1328125" style="1" bestFit="1" customWidth="1"/>
    <col min="2066" max="2066" width="5" style="1" bestFit="1" customWidth="1"/>
    <col min="2067" max="2069" width="9.06640625" style="1"/>
    <col min="2070" max="2070" width="5.33203125" style="1" bestFit="1" customWidth="1"/>
    <col min="2071" max="2071" width="6.3984375" style="1" customWidth="1"/>
    <col min="2072" max="2305" width="9.06640625" style="1"/>
    <col min="2306" max="2306" width="4.796875" style="1" customWidth="1"/>
    <col min="2307" max="2307" width="18.33203125" style="1" customWidth="1"/>
    <col min="2308" max="2311" width="1.73046875" style="1" customWidth="1"/>
    <col min="2312" max="2312" width="2.1328125" style="1" bestFit="1" customWidth="1"/>
    <col min="2313" max="2313" width="5.265625" style="1" customWidth="1"/>
    <col min="2314" max="2314" width="0.796875" style="1" customWidth="1"/>
    <col min="2315" max="2315" width="7.6640625" style="1" customWidth="1"/>
    <col min="2316" max="2316" width="19.265625" style="1" customWidth="1"/>
    <col min="2317" max="2319" width="1.73046875" style="1" customWidth="1"/>
    <col min="2320" max="2320" width="2.06640625" style="1" customWidth="1"/>
    <col min="2321" max="2321" width="2.1328125" style="1" bestFit="1" customWidth="1"/>
    <col min="2322" max="2322" width="5" style="1" bestFit="1" customWidth="1"/>
    <col min="2323" max="2325" width="9.06640625" style="1"/>
    <col min="2326" max="2326" width="5.33203125" style="1" bestFit="1" customWidth="1"/>
    <col min="2327" max="2327" width="6.3984375" style="1" customWidth="1"/>
    <col min="2328" max="2561" width="9.06640625" style="1"/>
    <col min="2562" max="2562" width="4.796875" style="1" customWidth="1"/>
    <col min="2563" max="2563" width="18.33203125" style="1" customWidth="1"/>
    <col min="2564" max="2567" width="1.73046875" style="1" customWidth="1"/>
    <col min="2568" max="2568" width="2.1328125" style="1" bestFit="1" customWidth="1"/>
    <col min="2569" max="2569" width="5.265625" style="1" customWidth="1"/>
    <col min="2570" max="2570" width="0.796875" style="1" customWidth="1"/>
    <col min="2571" max="2571" width="7.6640625" style="1" customWidth="1"/>
    <col min="2572" max="2572" width="19.265625" style="1" customWidth="1"/>
    <col min="2573" max="2575" width="1.73046875" style="1" customWidth="1"/>
    <col min="2576" max="2576" width="2.06640625" style="1" customWidth="1"/>
    <col min="2577" max="2577" width="2.1328125" style="1" bestFit="1" customWidth="1"/>
    <col min="2578" max="2578" width="5" style="1" bestFit="1" customWidth="1"/>
    <col min="2579" max="2581" width="9.06640625" style="1"/>
    <col min="2582" max="2582" width="5.33203125" style="1" bestFit="1" customWidth="1"/>
    <col min="2583" max="2583" width="6.3984375" style="1" customWidth="1"/>
    <col min="2584" max="2817" width="9.06640625" style="1"/>
    <col min="2818" max="2818" width="4.796875" style="1" customWidth="1"/>
    <col min="2819" max="2819" width="18.33203125" style="1" customWidth="1"/>
    <col min="2820" max="2823" width="1.73046875" style="1" customWidth="1"/>
    <col min="2824" max="2824" width="2.1328125" style="1" bestFit="1" customWidth="1"/>
    <col min="2825" max="2825" width="5.265625" style="1" customWidth="1"/>
    <col min="2826" max="2826" width="0.796875" style="1" customWidth="1"/>
    <col min="2827" max="2827" width="7.6640625" style="1" customWidth="1"/>
    <col min="2828" max="2828" width="19.265625" style="1" customWidth="1"/>
    <col min="2829" max="2831" width="1.73046875" style="1" customWidth="1"/>
    <col min="2832" max="2832" width="2.06640625" style="1" customWidth="1"/>
    <col min="2833" max="2833" width="2.1328125" style="1" bestFit="1" customWidth="1"/>
    <col min="2834" max="2834" width="5" style="1" bestFit="1" customWidth="1"/>
    <col min="2835" max="2837" width="9.06640625" style="1"/>
    <col min="2838" max="2838" width="5.33203125" style="1" bestFit="1" customWidth="1"/>
    <col min="2839" max="2839" width="6.3984375" style="1" customWidth="1"/>
    <col min="2840" max="3073" width="9.06640625" style="1"/>
    <col min="3074" max="3074" width="4.796875" style="1" customWidth="1"/>
    <col min="3075" max="3075" width="18.33203125" style="1" customWidth="1"/>
    <col min="3076" max="3079" width="1.73046875" style="1" customWidth="1"/>
    <col min="3080" max="3080" width="2.1328125" style="1" bestFit="1" customWidth="1"/>
    <col min="3081" max="3081" width="5.265625" style="1" customWidth="1"/>
    <col min="3082" max="3082" width="0.796875" style="1" customWidth="1"/>
    <col min="3083" max="3083" width="7.6640625" style="1" customWidth="1"/>
    <col min="3084" max="3084" width="19.265625" style="1" customWidth="1"/>
    <col min="3085" max="3087" width="1.73046875" style="1" customWidth="1"/>
    <col min="3088" max="3088" width="2.06640625" style="1" customWidth="1"/>
    <col min="3089" max="3089" width="2.1328125" style="1" bestFit="1" customWidth="1"/>
    <col min="3090" max="3090" width="5" style="1" bestFit="1" customWidth="1"/>
    <col min="3091" max="3093" width="9.06640625" style="1"/>
    <col min="3094" max="3094" width="5.33203125" style="1" bestFit="1" customWidth="1"/>
    <col min="3095" max="3095" width="6.3984375" style="1" customWidth="1"/>
    <col min="3096" max="3329" width="9.06640625" style="1"/>
    <col min="3330" max="3330" width="4.796875" style="1" customWidth="1"/>
    <col min="3331" max="3331" width="18.33203125" style="1" customWidth="1"/>
    <col min="3332" max="3335" width="1.73046875" style="1" customWidth="1"/>
    <col min="3336" max="3336" width="2.1328125" style="1" bestFit="1" customWidth="1"/>
    <col min="3337" max="3337" width="5.265625" style="1" customWidth="1"/>
    <col min="3338" max="3338" width="0.796875" style="1" customWidth="1"/>
    <col min="3339" max="3339" width="7.6640625" style="1" customWidth="1"/>
    <col min="3340" max="3340" width="19.265625" style="1" customWidth="1"/>
    <col min="3341" max="3343" width="1.73046875" style="1" customWidth="1"/>
    <col min="3344" max="3344" width="2.06640625" style="1" customWidth="1"/>
    <col min="3345" max="3345" width="2.1328125" style="1" bestFit="1" customWidth="1"/>
    <col min="3346" max="3346" width="5" style="1" bestFit="1" customWidth="1"/>
    <col min="3347" max="3349" width="9.06640625" style="1"/>
    <col min="3350" max="3350" width="5.33203125" style="1" bestFit="1" customWidth="1"/>
    <col min="3351" max="3351" width="6.3984375" style="1" customWidth="1"/>
    <col min="3352" max="3585" width="9.06640625" style="1"/>
    <col min="3586" max="3586" width="4.796875" style="1" customWidth="1"/>
    <col min="3587" max="3587" width="18.33203125" style="1" customWidth="1"/>
    <col min="3588" max="3591" width="1.73046875" style="1" customWidth="1"/>
    <col min="3592" max="3592" width="2.1328125" style="1" bestFit="1" customWidth="1"/>
    <col min="3593" max="3593" width="5.265625" style="1" customWidth="1"/>
    <col min="3594" max="3594" width="0.796875" style="1" customWidth="1"/>
    <col min="3595" max="3595" width="7.6640625" style="1" customWidth="1"/>
    <col min="3596" max="3596" width="19.265625" style="1" customWidth="1"/>
    <col min="3597" max="3599" width="1.73046875" style="1" customWidth="1"/>
    <col min="3600" max="3600" width="2.06640625" style="1" customWidth="1"/>
    <col min="3601" max="3601" width="2.1328125" style="1" bestFit="1" customWidth="1"/>
    <col min="3602" max="3602" width="5" style="1" bestFit="1" customWidth="1"/>
    <col min="3603" max="3605" width="9.06640625" style="1"/>
    <col min="3606" max="3606" width="5.33203125" style="1" bestFit="1" customWidth="1"/>
    <col min="3607" max="3607" width="6.3984375" style="1" customWidth="1"/>
    <col min="3608" max="3841" width="9.06640625" style="1"/>
    <col min="3842" max="3842" width="4.796875" style="1" customWidth="1"/>
    <col min="3843" max="3843" width="18.33203125" style="1" customWidth="1"/>
    <col min="3844" max="3847" width="1.73046875" style="1" customWidth="1"/>
    <col min="3848" max="3848" width="2.1328125" style="1" bestFit="1" customWidth="1"/>
    <col min="3849" max="3849" width="5.265625" style="1" customWidth="1"/>
    <col min="3850" max="3850" width="0.796875" style="1" customWidth="1"/>
    <col min="3851" max="3851" width="7.6640625" style="1" customWidth="1"/>
    <col min="3852" max="3852" width="19.265625" style="1" customWidth="1"/>
    <col min="3853" max="3855" width="1.73046875" style="1" customWidth="1"/>
    <col min="3856" max="3856" width="2.06640625" style="1" customWidth="1"/>
    <col min="3857" max="3857" width="2.1328125" style="1" bestFit="1" customWidth="1"/>
    <col min="3858" max="3858" width="5" style="1" bestFit="1" customWidth="1"/>
    <col min="3859" max="3861" width="9.06640625" style="1"/>
    <col min="3862" max="3862" width="5.33203125" style="1" bestFit="1" customWidth="1"/>
    <col min="3863" max="3863" width="6.3984375" style="1" customWidth="1"/>
    <col min="3864" max="4097" width="9.06640625" style="1"/>
    <col min="4098" max="4098" width="4.796875" style="1" customWidth="1"/>
    <col min="4099" max="4099" width="18.33203125" style="1" customWidth="1"/>
    <col min="4100" max="4103" width="1.73046875" style="1" customWidth="1"/>
    <col min="4104" max="4104" width="2.1328125" style="1" bestFit="1" customWidth="1"/>
    <col min="4105" max="4105" width="5.265625" style="1" customWidth="1"/>
    <col min="4106" max="4106" width="0.796875" style="1" customWidth="1"/>
    <col min="4107" max="4107" width="7.6640625" style="1" customWidth="1"/>
    <col min="4108" max="4108" width="19.265625" style="1" customWidth="1"/>
    <col min="4109" max="4111" width="1.73046875" style="1" customWidth="1"/>
    <col min="4112" max="4112" width="2.06640625" style="1" customWidth="1"/>
    <col min="4113" max="4113" width="2.1328125" style="1" bestFit="1" customWidth="1"/>
    <col min="4114" max="4114" width="5" style="1" bestFit="1" customWidth="1"/>
    <col min="4115" max="4117" width="9.06640625" style="1"/>
    <col min="4118" max="4118" width="5.33203125" style="1" bestFit="1" customWidth="1"/>
    <col min="4119" max="4119" width="6.3984375" style="1" customWidth="1"/>
    <col min="4120" max="4353" width="9.06640625" style="1"/>
    <col min="4354" max="4354" width="4.796875" style="1" customWidth="1"/>
    <col min="4355" max="4355" width="18.33203125" style="1" customWidth="1"/>
    <col min="4356" max="4359" width="1.73046875" style="1" customWidth="1"/>
    <col min="4360" max="4360" width="2.1328125" style="1" bestFit="1" customWidth="1"/>
    <col min="4361" max="4361" width="5.265625" style="1" customWidth="1"/>
    <col min="4362" max="4362" width="0.796875" style="1" customWidth="1"/>
    <col min="4363" max="4363" width="7.6640625" style="1" customWidth="1"/>
    <col min="4364" max="4364" width="19.265625" style="1" customWidth="1"/>
    <col min="4365" max="4367" width="1.73046875" style="1" customWidth="1"/>
    <col min="4368" max="4368" width="2.06640625" style="1" customWidth="1"/>
    <col min="4369" max="4369" width="2.1328125" style="1" bestFit="1" customWidth="1"/>
    <col min="4370" max="4370" width="5" style="1" bestFit="1" customWidth="1"/>
    <col min="4371" max="4373" width="9.06640625" style="1"/>
    <col min="4374" max="4374" width="5.33203125" style="1" bestFit="1" customWidth="1"/>
    <col min="4375" max="4375" width="6.3984375" style="1" customWidth="1"/>
    <col min="4376" max="4609" width="9.06640625" style="1"/>
    <col min="4610" max="4610" width="4.796875" style="1" customWidth="1"/>
    <col min="4611" max="4611" width="18.33203125" style="1" customWidth="1"/>
    <col min="4612" max="4615" width="1.73046875" style="1" customWidth="1"/>
    <col min="4616" max="4616" width="2.1328125" style="1" bestFit="1" customWidth="1"/>
    <col min="4617" max="4617" width="5.265625" style="1" customWidth="1"/>
    <col min="4618" max="4618" width="0.796875" style="1" customWidth="1"/>
    <col min="4619" max="4619" width="7.6640625" style="1" customWidth="1"/>
    <col min="4620" max="4620" width="19.265625" style="1" customWidth="1"/>
    <col min="4621" max="4623" width="1.73046875" style="1" customWidth="1"/>
    <col min="4624" max="4624" width="2.06640625" style="1" customWidth="1"/>
    <col min="4625" max="4625" width="2.1328125" style="1" bestFit="1" customWidth="1"/>
    <col min="4626" max="4626" width="5" style="1" bestFit="1" customWidth="1"/>
    <col min="4627" max="4629" width="9.06640625" style="1"/>
    <col min="4630" max="4630" width="5.33203125" style="1" bestFit="1" customWidth="1"/>
    <col min="4631" max="4631" width="6.3984375" style="1" customWidth="1"/>
    <col min="4632" max="4865" width="9.06640625" style="1"/>
    <col min="4866" max="4866" width="4.796875" style="1" customWidth="1"/>
    <col min="4867" max="4867" width="18.33203125" style="1" customWidth="1"/>
    <col min="4868" max="4871" width="1.73046875" style="1" customWidth="1"/>
    <col min="4872" max="4872" width="2.1328125" style="1" bestFit="1" customWidth="1"/>
    <col min="4873" max="4873" width="5.265625" style="1" customWidth="1"/>
    <col min="4874" max="4874" width="0.796875" style="1" customWidth="1"/>
    <col min="4875" max="4875" width="7.6640625" style="1" customWidth="1"/>
    <col min="4876" max="4876" width="19.265625" style="1" customWidth="1"/>
    <col min="4877" max="4879" width="1.73046875" style="1" customWidth="1"/>
    <col min="4880" max="4880" width="2.06640625" style="1" customWidth="1"/>
    <col min="4881" max="4881" width="2.1328125" style="1" bestFit="1" customWidth="1"/>
    <col min="4882" max="4882" width="5" style="1" bestFit="1" customWidth="1"/>
    <col min="4883" max="4885" width="9.06640625" style="1"/>
    <col min="4886" max="4886" width="5.33203125" style="1" bestFit="1" customWidth="1"/>
    <col min="4887" max="4887" width="6.3984375" style="1" customWidth="1"/>
    <col min="4888" max="5121" width="9.06640625" style="1"/>
    <col min="5122" max="5122" width="4.796875" style="1" customWidth="1"/>
    <col min="5123" max="5123" width="18.33203125" style="1" customWidth="1"/>
    <col min="5124" max="5127" width="1.73046875" style="1" customWidth="1"/>
    <col min="5128" max="5128" width="2.1328125" style="1" bestFit="1" customWidth="1"/>
    <col min="5129" max="5129" width="5.265625" style="1" customWidth="1"/>
    <col min="5130" max="5130" width="0.796875" style="1" customWidth="1"/>
    <col min="5131" max="5131" width="7.6640625" style="1" customWidth="1"/>
    <col min="5132" max="5132" width="19.265625" style="1" customWidth="1"/>
    <col min="5133" max="5135" width="1.73046875" style="1" customWidth="1"/>
    <col min="5136" max="5136" width="2.06640625" style="1" customWidth="1"/>
    <col min="5137" max="5137" width="2.1328125" style="1" bestFit="1" customWidth="1"/>
    <col min="5138" max="5138" width="5" style="1" bestFit="1" customWidth="1"/>
    <col min="5139" max="5141" width="9.06640625" style="1"/>
    <col min="5142" max="5142" width="5.33203125" style="1" bestFit="1" customWidth="1"/>
    <col min="5143" max="5143" width="6.3984375" style="1" customWidth="1"/>
    <col min="5144" max="5377" width="9.06640625" style="1"/>
    <col min="5378" max="5378" width="4.796875" style="1" customWidth="1"/>
    <col min="5379" max="5379" width="18.33203125" style="1" customWidth="1"/>
    <col min="5380" max="5383" width="1.73046875" style="1" customWidth="1"/>
    <col min="5384" max="5384" width="2.1328125" style="1" bestFit="1" customWidth="1"/>
    <col min="5385" max="5385" width="5.265625" style="1" customWidth="1"/>
    <col min="5386" max="5386" width="0.796875" style="1" customWidth="1"/>
    <col min="5387" max="5387" width="7.6640625" style="1" customWidth="1"/>
    <col min="5388" max="5388" width="19.265625" style="1" customWidth="1"/>
    <col min="5389" max="5391" width="1.73046875" style="1" customWidth="1"/>
    <col min="5392" max="5392" width="2.06640625" style="1" customWidth="1"/>
    <col min="5393" max="5393" width="2.1328125" style="1" bestFit="1" customWidth="1"/>
    <col min="5394" max="5394" width="5" style="1" bestFit="1" customWidth="1"/>
    <col min="5395" max="5397" width="9.06640625" style="1"/>
    <col min="5398" max="5398" width="5.33203125" style="1" bestFit="1" customWidth="1"/>
    <col min="5399" max="5399" width="6.3984375" style="1" customWidth="1"/>
    <col min="5400" max="5633" width="9.06640625" style="1"/>
    <col min="5634" max="5634" width="4.796875" style="1" customWidth="1"/>
    <col min="5635" max="5635" width="18.33203125" style="1" customWidth="1"/>
    <col min="5636" max="5639" width="1.73046875" style="1" customWidth="1"/>
    <col min="5640" max="5640" width="2.1328125" style="1" bestFit="1" customWidth="1"/>
    <col min="5641" max="5641" width="5.265625" style="1" customWidth="1"/>
    <col min="5642" max="5642" width="0.796875" style="1" customWidth="1"/>
    <col min="5643" max="5643" width="7.6640625" style="1" customWidth="1"/>
    <col min="5644" max="5644" width="19.265625" style="1" customWidth="1"/>
    <col min="5645" max="5647" width="1.73046875" style="1" customWidth="1"/>
    <col min="5648" max="5648" width="2.06640625" style="1" customWidth="1"/>
    <col min="5649" max="5649" width="2.1328125" style="1" bestFit="1" customWidth="1"/>
    <col min="5650" max="5650" width="5" style="1" bestFit="1" customWidth="1"/>
    <col min="5651" max="5653" width="9.06640625" style="1"/>
    <col min="5654" max="5654" width="5.33203125" style="1" bestFit="1" customWidth="1"/>
    <col min="5655" max="5655" width="6.3984375" style="1" customWidth="1"/>
    <col min="5656" max="5889" width="9.06640625" style="1"/>
    <col min="5890" max="5890" width="4.796875" style="1" customWidth="1"/>
    <col min="5891" max="5891" width="18.33203125" style="1" customWidth="1"/>
    <col min="5892" max="5895" width="1.73046875" style="1" customWidth="1"/>
    <col min="5896" max="5896" width="2.1328125" style="1" bestFit="1" customWidth="1"/>
    <col min="5897" max="5897" width="5.265625" style="1" customWidth="1"/>
    <col min="5898" max="5898" width="0.796875" style="1" customWidth="1"/>
    <col min="5899" max="5899" width="7.6640625" style="1" customWidth="1"/>
    <col min="5900" max="5900" width="19.265625" style="1" customWidth="1"/>
    <col min="5901" max="5903" width="1.73046875" style="1" customWidth="1"/>
    <col min="5904" max="5904" width="2.06640625" style="1" customWidth="1"/>
    <col min="5905" max="5905" width="2.1328125" style="1" bestFit="1" customWidth="1"/>
    <col min="5906" max="5906" width="5" style="1" bestFit="1" customWidth="1"/>
    <col min="5907" max="5909" width="9.06640625" style="1"/>
    <col min="5910" max="5910" width="5.33203125" style="1" bestFit="1" customWidth="1"/>
    <col min="5911" max="5911" width="6.3984375" style="1" customWidth="1"/>
    <col min="5912" max="6145" width="9.06640625" style="1"/>
    <col min="6146" max="6146" width="4.796875" style="1" customWidth="1"/>
    <col min="6147" max="6147" width="18.33203125" style="1" customWidth="1"/>
    <col min="6148" max="6151" width="1.73046875" style="1" customWidth="1"/>
    <col min="6152" max="6152" width="2.1328125" style="1" bestFit="1" customWidth="1"/>
    <col min="6153" max="6153" width="5.265625" style="1" customWidth="1"/>
    <col min="6154" max="6154" width="0.796875" style="1" customWidth="1"/>
    <col min="6155" max="6155" width="7.6640625" style="1" customWidth="1"/>
    <col min="6156" max="6156" width="19.265625" style="1" customWidth="1"/>
    <col min="6157" max="6159" width="1.73046875" style="1" customWidth="1"/>
    <col min="6160" max="6160" width="2.06640625" style="1" customWidth="1"/>
    <col min="6161" max="6161" width="2.1328125" style="1" bestFit="1" customWidth="1"/>
    <col min="6162" max="6162" width="5" style="1" bestFit="1" customWidth="1"/>
    <col min="6163" max="6165" width="9.06640625" style="1"/>
    <col min="6166" max="6166" width="5.33203125" style="1" bestFit="1" customWidth="1"/>
    <col min="6167" max="6167" width="6.3984375" style="1" customWidth="1"/>
    <col min="6168" max="6401" width="9.06640625" style="1"/>
    <col min="6402" max="6402" width="4.796875" style="1" customWidth="1"/>
    <col min="6403" max="6403" width="18.33203125" style="1" customWidth="1"/>
    <col min="6404" max="6407" width="1.73046875" style="1" customWidth="1"/>
    <col min="6408" max="6408" width="2.1328125" style="1" bestFit="1" customWidth="1"/>
    <col min="6409" max="6409" width="5.265625" style="1" customWidth="1"/>
    <col min="6410" max="6410" width="0.796875" style="1" customWidth="1"/>
    <col min="6411" max="6411" width="7.6640625" style="1" customWidth="1"/>
    <col min="6412" max="6412" width="19.265625" style="1" customWidth="1"/>
    <col min="6413" max="6415" width="1.73046875" style="1" customWidth="1"/>
    <col min="6416" max="6416" width="2.06640625" style="1" customWidth="1"/>
    <col min="6417" max="6417" width="2.1328125" style="1" bestFit="1" customWidth="1"/>
    <col min="6418" max="6418" width="5" style="1" bestFit="1" customWidth="1"/>
    <col min="6419" max="6421" width="9.06640625" style="1"/>
    <col min="6422" max="6422" width="5.33203125" style="1" bestFit="1" customWidth="1"/>
    <col min="6423" max="6423" width="6.3984375" style="1" customWidth="1"/>
    <col min="6424" max="6657" width="9.06640625" style="1"/>
    <col min="6658" max="6658" width="4.796875" style="1" customWidth="1"/>
    <col min="6659" max="6659" width="18.33203125" style="1" customWidth="1"/>
    <col min="6660" max="6663" width="1.73046875" style="1" customWidth="1"/>
    <col min="6664" max="6664" width="2.1328125" style="1" bestFit="1" customWidth="1"/>
    <col min="6665" max="6665" width="5.265625" style="1" customWidth="1"/>
    <col min="6666" max="6666" width="0.796875" style="1" customWidth="1"/>
    <col min="6667" max="6667" width="7.6640625" style="1" customWidth="1"/>
    <col min="6668" max="6668" width="19.265625" style="1" customWidth="1"/>
    <col min="6669" max="6671" width="1.73046875" style="1" customWidth="1"/>
    <col min="6672" max="6672" width="2.06640625" style="1" customWidth="1"/>
    <col min="6673" max="6673" width="2.1328125" style="1" bestFit="1" customWidth="1"/>
    <col min="6674" max="6674" width="5" style="1" bestFit="1" customWidth="1"/>
    <col min="6675" max="6677" width="9.06640625" style="1"/>
    <col min="6678" max="6678" width="5.33203125" style="1" bestFit="1" customWidth="1"/>
    <col min="6679" max="6679" width="6.3984375" style="1" customWidth="1"/>
    <col min="6680" max="6913" width="9.06640625" style="1"/>
    <col min="6914" max="6914" width="4.796875" style="1" customWidth="1"/>
    <col min="6915" max="6915" width="18.33203125" style="1" customWidth="1"/>
    <col min="6916" max="6919" width="1.73046875" style="1" customWidth="1"/>
    <col min="6920" max="6920" width="2.1328125" style="1" bestFit="1" customWidth="1"/>
    <col min="6921" max="6921" width="5.265625" style="1" customWidth="1"/>
    <col min="6922" max="6922" width="0.796875" style="1" customWidth="1"/>
    <col min="6923" max="6923" width="7.6640625" style="1" customWidth="1"/>
    <col min="6924" max="6924" width="19.265625" style="1" customWidth="1"/>
    <col min="6925" max="6927" width="1.73046875" style="1" customWidth="1"/>
    <col min="6928" max="6928" width="2.06640625" style="1" customWidth="1"/>
    <col min="6929" max="6929" width="2.1328125" style="1" bestFit="1" customWidth="1"/>
    <col min="6930" max="6930" width="5" style="1" bestFit="1" customWidth="1"/>
    <col min="6931" max="6933" width="9.06640625" style="1"/>
    <col min="6934" max="6934" width="5.33203125" style="1" bestFit="1" customWidth="1"/>
    <col min="6935" max="6935" width="6.3984375" style="1" customWidth="1"/>
    <col min="6936" max="7169" width="9.06640625" style="1"/>
    <col min="7170" max="7170" width="4.796875" style="1" customWidth="1"/>
    <col min="7171" max="7171" width="18.33203125" style="1" customWidth="1"/>
    <col min="7172" max="7175" width="1.73046875" style="1" customWidth="1"/>
    <col min="7176" max="7176" width="2.1328125" style="1" bestFit="1" customWidth="1"/>
    <col min="7177" max="7177" width="5.265625" style="1" customWidth="1"/>
    <col min="7178" max="7178" width="0.796875" style="1" customWidth="1"/>
    <col min="7179" max="7179" width="7.6640625" style="1" customWidth="1"/>
    <col min="7180" max="7180" width="19.265625" style="1" customWidth="1"/>
    <col min="7181" max="7183" width="1.73046875" style="1" customWidth="1"/>
    <col min="7184" max="7184" width="2.06640625" style="1" customWidth="1"/>
    <col min="7185" max="7185" width="2.1328125" style="1" bestFit="1" customWidth="1"/>
    <col min="7186" max="7186" width="5" style="1" bestFit="1" customWidth="1"/>
    <col min="7187" max="7189" width="9.06640625" style="1"/>
    <col min="7190" max="7190" width="5.33203125" style="1" bestFit="1" customWidth="1"/>
    <col min="7191" max="7191" width="6.3984375" style="1" customWidth="1"/>
    <col min="7192" max="7425" width="9.06640625" style="1"/>
    <col min="7426" max="7426" width="4.796875" style="1" customWidth="1"/>
    <col min="7427" max="7427" width="18.33203125" style="1" customWidth="1"/>
    <col min="7428" max="7431" width="1.73046875" style="1" customWidth="1"/>
    <col min="7432" max="7432" width="2.1328125" style="1" bestFit="1" customWidth="1"/>
    <col min="7433" max="7433" width="5.265625" style="1" customWidth="1"/>
    <col min="7434" max="7434" width="0.796875" style="1" customWidth="1"/>
    <col min="7435" max="7435" width="7.6640625" style="1" customWidth="1"/>
    <col min="7436" max="7436" width="19.265625" style="1" customWidth="1"/>
    <col min="7437" max="7439" width="1.73046875" style="1" customWidth="1"/>
    <col min="7440" max="7440" width="2.06640625" style="1" customWidth="1"/>
    <col min="7441" max="7441" width="2.1328125" style="1" bestFit="1" customWidth="1"/>
    <col min="7442" max="7442" width="5" style="1" bestFit="1" customWidth="1"/>
    <col min="7443" max="7445" width="9.06640625" style="1"/>
    <col min="7446" max="7446" width="5.33203125" style="1" bestFit="1" customWidth="1"/>
    <col min="7447" max="7447" width="6.3984375" style="1" customWidth="1"/>
    <col min="7448" max="7681" width="9.06640625" style="1"/>
    <col min="7682" max="7682" width="4.796875" style="1" customWidth="1"/>
    <col min="7683" max="7683" width="18.33203125" style="1" customWidth="1"/>
    <col min="7684" max="7687" width="1.73046875" style="1" customWidth="1"/>
    <col min="7688" max="7688" width="2.1328125" style="1" bestFit="1" customWidth="1"/>
    <col min="7689" max="7689" width="5.265625" style="1" customWidth="1"/>
    <col min="7690" max="7690" width="0.796875" style="1" customWidth="1"/>
    <col min="7691" max="7691" width="7.6640625" style="1" customWidth="1"/>
    <col min="7692" max="7692" width="19.265625" style="1" customWidth="1"/>
    <col min="7693" max="7695" width="1.73046875" style="1" customWidth="1"/>
    <col min="7696" max="7696" width="2.06640625" style="1" customWidth="1"/>
    <col min="7697" max="7697" width="2.1328125" style="1" bestFit="1" customWidth="1"/>
    <col min="7698" max="7698" width="5" style="1" bestFit="1" customWidth="1"/>
    <col min="7699" max="7701" width="9.06640625" style="1"/>
    <col min="7702" max="7702" width="5.33203125" style="1" bestFit="1" customWidth="1"/>
    <col min="7703" max="7703" width="6.3984375" style="1" customWidth="1"/>
    <col min="7704" max="7937" width="9.06640625" style="1"/>
    <col min="7938" max="7938" width="4.796875" style="1" customWidth="1"/>
    <col min="7939" max="7939" width="18.33203125" style="1" customWidth="1"/>
    <col min="7940" max="7943" width="1.73046875" style="1" customWidth="1"/>
    <col min="7944" max="7944" width="2.1328125" style="1" bestFit="1" customWidth="1"/>
    <col min="7945" max="7945" width="5.265625" style="1" customWidth="1"/>
    <col min="7946" max="7946" width="0.796875" style="1" customWidth="1"/>
    <col min="7947" max="7947" width="7.6640625" style="1" customWidth="1"/>
    <col min="7948" max="7948" width="19.265625" style="1" customWidth="1"/>
    <col min="7949" max="7951" width="1.73046875" style="1" customWidth="1"/>
    <col min="7952" max="7952" width="2.06640625" style="1" customWidth="1"/>
    <col min="7953" max="7953" width="2.1328125" style="1" bestFit="1" customWidth="1"/>
    <col min="7954" max="7954" width="5" style="1" bestFit="1" customWidth="1"/>
    <col min="7955" max="7957" width="9.06640625" style="1"/>
    <col min="7958" max="7958" width="5.33203125" style="1" bestFit="1" customWidth="1"/>
    <col min="7959" max="7959" width="6.3984375" style="1" customWidth="1"/>
    <col min="7960" max="8193" width="9.06640625" style="1"/>
    <col min="8194" max="8194" width="4.796875" style="1" customWidth="1"/>
    <col min="8195" max="8195" width="18.33203125" style="1" customWidth="1"/>
    <col min="8196" max="8199" width="1.73046875" style="1" customWidth="1"/>
    <col min="8200" max="8200" width="2.1328125" style="1" bestFit="1" customWidth="1"/>
    <col min="8201" max="8201" width="5.265625" style="1" customWidth="1"/>
    <col min="8202" max="8202" width="0.796875" style="1" customWidth="1"/>
    <col min="8203" max="8203" width="7.6640625" style="1" customWidth="1"/>
    <col min="8204" max="8204" width="19.265625" style="1" customWidth="1"/>
    <col min="8205" max="8207" width="1.73046875" style="1" customWidth="1"/>
    <col min="8208" max="8208" width="2.06640625" style="1" customWidth="1"/>
    <col min="8209" max="8209" width="2.1328125" style="1" bestFit="1" customWidth="1"/>
    <col min="8210" max="8210" width="5" style="1" bestFit="1" customWidth="1"/>
    <col min="8211" max="8213" width="9.06640625" style="1"/>
    <col min="8214" max="8214" width="5.33203125" style="1" bestFit="1" customWidth="1"/>
    <col min="8215" max="8215" width="6.3984375" style="1" customWidth="1"/>
    <col min="8216" max="8449" width="9.06640625" style="1"/>
    <col min="8450" max="8450" width="4.796875" style="1" customWidth="1"/>
    <col min="8451" max="8451" width="18.33203125" style="1" customWidth="1"/>
    <col min="8452" max="8455" width="1.73046875" style="1" customWidth="1"/>
    <col min="8456" max="8456" width="2.1328125" style="1" bestFit="1" customWidth="1"/>
    <col min="8457" max="8457" width="5.265625" style="1" customWidth="1"/>
    <col min="8458" max="8458" width="0.796875" style="1" customWidth="1"/>
    <col min="8459" max="8459" width="7.6640625" style="1" customWidth="1"/>
    <col min="8460" max="8460" width="19.265625" style="1" customWidth="1"/>
    <col min="8461" max="8463" width="1.73046875" style="1" customWidth="1"/>
    <col min="8464" max="8464" width="2.06640625" style="1" customWidth="1"/>
    <col min="8465" max="8465" width="2.1328125" style="1" bestFit="1" customWidth="1"/>
    <col min="8466" max="8466" width="5" style="1" bestFit="1" customWidth="1"/>
    <col min="8467" max="8469" width="9.06640625" style="1"/>
    <col min="8470" max="8470" width="5.33203125" style="1" bestFit="1" customWidth="1"/>
    <col min="8471" max="8471" width="6.3984375" style="1" customWidth="1"/>
    <col min="8472" max="8705" width="9.06640625" style="1"/>
    <col min="8706" max="8706" width="4.796875" style="1" customWidth="1"/>
    <col min="8707" max="8707" width="18.33203125" style="1" customWidth="1"/>
    <col min="8708" max="8711" width="1.73046875" style="1" customWidth="1"/>
    <col min="8712" max="8712" width="2.1328125" style="1" bestFit="1" customWidth="1"/>
    <col min="8713" max="8713" width="5.265625" style="1" customWidth="1"/>
    <col min="8714" max="8714" width="0.796875" style="1" customWidth="1"/>
    <col min="8715" max="8715" width="7.6640625" style="1" customWidth="1"/>
    <col min="8716" max="8716" width="19.265625" style="1" customWidth="1"/>
    <col min="8717" max="8719" width="1.73046875" style="1" customWidth="1"/>
    <col min="8720" max="8720" width="2.06640625" style="1" customWidth="1"/>
    <col min="8721" max="8721" width="2.1328125" style="1" bestFit="1" customWidth="1"/>
    <col min="8722" max="8722" width="5" style="1" bestFit="1" customWidth="1"/>
    <col min="8723" max="8725" width="9.06640625" style="1"/>
    <col min="8726" max="8726" width="5.33203125" style="1" bestFit="1" customWidth="1"/>
    <col min="8727" max="8727" width="6.3984375" style="1" customWidth="1"/>
    <col min="8728" max="8961" width="9.06640625" style="1"/>
    <col min="8962" max="8962" width="4.796875" style="1" customWidth="1"/>
    <col min="8963" max="8963" width="18.33203125" style="1" customWidth="1"/>
    <col min="8964" max="8967" width="1.73046875" style="1" customWidth="1"/>
    <col min="8968" max="8968" width="2.1328125" style="1" bestFit="1" customWidth="1"/>
    <col min="8969" max="8969" width="5.265625" style="1" customWidth="1"/>
    <col min="8970" max="8970" width="0.796875" style="1" customWidth="1"/>
    <col min="8971" max="8971" width="7.6640625" style="1" customWidth="1"/>
    <col min="8972" max="8972" width="19.265625" style="1" customWidth="1"/>
    <col min="8973" max="8975" width="1.73046875" style="1" customWidth="1"/>
    <col min="8976" max="8976" width="2.06640625" style="1" customWidth="1"/>
    <col min="8977" max="8977" width="2.1328125" style="1" bestFit="1" customWidth="1"/>
    <col min="8978" max="8978" width="5" style="1" bestFit="1" customWidth="1"/>
    <col min="8979" max="8981" width="9.06640625" style="1"/>
    <col min="8982" max="8982" width="5.33203125" style="1" bestFit="1" customWidth="1"/>
    <col min="8983" max="8983" width="6.3984375" style="1" customWidth="1"/>
    <col min="8984" max="9217" width="9.06640625" style="1"/>
    <col min="9218" max="9218" width="4.796875" style="1" customWidth="1"/>
    <col min="9219" max="9219" width="18.33203125" style="1" customWidth="1"/>
    <col min="9220" max="9223" width="1.73046875" style="1" customWidth="1"/>
    <col min="9224" max="9224" width="2.1328125" style="1" bestFit="1" customWidth="1"/>
    <col min="9225" max="9225" width="5.265625" style="1" customWidth="1"/>
    <col min="9226" max="9226" width="0.796875" style="1" customWidth="1"/>
    <col min="9227" max="9227" width="7.6640625" style="1" customWidth="1"/>
    <col min="9228" max="9228" width="19.265625" style="1" customWidth="1"/>
    <col min="9229" max="9231" width="1.73046875" style="1" customWidth="1"/>
    <col min="9232" max="9232" width="2.06640625" style="1" customWidth="1"/>
    <col min="9233" max="9233" width="2.1328125" style="1" bestFit="1" customWidth="1"/>
    <col min="9234" max="9234" width="5" style="1" bestFit="1" customWidth="1"/>
    <col min="9235" max="9237" width="9.06640625" style="1"/>
    <col min="9238" max="9238" width="5.33203125" style="1" bestFit="1" customWidth="1"/>
    <col min="9239" max="9239" width="6.3984375" style="1" customWidth="1"/>
    <col min="9240" max="9473" width="9.06640625" style="1"/>
    <col min="9474" max="9474" width="4.796875" style="1" customWidth="1"/>
    <col min="9475" max="9475" width="18.33203125" style="1" customWidth="1"/>
    <col min="9476" max="9479" width="1.73046875" style="1" customWidth="1"/>
    <col min="9480" max="9480" width="2.1328125" style="1" bestFit="1" customWidth="1"/>
    <col min="9481" max="9481" width="5.265625" style="1" customWidth="1"/>
    <col min="9482" max="9482" width="0.796875" style="1" customWidth="1"/>
    <col min="9483" max="9483" width="7.6640625" style="1" customWidth="1"/>
    <col min="9484" max="9484" width="19.265625" style="1" customWidth="1"/>
    <col min="9485" max="9487" width="1.73046875" style="1" customWidth="1"/>
    <col min="9488" max="9488" width="2.06640625" style="1" customWidth="1"/>
    <col min="9489" max="9489" width="2.1328125" style="1" bestFit="1" customWidth="1"/>
    <col min="9490" max="9490" width="5" style="1" bestFit="1" customWidth="1"/>
    <col min="9491" max="9493" width="9.06640625" style="1"/>
    <col min="9494" max="9494" width="5.33203125" style="1" bestFit="1" customWidth="1"/>
    <col min="9495" max="9495" width="6.3984375" style="1" customWidth="1"/>
    <col min="9496" max="9729" width="9.06640625" style="1"/>
    <col min="9730" max="9730" width="4.796875" style="1" customWidth="1"/>
    <col min="9731" max="9731" width="18.33203125" style="1" customWidth="1"/>
    <col min="9732" max="9735" width="1.73046875" style="1" customWidth="1"/>
    <col min="9736" max="9736" width="2.1328125" style="1" bestFit="1" customWidth="1"/>
    <col min="9737" max="9737" width="5.265625" style="1" customWidth="1"/>
    <col min="9738" max="9738" width="0.796875" style="1" customWidth="1"/>
    <col min="9739" max="9739" width="7.6640625" style="1" customWidth="1"/>
    <col min="9740" max="9740" width="19.265625" style="1" customWidth="1"/>
    <col min="9741" max="9743" width="1.73046875" style="1" customWidth="1"/>
    <col min="9744" max="9744" width="2.06640625" style="1" customWidth="1"/>
    <col min="9745" max="9745" width="2.1328125" style="1" bestFit="1" customWidth="1"/>
    <col min="9746" max="9746" width="5" style="1" bestFit="1" customWidth="1"/>
    <col min="9747" max="9749" width="9.06640625" style="1"/>
    <col min="9750" max="9750" width="5.33203125" style="1" bestFit="1" customWidth="1"/>
    <col min="9751" max="9751" width="6.3984375" style="1" customWidth="1"/>
    <col min="9752" max="9985" width="9.06640625" style="1"/>
    <col min="9986" max="9986" width="4.796875" style="1" customWidth="1"/>
    <col min="9987" max="9987" width="18.33203125" style="1" customWidth="1"/>
    <col min="9988" max="9991" width="1.73046875" style="1" customWidth="1"/>
    <col min="9992" max="9992" width="2.1328125" style="1" bestFit="1" customWidth="1"/>
    <col min="9993" max="9993" width="5.265625" style="1" customWidth="1"/>
    <col min="9994" max="9994" width="0.796875" style="1" customWidth="1"/>
    <col min="9995" max="9995" width="7.6640625" style="1" customWidth="1"/>
    <col min="9996" max="9996" width="19.265625" style="1" customWidth="1"/>
    <col min="9997" max="9999" width="1.73046875" style="1" customWidth="1"/>
    <col min="10000" max="10000" width="2.06640625" style="1" customWidth="1"/>
    <col min="10001" max="10001" width="2.1328125" style="1" bestFit="1" customWidth="1"/>
    <col min="10002" max="10002" width="5" style="1" bestFit="1" customWidth="1"/>
    <col min="10003" max="10005" width="9.06640625" style="1"/>
    <col min="10006" max="10006" width="5.33203125" style="1" bestFit="1" customWidth="1"/>
    <col min="10007" max="10007" width="6.3984375" style="1" customWidth="1"/>
    <col min="10008" max="10241" width="9.06640625" style="1"/>
    <col min="10242" max="10242" width="4.796875" style="1" customWidth="1"/>
    <col min="10243" max="10243" width="18.33203125" style="1" customWidth="1"/>
    <col min="10244" max="10247" width="1.73046875" style="1" customWidth="1"/>
    <col min="10248" max="10248" width="2.1328125" style="1" bestFit="1" customWidth="1"/>
    <col min="10249" max="10249" width="5.265625" style="1" customWidth="1"/>
    <col min="10250" max="10250" width="0.796875" style="1" customWidth="1"/>
    <col min="10251" max="10251" width="7.6640625" style="1" customWidth="1"/>
    <col min="10252" max="10252" width="19.265625" style="1" customWidth="1"/>
    <col min="10253" max="10255" width="1.73046875" style="1" customWidth="1"/>
    <col min="10256" max="10256" width="2.06640625" style="1" customWidth="1"/>
    <col min="10257" max="10257" width="2.1328125" style="1" bestFit="1" customWidth="1"/>
    <col min="10258" max="10258" width="5" style="1" bestFit="1" customWidth="1"/>
    <col min="10259" max="10261" width="9.06640625" style="1"/>
    <col min="10262" max="10262" width="5.33203125" style="1" bestFit="1" customWidth="1"/>
    <col min="10263" max="10263" width="6.3984375" style="1" customWidth="1"/>
    <col min="10264" max="10497" width="9.06640625" style="1"/>
    <col min="10498" max="10498" width="4.796875" style="1" customWidth="1"/>
    <col min="10499" max="10499" width="18.33203125" style="1" customWidth="1"/>
    <col min="10500" max="10503" width="1.73046875" style="1" customWidth="1"/>
    <col min="10504" max="10504" width="2.1328125" style="1" bestFit="1" customWidth="1"/>
    <col min="10505" max="10505" width="5.265625" style="1" customWidth="1"/>
    <col min="10506" max="10506" width="0.796875" style="1" customWidth="1"/>
    <col min="10507" max="10507" width="7.6640625" style="1" customWidth="1"/>
    <col min="10508" max="10508" width="19.265625" style="1" customWidth="1"/>
    <col min="10509" max="10511" width="1.73046875" style="1" customWidth="1"/>
    <col min="10512" max="10512" width="2.06640625" style="1" customWidth="1"/>
    <col min="10513" max="10513" width="2.1328125" style="1" bestFit="1" customWidth="1"/>
    <col min="10514" max="10514" width="5" style="1" bestFit="1" customWidth="1"/>
    <col min="10515" max="10517" width="9.06640625" style="1"/>
    <col min="10518" max="10518" width="5.33203125" style="1" bestFit="1" customWidth="1"/>
    <col min="10519" max="10519" width="6.3984375" style="1" customWidth="1"/>
    <col min="10520" max="10753" width="9.06640625" style="1"/>
    <col min="10754" max="10754" width="4.796875" style="1" customWidth="1"/>
    <col min="10755" max="10755" width="18.33203125" style="1" customWidth="1"/>
    <col min="10756" max="10759" width="1.73046875" style="1" customWidth="1"/>
    <col min="10760" max="10760" width="2.1328125" style="1" bestFit="1" customWidth="1"/>
    <col min="10761" max="10761" width="5.265625" style="1" customWidth="1"/>
    <col min="10762" max="10762" width="0.796875" style="1" customWidth="1"/>
    <col min="10763" max="10763" width="7.6640625" style="1" customWidth="1"/>
    <col min="10764" max="10764" width="19.265625" style="1" customWidth="1"/>
    <col min="10765" max="10767" width="1.73046875" style="1" customWidth="1"/>
    <col min="10768" max="10768" width="2.06640625" style="1" customWidth="1"/>
    <col min="10769" max="10769" width="2.1328125" style="1" bestFit="1" customWidth="1"/>
    <col min="10770" max="10770" width="5" style="1" bestFit="1" customWidth="1"/>
    <col min="10771" max="10773" width="9.06640625" style="1"/>
    <col min="10774" max="10774" width="5.33203125" style="1" bestFit="1" customWidth="1"/>
    <col min="10775" max="10775" width="6.3984375" style="1" customWidth="1"/>
    <col min="10776" max="11009" width="9.06640625" style="1"/>
    <col min="11010" max="11010" width="4.796875" style="1" customWidth="1"/>
    <col min="11011" max="11011" width="18.33203125" style="1" customWidth="1"/>
    <col min="11012" max="11015" width="1.73046875" style="1" customWidth="1"/>
    <col min="11016" max="11016" width="2.1328125" style="1" bestFit="1" customWidth="1"/>
    <col min="11017" max="11017" width="5.265625" style="1" customWidth="1"/>
    <col min="11018" max="11018" width="0.796875" style="1" customWidth="1"/>
    <col min="11019" max="11019" width="7.6640625" style="1" customWidth="1"/>
    <col min="11020" max="11020" width="19.265625" style="1" customWidth="1"/>
    <col min="11021" max="11023" width="1.73046875" style="1" customWidth="1"/>
    <col min="11024" max="11024" width="2.06640625" style="1" customWidth="1"/>
    <col min="11025" max="11025" width="2.1328125" style="1" bestFit="1" customWidth="1"/>
    <col min="11026" max="11026" width="5" style="1" bestFit="1" customWidth="1"/>
    <col min="11027" max="11029" width="9.06640625" style="1"/>
    <col min="11030" max="11030" width="5.33203125" style="1" bestFit="1" customWidth="1"/>
    <col min="11031" max="11031" width="6.3984375" style="1" customWidth="1"/>
    <col min="11032" max="11265" width="9.06640625" style="1"/>
    <col min="11266" max="11266" width="4.796875" style="1" customWidth="1"/>
    <col min="11267" max="11267" width="18.33203125" style="1" customWidth="1"/>
    <col min="11268" max="11271" width="1.73046875" style="1" customWidth="1"/>
    <col min="11272" max="11272" width="2.1328125" style="1" bestFit="1" customWidth="1"/>
    <col min="11273" max="11273" width="5.265625" style="1" customWidth="1"/>
    <col min="11274" max="11274" width="0.796875" style="1" customWidth="1"/>
    <col min="11275" max="11275" width="7.6640625" style="1" customWidth="1"/>
    <col min="11276" max="11276" width="19.265625" style="1" customWidth="1"/>
    <col min="11277" max="11279" width="1.73046875" style="1" customWidth="1"/>
    <col min="11280" max="11280" width="2.06640625" style="1" customWidth="1"/>
    <col min="11281" max="11281" width="2.1328125" style="1" bestFit="1" customWidth="1"/>
    <col min="11282" max="11282" width="5" style="1" bestFit="1" customWidth="1"/>
    <col min="11283" max="11285" width="9.06640625" style="1"/>
    <col min="11286" max="11286" width="5.33203125" style="1" bestFit="1" customWidth="1"/>
    <col min="11287" max="11287" width="6.3984375" style="1" customWidth="1"/>
    <col min="11288" max="11521" width="9.06640625" style="1"/>
    <col min="11522" max="11522" width="4.796875" style="1" customWidth="1"/>
    <col min="11523" max="11523" width="18.33203125" style="1" customWidth="1"/>
    <col min="11524" max="11527" width="1.73046875" style="1" customWidth="1"/>
    <col min="11528" max="11528" width="2.1328125" style="1" bestFit="1" customWidth="1"/>
    <col min="11529" max="11529" width="5.265625" style="1" customWidth="1"/>
    <col min="11530" max="11530" width="0.796875" style="1" customWidth="1"/>
    <col min="11531" max="11531" width="7.6640625" style="1" customWidth="1"/>
    <col min="11532" max="11532" width="19.265625" style="1" customWidth="1"/>
    <col min="11533" max="11535" width="1.73046875" style="1" customWidth="1"/>
    <col min="11536" max="11536" width="2.06640625" style="1" customWidth="1"/>
    <col min="11537" max="11537" width="2.1328125" style="1" bestFit="1" customWidth="1"/>
    <col min="11538" max="11538" width="5" style="1" bestFit="1" customWidth="1"/>
    <col min="11539" max="11541" width="9.06640625" style="1"/>
    <col min="11542" max="11542" width="5.33203125" style="1" bestFit="1" customWidth="1"/>
    <col min="11543" max="11543" width="6.3984375" style="1" customWidth="1"/>
    <col min="11544" max="11777" width="9.06640625" style="1"/>
    <col min="11778" max="11778" width="4.796875" style="1" customWidth="1"/>
    <col min="11779" max="11779" width="18.33203125" style="1" customWidth="1"/>
    <col min="11780" max="11783" width="1.73046875" style="1" customWidth="1"/>
    <col min="11784" max="11784" width="2.1328125" style="1" bestFit="1" customWidth="1"/>
    <col min="11785" max="11785" width="5.265625" style="1" customWidth="1"/>
    <col min="11786" max="11786" width="0.796875" style="1" customWidth="1"/>
    <col min="11787" max="11787" width="7.6640625" style="1" customWidth="1"/>
    <col min="11788" max="11788" width="19.265625" style="1" customWidth="1"/>
    <col min="11789" max="11791" width="1.73046875" style="1" customWidth="1"/>
    <col min="11792" max="11792" width="2.06640625" style="1" customWidth="1"/>
    <col min="11793" max="11793" width="2.1328125" style="1" bestFit="1" customWidth="1"/>
    <col min="11794" max="11794" width="5" style="1" bestFit="1" customWidth="1"/>
    <col min="11795" max="11797" width="9.06640625" style="1"/>
    <col min="11798" max="11798" width="5.33203125" style="1" bestFit="1" customWidth="1"/>
    <col min="11799" max="11799" width="6.3984375" style="1" customWidth="1"/>
    <col min="11800" max="12033" width="9.06640625" style="1"/>
    <col min="12034" max="12034" width="4.796875" style="1" customWidth="1"/>
    <col min="12035" max="12035" width="18.33203125" style="1" customWidth="1"/>
    <col min="12036" max="12039" width="1.73046875" style="1" customWidth="1"/>
    <col min="12040" max="12040" width="2.1328125" style="1" bestFit="1" customWidth="1"/>
    <col min="12041" max="12041" width="5.265625" style="1" customWidth="1"/>
    <col min="12042" max="12042" width="0.796875" style="1" customWidth="1"/>
    <col min="12043" max="12043" width="7.6640625" style="1" customWidth="1"/>
    <col min="12044" max="12044" width="19.265625" style="1" customWidth="1"/>
    <col min="12045" max="12047" width="1.73046875" style="1" customWidth="1"/>
    <col min="12048" max="12048" width="2.06640625" style="1" customWidth="1"/>
    <col min="12049" max="12049" width="2.1328125" style="1" bestFit="1" customWidth="1"/>
    <col min="12050" max="12050" width="5" style="1" bestFit="1" customWidth="1"/>
    <col min="12051" max="12053" width="9.06640625" style="1"/>
    <col min="12054" max="12054" width="5.33203125" style="1" bestFit="1" customWidth="1"/>
    <col min="12055" max="12055" width="6.3984375" style="1" customWidth="1"/>
    <col min="12056" max="12289" width="9.06640625" style="1"/>
    <col min="12290" max="12290" width="4.796875" style="1" customWidth="1"/>
    <col min="12291" max="12291" width="18.33203125" style="1" customWidth="1"/>
    <col min="12292" max="12295" width="1.73046875" style="1" customWidth="1"/>
    <col min="12296" max="12296" width="2.1328125" style="1" bestFit="1" customWidth="1"/>
    <col min="12297" max="12297" width="5.265625" style="1" customWidth="1"/>
    <col min="12298" max="12298" width="0.796875" style="1" customWidth="1"/>
    <col min="12299" max="12299" width="7.6640625" style="1" customWidth="1"/>
    <col min="12300" max="12300" width="19.265625" style="1" customWidth="1"/>
    <col min="12301" max="12303" width="1.73046875" style="1" customWidth="1"/>
    <col min="12304" max="12304" width="2.06640625" style="1" customWidth="1"/>
    <col min="12305" max="12305" width="2.1328125" style="1" bestFit="1" customWidth="1"/>
    <col min="12306" max="12306" width="5" style="1" bestFit="1" customWidth="1"/>
    <col min="12307" max="12309" width="9.06640625" style="1"/>
    <col min="12310" max="12310" width="5.33203125" style="1" bestFit="1" customWidth="1"/>
    <col min="12311" max="12311" width="6.3984375" style="1" customWidth="1"/>
    <col min="12312" max="12545" width="9.06640625" style="1"/>
    <col min="12546" max="12546" width="4.796875" style="1" customWidth="1"/>
    <col min="12547" max="12547" width="18.33203125" style="1" customWidth="1"/>
    <col min="12548" max="12551" width="1.73046875" style="1" customWidth="1"/>
    <col min="12552" max="12552" width="2.1328125" style="1" bestFit="1" customWidth="1"/>
    <col min="12553" max="12553" width="5.265625" style="1" customWidth="1"/>
    <col min="12554" max="12554" width="0.796875" style="1" customWidth="1"/>
    <col min="12555" max="12555" width="7.6640625" style="1" customWidth="1"/>
    <col min="12556" max="12556" width="19.265625" style="1" customWidth="1"/>
    <col min="12557" max="12559" width="1.73046875" style="1" customWidth="1"/>
    <col min="12560" max="12560" width="2.06640625" style="1" customWidth="1"/>
    <col min="12561" max="12561" width="2.1328125" style="1" bestFit="1" customWidth="1"/>
    <col min="12562" max="12562" width="5" style="1" bestFit="1" customWidth="1"/>
    <col min="12563" max="12565" width="9.06640625" style="1"/>
    <col min="12566" max="12566" width="5.33203125" style="1" bestFit="1" customWidth="1"/>
    <col min="12567" max="12567" width="6.3984375" style="1" customWidth="1"/>
    <col min="12568" max="12801" width="9.06640625" style="1"/>
    <col min="12802" max="12802" width="4.796875" style="1" customWidth="1"/>
    <col min="12803" max="12803" width="18.33203125" style="1" customWidth="1"/>
    <col min="12804" max="12807" width="1.73046875" style="1" customWidth="1"/>
    <col min="12808" max="12808" width="2.1328125" style="1" bestFit="1" customWidth="1"/>
    <col min="12809" max="12809" width="5.265625" style="1" customWidth="1"/>
    <col min="12810" max="12810" width="0.796875" style="1" customWidth="1"/>
    <col min="12811" max="12811" width="7.6640625" style="1" customWidth="1"/>
    <col min="12812" max="12812" width="19.265625" style="1" customWidth="1"/>
    <col min="12813" max="12815" width="1.73046875" style="1" customWidth="1"/>
    <col min="12816" max="12816" width="2.06640625" style="1" customWidth="1"/>
    <col min="12817" max="12817" width="2.1328125" style="1" bestFit="1" customWidth="1"/>
    <col min="12818" max="12818" width="5" style="1" bestFit="1" customWidth="1"/>
    <col min="12819" max="12821" width="9.06640625" style="1"/>
    <col min="12822" max="12822" width="5.33203125" style="1" bestFit="1" customWidth="1"/>
    <col min="12823" max="12823" width="6.3984375" style="1" customWidth="1"/>
    <col min="12824" max="13057" width="9.06640625" style="1"/>
    <col min="13058" max="13058" width="4.796875" style="1" customWidth="1"/>
    <col min="13059" max="13059" width="18.33203125" style="1" customWidth="1"/>
    <col min="13060" max="13063" width="1.73046875" style="1" customWidth="1"/>
    <col min="13064" max="13064" width="2.1328125" style="1" bestFit="1" customWidth="1"/>
    <col min="13065" max="13065" width="5.265625" style="1" customWidth="1"/>
    <col min="13066" max="13066" width="0.796875" style="1" customWidth="1"/>
    <col min="13067" max="13067" width="7.6640625" style="1" customWidth="1"/>
    <col min="13068" max="13068" width="19.265625" style="1" customWidth="1"/>
    <col min="13069" max="13071" width="1.73046875" style="1" customWidth="1"/>
    <col min="13072" max="13072" width="2.06640625" style="1" customWidth="1"/>
    <col min="13073" max="13073" width="2.1328125" style="1" bestFit="1" customWidth="1"/>
    <col min="13074" max="13074" width="5" style="1" bestFit="1" customWidth="1"/>
    <col min="13075" max="13077" width="9.06640625" style="1"/>
    <col min="13078" max="13078" width="5.33203125" style="1" bestFit="1" customWidth="1"/>
    <col min="13079" max="13079" width="6.3984375" style="1" customWidth="1"/>
    <col min="13080" max="13313" width="9.06640625" style="1"/>
    <col min="13314" max="13314" width="4.796875" style="1" customWidth="1"/>
    <col min="13315" max="13315" width="18.33203125" style="1" customWidth="1"/>
    <col min="13316" max="13319" width="1.73046875" style="1" customWidth="1"/>
    <col min="13320" max="13320" width="2.1328125" style="1" bestFit="1" customWidth="1"/>
    <col min="13321" max="13321" width="5.265625" style="1" customWidth="1"/>
    <col min="13322" max="13322" width="0.796875" style="1" customWidth="1"/>
    <col min="13323" max="13323" width="7.6640625" style="1" customWidth="1"/>
    <col min="13324" max="13324" width="19.265625" style="1" customWidth="1"/>
    <col min="13325" max="13327" width="1.73046875" style="1" customWidth="1"/>
    <col min="13328" max="13328" width="2.06640625" style="1" customWidth="1"/>
    <col min="13329" max="13329" width="2.1328125" style="1" bestFit="1" customWidth="1"/>
    <col min="13330" max="13330" width="5" style="1" bestFit="1" customWidth="1"/>
    <col min="13331" max="13333" width="9.06640625" style="1"/>
    <col min="13334" max="13334" width="5.33203125" style="1" bestFit="1" customWidth="1"/>
    <col min="13335" max="13335" width="6.3984375" style="1" customWidth="1"/>
    <col min="13336" max="13569" width="9.06640625" style="1"/>
    <col min="13570" max="13570" width="4.796875" style="1" customWidth="1"/>
    <col min="13571" max="13571" width="18.33203125" style="1" customWidth="1"/>
    <col min="13572" max="13575" width="1.73046875" style="1" customWidth="1"/>
    <col min="13576" max="13576" width="2.1328125" style="1" bestFit="1" customWidth="1"/>
    <col min="13577" max="13577" width="5.265625" style="1" customWidth="1"/>
    <col min="13578" max="13578" width="0.796875" style="1" customWidth="1"/>
    <col min="13579" max="13579" width="7.6640625" style="1" customWidth="1"/>
    <col min="13580" max="13580" width="19.265625" style="1" customWidth="1"/>
    <col min="13581" max="13583" width="1.73046875" style="1" customWidth="1"/>
    <col min="13584" max="13584" width="2.06640625" style="1" customWidth="1"/>
    <col min="13585" max="13585" width="2.1328125" style="1" bestFit="1" customWidth="1"/>
    <col min="13586" max="13586" width="5" style="1" bestFit="1" customWidth="1"/>
    <col min="13587" max="13589" width="9.06640625" style="1"/>
    <col min="13590" max="13590" width="5.33203125" style="1" bestFit="1" customWidth="1"/>
    <col min="13591" max="13591" width="6.3984375" style="1" customWidth="1"/>
    <col min="13592" max="13825" width="9.06640625" style="1"/>
    <col min="13826" max="13826" width="4.796875" style="1" customWidth="1"/>
    <col min="13827" max="13827" width="18.33203125" style="1" customWidth="1"/>
    <col min="13828" max="13831" width="1.73046875" style="1" customWidth="1"/>
    <col min="13832" max="13832" width="2.1328125" style="1" bestFit="1" customWidth="1"/>
    <col min="13833" max="13833" width="5.265625" style="1" customWidth="1"/>
    <col min="13834" max="13834" width="0.796875" style="1" customWidth="1"/>
    <col min="13835" max="13835" width="7.6640625" style="1" customWidth="1"/>
    <col min="13836" max="13836" width="19.265625" style="1" customWidth="1"/>
    <col min="13837" max="13839" width="1.73046875" style="1" customWidth="1"/>
    <col min="13840" max="13840" width="2.06640625" style="1" customWidth="1"/>
    <col min="13841" max="13841" width="2.1328125" style="1" bestFit="1" customWidth="1"/>
    <col min="13842" max="13842" width="5" style="1" bestFit="1" customWidth="1"/>
    <col min="13843" max="13845" width="9.06640625" style="1"/>
    <col min="13846" max="13846" width="5.33203125" style="1" bestFit="1" customWidth="1"/>
    <col min="13847" max="13847" width="6.3984375" style="1" customWidth="1"/>
    <col min="13848" max="14081" width="9.06640625" style="1"/>
    <col min="14082" max="14082" width="4.796875" style="1" customWidth="1"/>
    <col min="14083" max="14083" width="18.33203125" style="1" customWidth="1"/>
    <col min="14084" max="14087" width="1.73046875" style="1" customWidth="1"/>
    <col min="14088" max="14088" width="2.1328125" style="1" bestFit="1" customWidth="1"/>
    <col min="14089" max="14089" width="5.265625" style="1" customWidth="1"/>
    <col min="14090" max="14090" width="0.796875" style="1" customWidth="1"/>
    <col min="14091" max="14091" width="7.6640625" style="1" customWidth="1"/>
    <col min="14092" max="14092" width="19.265625" style="1" customWidth="1"/>
    <col min="14093" max="14095" width="1.73046875" style="1" customWidth="1"/>
    <col min="14096" max="14096" width="2.06640625" style="1" customWidth="1"/>
    <col min="14097" max="14097" width="2.1328125" style="1" bestFit="1" customWidth="1"/>
    <col min="14098" max="14098" width="5" style="1" bestFit="1" customWidth="1"/>
    <col min="14099" max="14101" width="9.06640625" style="1"/>
    <col min="14102" max="14102" width="5.33203125" style="1" bestFit="1" customWidth="1"/>
    <col min="14103" max="14103" width="6.3984375" style="1" customWidth="1"/>
    <col min="14104" max="14337" width="9.06640625" style="1"/>
    <col min="14338" max="14338" width="4.796875" style="1" customWidth="1"/>
    <col min="14339" max="14339" width="18.33203125" style="1" customWidth="1"/>
    <col min="14340" max="14343" width="1.73046875" style="1" customWidth="1"/>
    <col min="14344" max="14344" width="2.1328125" style="1" bestFit="1" customWidth="1"/>
    <col min="14345" max="14345" width="5.265625" style="1" customWidth="1"/>
    <col min="14346" max="14346" width="0.796875" style="1" customWidth="1"/>
    <col min="14347" max="14347" width="7.6640625" style="1" customWidth="1"/>
    <col min="14348" max="14348" width="19.265625" style="1" customWidth="1"/>
    <col min="14349" max="14351" width="1.73046875" style="1" customWidth="1"/>
    <col min="14352" max="14352" width="2.06640625" style="1" customWidth="1"/>
    <col min="14353" max="14353" width="2.1328125" style="1" bestFit="1" customWidth="1"/>
    <col min="14354" max="14354" width="5" style="1" bestFit="1" customWidth="1"/>
    <col min="14355" max="14357" width="9.06640625" style="1"/>
    <col min="14358" max="14358" width="5.33203125" style="1" bestFit="1" customWidth="1"/>
    <col min="14359" max="14359" width="6.3984375" style="1" customWidth="1"/>
    <col min="14360" max="14593" width="9.06640625" style="1"/>
    <col min="14594" max="14594" width="4.796875" style="1" customWidth="1"/>
    <col min="14595" max="14595" width="18.33203125" style="1" customWidth="1"/>
    <col min="14596" max="14599" width="1.73046875" style="1" customWidth="1"/>
    <col min="14600" max="14600" width="2.1328125" style="1" bestFit="1" customWidth="1"/>
    <col min="14601" max="14601" width="5.265625" style="1" customWidth="1"/>
    <col min="14602" max="14602" width="0.796875" style="1" customWidth="1"/>
    <col min="14603" max="14603" width="7.6640625" style="1" customWidth="1"/>
    <col min="14604" max="14604" width="19.265625" style="1" customWidth="1"/>
    <col min="14605" max="14607" width="1.73046875" style="1" customWidth="1"/>
    <col min="14608" max="14608" width="2.06640625" style="1" customWidth="1"/>
    <col min="14609" max="14609" width="2.1328125" style="1" bestFit="1" customWidth="1"/>
    <col min="14610" max="14610" width="5" style="1" bestFit="1" customWidth="1"/>
    <col min="14611" max="14613" width="9.06640625" style="1"/>
    <col min="14614" max="14614" width="5.33203125" style="1" bestFit="1" customWidth="1"/>
    <col min="14615" max="14615" width="6.3984375" style="1" customWidth="1"/>
    <col min="14616" max="14849" width="9.06640625" style="1"/>
    <col min="14850" max="14850" width="4.796875" style="1" customWidth="1"/>
    <col min="14851" max="14851" width="18.33203125" style="1" customWidth="1"/>
    <col min="14852" max="14855" width="1.73046875" style="1" customWidth="1"/>
    <col min="14856" max="14856" width="2.1328125" style="1" bestFit="1" customWidth="1"/>
    <col min="14857" max="14857" width="5.265625" style="1" customWidth="1"/>
    <col min="14858" max="14858" width="0.796875" style="1" customWidth="1"/>
    <col min="14859" max="14859" width="7.6640625" style="1" customWidth="1"/>
    <col min="14860" max="14860" width="19.265625" style="1" customWidth="1"/>
    <col min="14861" max="14863" width="1.73046875" style="1" customWidth="1"/>
    <col min="14864" max="14864" width="2.06640625" style="1" customWidth="1"/>
    <col min="14865" max="14865" width="2.1328125" style="1" bestFit="1" customWidth="1"/>
    <col min="14866" max="14866" width="5" style="1" bestFit="1" customWidth="1"/>
    <col min="14867" max="14869" width="9.06640625" style="1"/>
    <col min="14870" max="14870" width="5.33203125" style="1" bestFit="1" customWidth="1"/>
    <col min="14871" max="14871" width="6.3984375" style="1" customWidth="1"/>
    <col min="14872" max="15105" width="9.06640625" style="1"/>
    <col min="15106" max="15106" width="4.796875" style="1" customWidth="1"/>
    <col min="15107" max="15107" width="18.33203125" style="1" customWidth="1"/>
    <col min="15108" max="15111" width="1.73046875" style="1" customWidth="1"/>
    <col min="15112" max="15112" width="2.1328125" style="1" bestFit="1" customWidth="1"/>
    <col min="15113" max="15113" width="5.265625" style="1" customWidth="1"/>
    <col min="15114" max="15114" width="0.796875" style="1" customWidth="1"/>
    <col min="15115" max="15115" width="7.6640625" style="1" customWidth="1"/>
    <col min="15116" max="15116" width="19.265625" style="1" customWidth="1"/>
    <col min="15117" max="15119" width="1.73046875" style="1" customWidth="1"/>
    <col min="15120" max="15120" width="2.06640625" style="1" customWidth="1"/>
    <col min="15121" max="15121" width="2.1328125" style="1" bestFit="1" customWidth="1"/>
    <col min="15122" max="15122" width="5" style="1" bestFit="1" customWidth="1"/>
    <col min="15123" max="15125" width="9.06640625" style="1"/>
    <col min="15126" max="15126" width="5.33203125" style="1" bestFit="1" customWidth="1"/>
    <col min="15127" max="15127" width="6.3984375" style="1" customWidth="1"/>
    <col min="15128" max="15361" width="9.06640625" style="1"/>
    <col min="15362" max="15362" width="4.796875" style="1" customWidth="1"/>
    <col min="15363" max="15363" width="18.33203125" style="1" customWidth="1"/>
    <col min="15364" max="15367" width="1.73046875" style="1" customWidth="1"/>
    <col min="15368" max="15368" width="2.1328125" style="1" bestFit="1" customWidth="1"/>
    <col min="15369" max="15369" width="5.265625" style="1" customWidth="1"/>
    <col min="15370" max="15370" width="0.796875" style="1" customWidth="1"/>
    <col min="15371" max="15371" width="7.6640625" style="1" customWidth="1"/>
    <col min="15372" max="15372" width="19.265625" style="1" customWidth="1"/>
    <col min="15373" max="15375" width="1.73046875" style="1" customWidth="1"/>
    <col min="15376" max="15376" width="2.06640625" style="1" customWidth="1"/>
    <col min="15377" max="15377" width="2.1328125" style="1" bestFit="1" customWidth="1"/>
    <col min="15378" max="15378" width="5" style="1" bestFit="1" customWidth="1"/>
    <col min="15379" max="15381" width="9.06640625" style="1"/>
    <col min="15382" max="15382" width="5.33203125" style="1" bestFit="1" customWidth="1"/>
    <col min="15383" max="15383" width="6.3984375" style="1" customWidth="1"/>
    <col min="15384" max="15617" width="9.06640625" style="1"/>
    <col min="15618" max="15618" width="4.796875" style="1" customWidth="1"/>
    <col min="15619" max="15619" width="18.33203125" style="1" customWidth="1"/>
    <col min="15620" max="15623" width="1.73046875" style="1" customWidth="1"/>
    <col min="15624" max="15624" width="2.1328125" style="1" bestFit="1" customWidth="1"/>
    <col min="15625" max="15625" width="5.265625" style="1" customWidth="1"/>
    <col min="15626" max="15626" width="0.796875" style="1" customWidth="1"/>
    <col min="15627" max="15627" width="7.6640625" style="1" customWidth="1"/>
    <col min="15628" max="15628" width="19.265625" style="1" customWidth="1"/>
    <col min="15629" max="15631" width="1.73046875" style="1" customWidth="1"/>
    <col min="15632" max="15632" width="2.06640625" style="1" customWidth="1"/>
    <col min="15633" max="15633" width="2.1328125" style="1" bestFit="1" customWidth="1"/>
    <col min="15634" max="15634" width="5" style="1" bestFit="1" customWidth="1"/>
    <col min="15635" max="15637" width="9.06640625" style="1"/>
    <col min="15638" max="15638" width="5.33203125" style="1" bestFit="1" customWidth="1"/>
    <col min="15639" max="15639" width="6.3984375" style="1" customWidth="1"/>
    <col min="15640" max="15873" width="9.06640625" style="1"/>
    <col min="15874" max="15874" width="4.796875" style="1" customWidth="1"/>
    <col min="15875" max="15875" width="18.33203125" style="1" customWidth="1"/>
    <col min="15876" max="15879" width="1.73046875" style="1" customWidth="1"/>
    <col min="15880" max="15880" width="2.1328125" style="1" bestFit="1" customWidth="1"/>
    <col min="15881" max="15881" width="5.265625" style="1" customWidth="1"/>
    <col min="15882" max="15882" width="0.796875" style="1" customWidth="1"/>
    <col min="15883" max="15883" width="7.6640625" style="1" customWidth="1"/>
    <col min="15884" max="15884" width="19.265625" style="1" customWidth="1"/>
    <col min="15885" max="15887" width="1.73046875" style="1" customWidth="1"/>
    <col min="15888" max="15888" width="2.06640625" style="1" customWidth="1"/>
    <col min="15889" max="15889" width="2.1328125" style="1" bestFit="1" customWidth="1"/>
    <col min="15890" max="15890" width="5" style="1" bestFit="1" customWidth="1"/>
    <col min="15891" max="15893" width="9.06640625" style="1"/>
    <col min="15894" max="15894" width="5.33203125" style="1" bestFit="1" customWidth="1"/>
    <col min="15895" max="15895" width="6.3984375" style="1" customWidth="1"/>
    <col min="15896" max="16129" width="9.06640625" style="1"/>
    <col min="16130" max="16130" width="4.796875" style="1" customWidth="1"/>
    <col min="16131" max="16131" width="18.33203125" style="1" customWidth="1"/>
    <col min="16132" max="16135" width="1.73046875" style="1" customWidth="1"/>
    <col min="16136" max="16136" width="2.1328125" style="1" bestFit="1" customWidth="1"/>
    <col min="16137" max="16137" width="5.265625" style="1" customWidth="1"/>
    <col min="16138" max="16138" width="0.796875" style="1" customWidth="1"/>
    <col min="16139" max="16139" width="7.6640625" style="1" customWidth="1"/>
    <col min="16140" max="16140" width="19.265625" style="1" customWidth="1"/>
    <col min="16141" max="16143" width="1.73046875" style="1" customWidth="1"/>
    <col min="16144" max="16144" width="2.06640625" style="1" customWidth="1"/>
    <col min="16145" max="16145" width="2.1328125" style="1" bestFit="1" customWidth="1"/>
    <col min="16146" max="16146" width="5" style="1" bestFit="1" customWidth="1"/>
    <col min="16147" max="16149" width="9.06640625" style="1"/>
    <col min="16150" max="16150" width="5.33203125" style="1" bestFit="1" customWidth="1"/>
    <col min="16151" max="16151" width="6.3984375" style="1" customWidth="1"/>
    <col min="16152" max="16384" width="9.06640625" style="1"/>
  </cols>
  <sheetData>
    <row r="2" spans="2:30" ht="15" customHeight="1" x14ac:dyDescent="0.45">
      <c r="B2" s="522" t="s">
        <v>265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2:30" ht="15" customHeight="1" x14ac:dyDescent="0.45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</row>
    <row r="4" spans="2:30" ht="55.5" customHeight="1" x14ac:dyDescent="0.45"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2:30" ht="18" customHeight="1" thickBot="1" x14ac:dyDescent="0.5">
      <c r="B5" s="564" t="s">
        <v>140</v>
      </c>
      <c r="C5" s="564"/>
      <c r="D5" s="564"/>
      <c r="E5" s="564"/>
      <c r="F5" s="564"/>
      <c r="G5" s="564"/>
      <c r="H5" s="564"/>
      <c r="I5" s="564"/>
      <c r="J5" s="523"/>
      <c r="K5" s="564"/>
      <c r="L5" s="564"/>
      <c r="M5" s="564"/>
      <c r="N5" s="564"/>
      <c r="O5" s="564"/>
      <c r="P5" s="564"/>
      <c r="Q5" s="564"/>
      <c r="R5" s="564"/>
    </row>
    <row r="6" spans="2:30" ht="15" customHeight="1" x14ac:dyDescent="0.45">
      <c r="B6" s="565" t="s">
        <v>141</v>
      </c>
      <c r="C6" s="566"/>
      <c r="D6" s="566"/>
      <c r="E6" s="566"/>
      <c r="F6" s="566"/>
      <c r="G6" s="566"/>
      <c r="H6" s="566"/>
      <c r="I6" s="567"/>
      <c r="J6" s="14"/>
      <c r="K6" s="565" t="s">
        <v>142</v>
      </c>
      <c r="L6" s="566"/>
      <c r="M6" s="566"/>
      <c r="N6" s="566"/>
      <c r="O6" s="566"/>
      <c r="P6" s="566"/>
      <c r="Q6" s="566"/>
      <c r="R6" s="567"/>
    </row>
    <row r="7" spans="2:30" ht="21" customHeight="1" x14ac:dyDescent="0.45">
      <c r="B7" s="110" t="s">
        <v>143</v>
      </c>
      <c r="C7" s="4" t="s">
        <v>144</v>
      </c>
      <c r="D7" s="5" t="s">
        <v>0</v>
      </c>
      <c r="E7" s="5" t="s">
        <v>145</v>
      </c>
      <c r="F7" s="5" t="s">
        <v>4</v>
      </c>
      <c r="G7" s="5" t="s">
        <v>146</v>
      </c>
      <c r="H7" s="6" t="s">
        <v>147</v>
      </c>
      <c r="I7" s="111" t="s">
        <v>148</v>
      </c>
      <c r="J7" s="14"/>
      <c r="K7" s="110" t="s">
        <v>143</v>
      </c>
      <c r="L7" s="4" t="s">
        <v>144</v>
      </c>
      <c r="M7" s="5" t="s">
        <v>0</v>
      </c>
      <c r="N7" s="5" t="s">
        <v>145</v>
      </c>
      <c r="O7" s="5" t="s">
        <v>4</v>
      </c>
      <c r="P7" s="5" t="s">
        <v>146</v>
      </c>
      <c r="Q7" s="6" t="s">
        <v>147</v>
      </c>
      <c r="R7" s="111" t="s">
        <v>148</v>
      </c>
    </row>
    <row r="8" spans="2:30" ht="21" customHeight="1" x14ac:dyDescent="0.45">
      <c r="B8" s="112" t="s">
        <v>266</v>
      </c>
      <c r="C8" s="113" t="s">
        <v>158</v>
      </c>
      <c r="D8" s="17">
        <v>3</v>
      </c>
      <c r="E8" s="17">
        <v>0</v>
      </c>
      <c r="F8" s="17">
        <v>2</v>
      </c>
      <c r="G8" s="17">
        <v>4</v>
      </c>
      <c r="H8" s="24">
        <v>6</v>
      </c>
      <c r="I8" s="114"/>
      <c r="J8" s="115"/>
      <c r="K8" s="112" t="s">
        <v>267</v>
      </c>
      <c r="L8" s="113" t="s">
        <v>168</v>
      </c>
      <c r="M8" s="17">
        <v>3</v>
      </c>
      <c r="N8" s="17">
        <v>0</v>
      </c>
      <c r="O8" s="17">
        <v>2</v>
      </c>
      <c r="P8" s="17">
        <v>4</v>
      </c>
      <c r="Q8" s="24">
        <v>6</v>
      </c>
      <c r="R8" s="116"/>
    </row>
    <row r="9" spans="2:30" s="117" customFormat="1" ht="21" customHeight="1" x14ac:dyDescent="0.45">
      <c r="B9" s="112" t="s">
        <v>268</v>
      </c>
      <c r="C9" s="113" t="s">
        <v>154</v>
      </c>
      <c r="D9" s="17">
        <v>3</v>
      </c>
      <c r="E9" s="17">
        <v>2</v>
      </c>
      <c r="F9" s="17">
        <v>0</v>
      </c>
      <c r="G9" s="17">
        <v>4</v>
      </c>
      <c r="H9" s="24">
        <v>6</v>
      </c>
      <c r="I9" s="114"/>
      <c r="J9" s="115"/>
      <c r="K9" s="112" t="s">
        <v>269</v>
      </c>
      <c r="L9" s="113" t="s">
        <v>160</v>
      </c>
      <c r="M9" s="17">
        <v>3</v>
      </c>
      <c r="N9" s="17">
        <v>2</v>
      </c>
      <c r="O9" s="17">
        <v>0</v>
      </c>
      <c r="P9" s="17">
        <v>4</v>
      </c>
      <c r="Q9" s="24">
        <v>6</v>
      </c>
      <c r="R9" s="114"/>
      <c r="W9" s="118"/>
    </row>
    <row r="10" spans="2:30" ht="21" customHeight="1" x14ac:dyDescent="0.45">
      <c r="B10" s="112" t="s">
        <v>270</v>
      </c>
      <c r="C10" s="113" t="s">
        <v>271</v>
      </c>
      <c r="D10" s="17">
        <v>3</v>
      </c>
      <c r="E10" s="17">
        <v>0</v>
      </c>
      <c r="F10" s="17">
        <v>2</v>
      </c>
      <c r="G10" s="17">
        <v>4</v>
      </c>
      <c r="H10" s="24">
        <v>6</v>
      </c>
      <c r="I10" s="116"/>
      <c r="J10" s="8"/>
      <c r="K10" s="119" t="s">
        <v>272</v>
      </c>
      <c r="L10" s="120" t="s">
        <v>273</v>
      </c>
      <c r="M10" s="121">
        <v>3</v>
      </c>
      <c r="N10" s="121">
        <v>0</v>
      </c>
      <c r="O10" s="121">
        <v>2</v>
      </c>
      <c r="P10" s="121">
        <v>4</v>
      </c>
      <c r="Q10" s="121">
        <v>6</v>
      </c>
      <c r="R10" s="116"/>
    </row>
    <row r="11" spans="2:30" ht="21" customHeight="1" x14ac:dyDescent="0.45">
      <c r="B11" s="112" t="s">
        <v>7</v>
      </c>
      <c r="C11" s="113" t="s">
        <v>202</v>
      </c>
      <c r="D11" s="23">
        <v>2</v>
      </c>
      <c r="E11" s="23">
        <v>0</v>
      </c>
      <c r="F11" s="23">
        <v>0</v>
      </c>
      <c r="G11" s="23">
        <v>2</v>
      </c>
      <c r="H11" s="7">
        <v>3</v>
      </c>
      <c r="I11" s="116"/>
      <c r="J11" s="8"/>
      <c r="K11" s="119" t="s">
        <v>18</v>
      </c>
      <c r="L11" s="113" t="s">
        <v>200</v>
      </c>
      <c r="M11" s="121">
        <v>2</v>
      </c>
      <c r="N11" s="121">
        <v>0</v>
      </c>
      <c r="O11" s="121">
        <v>0</v>
      </c>
      <c r="P11" s="121">
        <v>2</v>
      </c>
      <c r="Q11" s="121">
        <v>3</v>
      </c>
      <c r="R11" s="116"/>
    </row>
    <row r="12" spans="2:30" ht="21" customHeight="1" x14ac:dyDescent="0.45">
      <c r="B12" s="122" t="s">
        <v>274</v>
      </c>
      <c r="C12" s="123" t="s">
        <v>170</v>
      </c>
      <c r="D12" s="23">
        <v>3</v>
      </c>
      <c r="E12" s="23">
        <v>0</v>
      </c>
      <c r="F12" s="23">
        <v>0</v>
      </c>
      <c r="G12" s="23">
        <v>3</v>
      </c>
      <c r="H12" s="23">
        <v>5</v>
      </c>
      <c r="I12" s="116"/>
      <c r="J12" s="8"/>
      <c r="K12" s="112" t="s">
        <v>275</v>
      </c>
      <c r="L12" s="124" t="s">
        <v>276</v>
      </c>
      <c r="M12" s="125">
        <v>2</v>
      </c>
      <c r="N12" s="125">
        <v>0</v>
      </c>
      <c r="O12" s="125">
        <v>0</v>
      </c>
      <c r="P12" s="125">
        <v>2</v>
      </c>
      <c r="Q12" s="126">
        <v>3</v>
      </c>
      <c r="R12" s="116"/>
      <c r="V12" s="18"/>
      <c r="W12" s="18"/>
      <c r="X12" s="18"/>
      <c r="Y12" s="18"/>
      <c r="Z12" s="18"/>
      <c r="AA12" s="18"/>
      <c r="AB12" s="18"/>
      <c r="AC12" s="18"/>
      <c r="AD12" s="18"/>
    </row>
    <row r="13" spans="2:30" ht="21" customHeight="1" x14ac:dyDescent="0.45">
      <c r="B13" s="127" t="s">
        <v>277</v>
      </c>
      <c r="C13" s="128" t="s">
        <v>174</v>
      </c>
      <c r="D13" s="17">
        <v>0</v>
      </c>
      <c r="E13" s="17">
        <v>2</v>
      </c>
      <c r="F13" s="17">
        <v>0</v>
      </c>
      <c r="G13" s="17">
        <v>1</v>
      </c>
      <c r="H13" s="24">
        <v>1</v>
      </c>
      <c r="I13" s="114"/>
      <c r="J13" s="8"/>
      <c r="K13" s="129" t="s">
        <v>278</v>
      </c>
      <c r="L13" s="130" t="s">
        <v>279</v>
      </c>
      <c r="M13" s="131">
        <v>2</v>
      </c>
      <c r="N13" s="131">
        <v>0</v>
      </c>
      <c r="O13" s="131">
        <v>0</v>
      </c>
      <c r="P13" s="131">
        <v>2</v>
      </c>
      <c r="Q13" s="131">
        <v>3</v>
      </c>
      <c r="R13" s="116"/>
      <c r="V13" s="29"/>
      <c r="W13" s="132"/>
      <c r="X13" s="133"/>
      <c r="Y13" s="133"/>
      <c r="Z13" s="133"/>
      <c r="AA13" s="133"/>
      <c r="AB13" s="134"/>
      <c r="AC13" s="31"/>
      <c r="AD13" s="18"/>
    </row>
    <row r="14" spans="2:30" ht="21" customHeight="1" x14ac:dyDescent="0.45">
      <c r="B14" s="127" t="s">
        <v>165</v>
      </c>
      <c r="C14" s="135" t="s">
        <v>280</v>
      </c>
      <c r="D14" s="17">
        <v>3</v>
      </c>
      <c r="E14" s="17">
        <v>0</v>
      </c>
      <c r="F14" s="17">
        <v>0</v>
      </c>
      <c r="G14" s="17">
        <v>3</v>
      </c>
      <c r="H14" s="24">
        <v>3</v>
      </c>
      <c r="I14" s="136"/>
      <c r="J14" s="115"/>
      <c r="K14" s="127" t="s">
        <v>171</v>
      </c>
      <c r="L14" s="135" t="s">
        <v>281</v>
      </c>
      <c r="M14" s="17">
        <v>3</v>
      </c>
      <c r="N14" s="17">
        <v>0</v>
      </c>
      <c r="O14" s="17">
        <v>0</v>
      </c>
      <c r="P14" s="17">
        <v>3</v>
      </c>
      <c r="Q14" s="24">
        <v>3</v>
      </c>
      <c r="R14" s="116"/>
      <c r="V14" s="18"/>
      <c r="W14" s="18"/>
      <c r="X14" s="18"/>
      <c r="Y14" s="18"/>
      <c r="Z14" s="18"/>
      <c r="AA14" s="18"/>
      <c r="AB14" s="18"/>
      <c r="AC14" s="18"/>
      <c r="AD14" s="18"/>
    </row>
    <row r="15" spans="2:30" ht="18" customHeight="1" thickBot="1" x14ac:dyDescent="0.5">
      <c r="B15" s="562" t="s">
        <v>177</v>
      </c>
      <c r="C15" s="563"/>
      <c r="D15" s="137">
        <f>SUM(D8:D14)</f>
        <v>17</v>
      </c>
      <c r="E15" s="137">
        <f>SUM(E8:E14)</f>
        <v>4</v>
      </c>
      <c r="F15" s="137">
        <v>4</v>
      </c>
      <c r="G15" s="137">
        <f>SUM(G8:G14)</f>
        <v>21</v>
      </c>
      <c r="H15" s="137">
        <f>SUM(H8:H14)</f>
        <v>30</v>
      </c>
      <c r="I15" s="138"/>
      <c r="K15" s="119" t="s">
        <v>282</v>
      </c>
      <c r="L15" s="128" t="s">
        <v>176</v>
      </c>
      <c r="M15" s="17">
        <v>0</v>
      </c>
      <c r="N15" s="17">
        <v>2</v>
      </c>
      <c r="O15" s="17">
        <v>0</v>
      </c>
      <c r="P15" s="17">
        <v>1</v>
      </c>
      <c r="Q15" s="24">
        <v>1</v>
      </c>
      <c r="R15" s="116"/>
      <c r="V15" s="18"/>
      <c r="W15" s="18"/>
      <c r="X15" s="18"/>
      <c r="Y15" s="18"/>
      <c r="Z15" s="18"/>
      <c r="AA15" s="18"/>
      <c r="AB15" s="18"/>
      <c r="AC15" s="18"/>
      <c r="AD15" s="18"/>
    </row>
    <row r="16" spans="2:30" ht="21" customHeight="1" thickBot="1" x14ac:dyDescent="0.5">
      <c r="B16" s="16"/>
      <c r="C16" s="16"/>
      <c r="D16" s="2"/>
      <c r="E16" s="2"/>
      <c r="F16" s="2"/>
      <c r="G16" s="2"/>
      <c r="H16" s="2"/>
      <c r="I16" s="2"/>
      <c r="J16" s="14"/>
      <c r="K16" s="562" t="s">
        <v>177</v>
      </c>
      <c r="L16" s="563"/>
      <c r="M16" s="137">
        <f>M8+M9+M10+M11+M12+M13+M14</f>
        <v>18</v>
      </c>
      <c r="N16" s="137">
        <f>SUM(N8:N15)</f>
        <v>4</v>
      </c>
      <c r="O16" s="137">
        <v>4</v>
      </c>
      <c r="P16" s="137">
        <f>P8+P9+P10+P11+P12+P13+P14+P15</f>
        <v>22</v>
      </c>
      <c r="Q16" s="137">
        <f>SUM(Q8:Q15)</f>
        <v>31</v>
      </c>
      <c r="R16" s="138"/>
      <c r="V16" s="18"/>
      <c r="W16" s="18"/>
      <c r="X16" s="18"/>
      <c r="Y16" s="18"/>
      <c r="Z16" s="18"/>
      <c r="AA16" s="18"/>
      <c r="AB16" s="18"/>
      <c r="AC16" s="18"/>
      <c r="AD16" s="18"/>
    </row>
    <row r="17" spans="2:34" ht="6" customHeight="1" x14ac:dyDescent="0.45">
      <c r="B17" s="139"/>
      <c r="C17" s="2"/>
      <c r="D17" s="2"/>
      <c r="E17" s="2"/>
      <c r="F17" s="2"/>
      <c r="G17" s="2"/>
      <c r="H17" s="2"/>
      <c r="I17" s="2"/>
      <c r="J17" s="2"/>
      <c r="K17" s="115"/>
      <c r="L17" s="115"/>
      <c r="M17" s="26"/>
      <c r="N17" s="26"/>
      <c r="O17" s="26"/>
      <c r="P17" s="26"/>
      <c r="Q17" s="140"/>
      <c r="R17" s="31"/>
    </row>
    <row r="18" spans="2:34" ht="18" customHeight="1" x14ac:dyDescent="0.45">
      <c r="B18" s="525" t="s">
        <v>178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</row>
    <row r="19" spans="2:34" ht="15" customHeight="1" thickBot="1" x14ac:dyDescent="0.5">
      <c r="B19" s="570" t="s">
        <v>179</v>
      </c>
      <c r="C19" s="571"/>
      <c r="D19" s="571"/>
      <c r="E19" s="571"/>
      <c r="F19" s="571"/>
      <c r="G19" s="571"/>
      <c r="H19" s="571"/>
      <c r="I19" s="572"/>
      <c r="J19" s="14"/>
      <c r="K19" s="573" t="s">
        <v>180</v>
      </c>
      <c r="L19" s="574"/>
      <c r="M19" s="574"/>
      <c r="N19" s="574"/>
      <c r="O19" s="574"/>
      <c r="P19" s="574"/>
      <c r="Q19" s="574"/>
      <c r="R19" s="575"/>
    </row>
    <row r="20" spans="2:34" ht="21" customHeight="1" x14ac:dyDescent="0.45">
      <c r="B20" s="141" t="s">
        <v>143</v>
      </c>
      <c r="C20" s="142" t="s">
        <v>144</v>
      </c>
      <c r="D20" s="143" t="s">
        <v>0</v>
      </c>
      <c r="E20" s="143" t="s">
        <v>145</v>
      </c>
      <c r="F20" s="143" t="s">
        <v>4</v>
      </c>
      <c r="G20" s="143" t="s">
        <v>146</v>
      </c>
      <c r="H20" s="144" t="s">
        <v>147</v>
      </c>
      <c r="I20" s="145" t="s">
        <v>148</v>
      </c>
      <c r="J20" s="14"/>
      <c r="K20" s="146" t="s">
        <v>143</v>
      </c>
      <c r="L20" s="147" t="s">
        <v>144</v>
      </c>
      <c r="M20" s="148" t="s">
        <v>0</v>
      </c>
      <c r="N20" s="148" t="s">
        <v>145</v>
      </c>
      <c r="O20" s="148" t="s">
        <v>4</v>
      </c>
      <c r="P20" s="148" t="s">
        <v>146</v>
      </c>
      <c r="Q20" s="149" t="s">
        <v>147</v>
      </c>
      <c r="R20" s="150" t="s">
        <v>148</v>
      </c>
    </row>
    <row r="21" spans="2:34" ht="21" customHeight="1" x14ac:dyDescent="0.45">
      <c r="B21" s="119" t="s">
        <v>283</v>
      </c>
      <c r="C21" s="120" t="s">
        <v>284</v>
      </c>
      <c r="D21" s="151">
        <v>3</v>
      </c>
      <c r="E21" s="151">
        <v>0</v>
      </c>
      <c r="F21" s="151">
        <v>0</v>
      </c>
      <c r="G21" s="151">
        <v>3</v>
      </c>
      <c r="H21" s="151">
        <v>4</v>
      </c>
      <c r="I21" s="116"/>
      <c r="J21" s="14"/>
      <c r="K21" s="129" t="s">
        <v>285</v>
      </c>
      <c r="L21" s="130" t="s">
        <v>286</v>
      </c>
      <c r="M21" s="152">
        <v>3</v>
      </c>
      <c r="N21" s="152">
        <v>0</v>
      </c>
      <c r="O21" s="152">
        <v>0</v>
      </c>
      <c r="P21" s="152">
        <v>3</v>
      </c>
      <c r="Q21" s="152">
        <v>5</v>
      </c>
      <c r="R21" s="116"/>
    </row>
    <row r="22" spans="2:34" s="156" customFormat="1" ht="21" customHeight="1" x14ac:dyDescent="0.45">
      <c r="B22" s="129" t="s">
        <v>287</v>
      </c>
      <c r="C22" s="130" t="s">
        <v>288</v>
      </c>
      <c r="D22" s="152">
        <v>3</v>
      </c>
      <c r="E22" s="152">
        <v>0</v>
      </c>
      <c r="F22" s="152">
        <v>0</v>
      </c>
      <c r="G22" s="152">
        <v>3</v>
      </c>
      <c r="H22" s="152">
        <v>4</v>
      </c>
      <c r="I22" s="153"/>
      <c r="J22" s="18"/>
      <c r="K22" s="154" t="s">
        <v>289</v>
      </c>
      <c r="L22" s="155" t="s">
        <v>290</v>
      </c>
      <c r="M22" s="152">
        <v>0</v>
      </c>
      <c r="N22" s="152">
        <v>0</v>
      </c>
      <c r="O22" s="152">
        <v>4</v>
      </c>
      <c r="P22" s="152">
        <v>2</v>
      </c>
      <c r="Q22" s="152">
        <v>4</v>
      </c>
      <c r="R22" s="136"/>
    </row>
    <row r="23" spans="2:34" ht="21" customHeight="1" x14ac:dyDescent="0.45">
      <c r="B23" s="157" t="s">
        <v>291</v>
      </c>
      <c r="C23" s="113" t="s">
        <v>223</v>
      </c>
      <c r="D23" s="158">
        <v>3</v>
      </c>
      <c r="E23" s="158">
        <v>0</v>
      </c>
      <c r="F23" s="158">
        <v>0</v>
      </c>
      <c r="G23" s="158">
        <v>3</v>
      </c>
      <c r="H23" s="158">
        <v>5</v>
      </c>
      <c r="I23" s="159"/>
      <c r="J23" s="8"/>
      <c r="K23" s="157" t="s">
        <v>292</v>
      </c>
      <c r="L23" s="314" t="s">
        <v>293</v>
      </c>
      <c r="M23" s="315">
        <v>3</v>
      </c>
      <c r="N23" s="315">
        <v>0</v>
      </c>
      <c r="O23" s="315">
        <v>2</v>
      </c>
      <c r="P23" s="315">
        <v>4</v>
      </c>
      <c r="Q23" s="315">
        <v>6</v>
      </c>
      <c r="R23" s="116"/>
    </row>
    <row r="24" spans="2:34" ht="21" customHeight="1" x14ac:dyDescent="0.45">
      <c r="B24" s="112" t="s">
        <v>294</v>
      </c>
      <c r="C24" s="113" t="s">
        <v>295</v>
      </c>
      <c r="D24" s="22">
        <v>3</v>
      </c>
      <c r="E24" s="22">
        <v>0</v>
      </c>
      <c r="F24" s="22">
        <v>0</v>
      </c>
      <c r="G24" s="22">
        <v>3</v>
      </c>
      <c r="H24" s="22">
        <v>4</v>
      </c>
      <c r="I24" s="153"/>
      <c r="J24" s="18"/>
      <c r="K24" s="160" t="s">
        <v>296</v>
      </c>
      <c r="L24" s="155" t="s">
        <v>297</v>
      </c>
      <c r="M24" s="131">
        <v>2</v>
      </c>
      <c r="N24" s="131">
        <v>0</v>
      </c>
      <c r="O24" s="131">
        <v>0</v>
      </c>
      <c r="P24" s="131">
        <v>2</v>
      </c>
      <c r="Q24" s="131">
        <v>3</v>
      </c>
      <c r="R24" s="114"/>
      <c r="U24" s="10"/>
      <c r="V24" s="10"/>
      <c r="W24" s="10"/>
      <c r="X24" s="10"/>
      <c r="Y24" s="10"/>
      <c r="Z24" s="10"/>
      <c r="AA24" s="10"/>
    </row>
    <row r="25" spans="2:34" ht="21" customHeight="1" x14ac:dyDescent="0.45">
      <c r="B25" s="112" t="s">
        <v>298</v>
      </c>
      <c r="C25" s="113" t="s">
        <v>299</v>
      </c>
      <c r="D25" s="22">
        <v>3</v>
      </c>
      <c r="E25" s="22">
        <v>0</v>
      </c>
      <c r="F25" s="22">
        <v>2</v>
      </c>
      <c r="G25" s="22">
        <v>4</v>
      </c>
      <c r="H25" s="22">
        <v>7</v>
      </c>
      <c r="I25" s="153"/>
      <c r="J25" s="8"/>
      <c r="K25" s="161" t="s">
        <v>300</v>
      </c>
      <c r="L25" s="162" t="s">
        <v>301</v>
      </c>
      <c r="M25" s="152">
        <v>3</v>
      </c>
      <c r="N25" s="152">
        <v>0</v>
      </c>
      <c r="O25" s="152">
        <v>0</v>
      </c>
      <c r="P25" s="152">
        <v>3</v>
      </c>
      <c r="Q25" s="152">
        <v>4</v>
      </c>
      <c r="R25" s="114"/>
      <c r="U25" s="163"/>
      <c r="V25" s="163"/>
      <c r="W25" s="36"/>
      <c r="X25" s="36"/>
      <c r="Y25" s="36"/>
      <c r="Z25" s="36"/>
      <c r="AA25" s="36"/>
    </row>
    <row r="26" spans="2:34" ht="21" customHeight="1" x14ac:dyDescent="0.45">
      <c r="B26" s="112" t="s">
        <v>302</v>
      </c>
      <c r="C26" s="113" t="s">
        <v>303</v>
      </c>
      <c r="D26" s="22">
        <v>1</v>
      </c>
      <c r="E26" s="22">
        <v>0</v>
      </c>
      <c r="F26" s="22">
        <v>2</v>
      </c>
      <c r="G26" s="22">
        <v>2</v>
      </c>
      <c r="H26" s="22">
        <v>3</v>
      </c>
      <c r="I26" s="153"/>
      <c r="J26" s="18"/>
      <c r="K26" s="119" t="s">
        <v>24</v>
      </c>
      <c r="L26" s="113" t="s">
        <v>204</v>
      </c>
      <c r="M26" s="121">
        <v>2</v>
      </c>
      <c r="N26" s="121">
        <v>0</v>
      </c>
      <c r="O26" s="121">
        <v>0</v>
      </c>
      <c r="P26" s="121">
        <v>2</v>
      </c>
      <c r="Q26" s="121">
        <v>3</v>
      </c>
      <c r="R26" s="116"/>
      <c r="U26" s="10"/>
      <c r="V26" s="10"/>
      <c r="W26" s="10"/>
      <c r="X26" s="10"/>
      <c r="Y26" s="10"/>
      <c r="Z26" s="10"/>
      <c r="AA26" s="10"/>
    </row>
    <row r="27" spans="2:34" ht="21" customHeight="1" x14ac:dyDescent="0.45">
      <c r="B27" s="112" t="s">
        <v>5</v>
      </c>
      <c r="C27" s="135" t="s">
        <v>206</v>
      </c>
      <c r="D27" s="23">
        <v>2</v>
      </c>
      <c r="E27" s="23">
        <v>0</v>
      </c>
      <c r="F27" s="23">
        <v>0</v>
      </c>
      <c r="G27" s="23">
        <v>2</v>
      </c>
      <c r="H27" s="7">
        <v>3</v>
      </c>
      <c r="I27" s="153"/>
      <c r="J27" s="14"/>
      <c r="K27" s="122" t="s">
        <v>304</v>
      </c>
      <c r="L27" s="113" t="s">
        <v>208</v>
      </c>
      <c r="M27" s="23">
        <v>0</v>
      </c>
      <c r="N27" s="23">
        <v>0</v>
      </c>
      <c r="O27" s="23">
        <v>0</v>
      </c>
      <c r="P27" s="23">
        <v>0</v>
      </c>
      <c r="Q27" s="23">
        <v>4</v>
      </c>
      <c r="R27" s="114"/>
      <c r="U27" s="10"/>
      <c r="V27" s="10"/>
      <c r="W27" s="10"/>
      <c r="X27" s="10"/>
      <c r="Y27" s="10"/>
      <c r="Z27" s="10"/>
      <c r="AA27" s="10"/>
    </row>
    <row r="28" spans="2:34" ht="21" customHeight="1" thickBot="1" x14ac:dyDescent="0.5">
      <c r="B28" s="576" t="s">
        <v>177</v>
      </c>
      <c r="C28" s="577"/>
      <c r="D28" s="137">
        <f>SUM(D21:D27)</f>
        <v>18</v>
      </c>
      <c r="E28" s="137">
        <f>SUM(E21:E27)</f>
        <v>0</v>
      </c>
      <c r="F28" s="137">
        <v>4</v>
      </c>
      <c r="G28" s="137">
        <f>SUM(G21:G27)</f>
        <v>20</v>
      </c>
      <c r="H28" s="137">
        <f>SUM(H21:H27)</f>
        <v>30</v>
      </c>
      <c r="I28" s="138"/>
      <c r="J28" s="14"/>
      <c r="K28" s="576" t="s">
        <v>177</v>
      </c>
      <c r="L28" s="577"/>
      <c r="M28" s="164">
        <f>M21+M22+M23+M24+M25+M26+M27</f>
        <v>13</v>
      </c>
      <c r="N28" s="164">
        <v>0</v>
      </c>
      <c r="O28" s="164">
        <v>6</v>
      </c>
      <c r="P28" s="164">
        <f>P21+P22+P23+P24+P25+P26+P27</f>
        <v>16</v>
      </c>
      <c r="Q28" s="164">
        <f>Q21+Q22+Q23+Q24+Q25+Q26+Q27</f>
        <v>29</v>
      </c>
      <c r="R28" s="165"/>
    </row>
    <row r="29" spans="2:34" ht="7.5" customHeight="1" x14ac:dyDescent="0.45">
      <c r="B29" s="166"/>
      <c r="C29" s="167"/>
      <c r="D29" s="168"/>
      <c r="E29" s="168"/>
      <c r="F29" s="168"/>
      <c r="G29" s="168"/>
      <c r="H29" s="168"/>
      <c r="I29" s="168"/>
      <c r="J29" s="14"/>
      <c r="K29" s="167"/>
      <c r="L29" s="167"/>
      <c r="M29" s="169"/>
      <c r="N29" s="169"/>
      <c r="O29" s="169"/>
      <c r="P29" s="169"/>
      <c r="Q29" s="169"/>
      <c r="R29" s="170"/>
    </row>
    <row r="30" spans="2:34" ht="18" customHeight="1" x14ac:dyDescent="0.45">
      <c r="B30" s="525" t="s">
        <v>209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9"/>
    </row>
    <row r="31" spans="2:34" ht="15" customHeight="1" thickBot="1" x14ac:dyDescent="0.5">
      <c r="B31" s="570" t="s">
        <v>210</v>
      </c>
      <c r="C31" s="571"/>
      <c r="D31" s="571"/>
      <c r="E31" s="571"/>
      <c r="F31" s="571"/>
      <c r="G31" s="571"/>
      <c r="H31" s="571"/>
      <c r="I31" s="572"/>
      <c r="J31" s="20"/>
      <c r="K31" s="573" t="s">
        <v>211</v>
      </c>
      <c r="L31" s="580"/>
      <c r="M31" s="580"/>
      <c r="N31" s="580"/>
      <c r="O31" s="580"/>
      <c r="P31" s="580"/>
      <c r="Q31" s="580"/>
      <c r="R31" s="581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2:34" ht="21" customHeight="1" x14ac:dyDescent="0.45">
      <c r="B32" s="141" t="s">
        <v>143</v>
      </c>
      <c r="C32" s="142" t="s">
        <v>144</v>
      </c>
      <c r="D32" s="143" t="s">
        <v>0</v>
      </c>
      <c r="E32" s="143" t="s">
        <v>145</v>
      </c>
      <c r="F32" s="143" t="s">
        <v>4</v>
      </c>
      <c r="G32" s="143" t="s">
        <v>146</v>
      </c>
      <c r="H32" s="144" t="s">
        <v>147</v>
      </c>
      <c r="I32" s="145" t="s">
        <v>148</v>
      </c>
      <c r="J32" s="14"/>
      <c r="K32" s="141" t="s">
        <v>143</v>
      </c>
      <c r="L32" s="142" t="s">
        <v>144</v>
      </c>
      <c r="M32" s="143" t="s">
        <v>0</v>
      </c>
      <c r="N32" s="143" t="s">
        <v>145</v>
      </c>
      <c r="O32" s="143" t="s">
        <v>4</v>
      </c>
      <c r="P32" s="143" t="s">
        <v>146</v>
      </c>
      <c r="Q32" s="144" t="s">
        <v>147</v>
      </c>
      <c r="R32" s="145" t="s">
        <v>148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2:34" ht="21" customHeight="1" x14ac:dyDescent="0.45">
      <c r="B33" s="129" t="s">
        <v>305</v>
      </c>
      <c r="C33" s="130" t="s">
        <v>306</v>
      </c>
      <c r="D33" s="131">
        <v>0</v>
      </c>
      <c r="E33" s="131">
        <v>0</v>
      </c>
      <c r="F33" s="131">
        <v>4</v>
      </c>
      <c r="G33" s="131">
        <v>2</v>
      </c>
      <c r="H33" s="131">
        <v>3</v>
      </c>
      <c r="I33" s="116"/>
      <c r="J33" s="21"/>
      <c r="K33" s="129" t="s">
        <v>307</v>
      </c>
      <c r="L33" s="130" t="s">
        <v>308</v>
      </c>
      <c r="M33" s="152">
        <v>0</v>
      </c>
      <c r="N33" s="152">
        <v>0</v>
      </c>
      <c r="O33" s="152">
        <v>4</v>
      </c>
      <c r="P33" s="152">
        <v>2</v>
      </c>
      <c r="Q33" s="152">
        <v>3</v>
      </c>
      <c r="R33" s="116"/>
      <c r="V33" s="171"/>
      <c r="W33" s="171"/>
      <c r="X33" s="172"/>
      <c r="Y33" s="172"/>
      <c r="Z33" s="172"/>
      <c r="AA33" s="172"/>
      <c r="AB33" s="172"/>
      <c r="AC33" s="25"/>
      <c r="AD33" s="18"/>
      <c r="AE33" s="18"/>
      <c r="AF33" s="18"/>
      <c r="AG33" s="18"/>
      <c r="AH33" s="18"/>
    </row>
    <row r="34" spans="2:34" s="19" customFormat="1" ht="21" customHeight="1" x14ac:dyDescent="0.45">
      <c r="B34" s="129" t="s">
        <v>309</v>
      </c>
      <c r="C34" s="130" t="s">
        <v>310</v>
      </c>
      <c r="D34" s="152">
        <v>3</v>
      </c>
      <c r="E34" s="152">
        <v>0</v>
      </c>
      <c r="F34" s="152">
        <v>0</v>
      </c>
      <c r="G34" s="152">
        <v>3</v>
      </c>
      <c r="H34" s="152">
        <v>5</v>
      </c>
      <c r="I34" s="116"/>
      <c r="J34" s="21"/>
      <c r="K34" s="129" t="s">
        <v>311</v>
      </c>
      <c r="L34" s="130" t="s">
        <v>312</v>
      </c>
      <c r="M34" s="152">
        <v>2</v>
      </c>
      <c r="N34" s="152">
        <v>0</v>
      </c>
      <c r="O34" s="152">
        <v>0</v>
      </c>
      <c r="P34" s="152">
        <v>2</v>
      </c>
      <c r="Q34" s="152">
        <v>3</v>
      </c>
      <c r="R34" s="136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s="19" customFormat="1" ht="21" customHeight="1" x14ac:dyDescent="0.45">
      <c r="B35" s="154" t="s">
        <v>291</v>
      </c>
      <c r="C35" s="135" t="s">
        <v>215</v>
      </c>
      <c r="D35" s="152">
        <v>3</v>
      </c>
      <c r="E35" s="152">
        <v>0</v>
      </c>
      <c r="F35" s="152">
        <v>0</v>
      </c>
      <c r="G35" s="152">
        <v>3</v>
      </c>
      <c r="H35" s="152">
        <v>5</v>
      </c>
      <c r="I35" s="114"/>
      <c r="J35" s="21"/>
      <c r="K35" s="129" t="s">
        <v>313</v>
      </c>
      <c r="L35" s="130" t="s">
        <v>314</v>
      </c>
      <c r="M35" s="152">
        <v>0</v>
      </c>
      <c r="N35" s="152">
        <v>0</v>
      </c>
      <c r="O35" s="152">
        <v>4</v>
      </c>
      <c r="P35" s="152">
        <v>2</v>
      </c>
      <c r="Q35" s="152">
        <v>3</v>
      </c>
      <c r="R35" s="116"/>
      <c r="V35" s="173"/>
      <c r="W35" s="171"/>
      <c r="X35" s="172"/>
      <c r="Y35" s="172"/>
      <c r="Z35" s="172"/>
      <c r="AA35" s="172"/>
      <c r="AB35" s="172"/>
      <c r="AC35" s="140"/>
      <c r="AD35" s="10"/>
      <c r="AE35" s="10"/>
      <c r="AF35" s="10"/>
      <c r="AG35" s="10"/>
      <c r="AH35" s="10"/>
    </row>
    <row r="36" spans="2:34" s="19" customFormat="1" ht="21" customHeight="1" x14ac:dyDescent="0.45">
      <c r="B36" s="174" t="s">
        <v>315</v>
      </c>
      <c r="C36" s="175" t="s">
        <v>316</v>
      </c>
      <c r="D36" s="176">
        <v>2</v>
      </c>
      <c r="E36" s="176">
        <v>0</v>
      </c>
      <c r="F36" s="176">
        <v>0</v>
      </c>
      <c r="G36" s="176">
        <v>2</v>
      </c>
      <c r="H36" s="176">
        <v>3</v>
      </c>
      <c r="I36" s="116"/>
      <c r="J36" s="10"/>
      <c r="K36" s="154" t="s">
        <v>291</v>
      </c>
      <c r="L36" s="135" t="s">
        <v>218</v>
      </c>
      <c r="M36" s="152">
        <v>3</v>
      </c>
      <c r="N36" s="152">
        <v>0</v>
      </c>
      <c r="O36" s="152">
        <v>0</v>
      </c>
      <c r="P36" s="152">
        <v>3</v>
      </c>
      <c r="Q36" s="152">
        <v>5</v>
      </c>
      <c r="R36" s="116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s="19" customFormat="1" ht="21" customHeight="1" x14ac:dyDescent="0.45">
      <c r="B37" s="160" t="s">
        <v>58</v>
      </c>
      <c r="C37" s="135" t="s">
        <v>317</v>
      </c>
      <c r="D37" s="152">
        <v>3</v>
      </c>
      <c r="E37" s="152">
        <v>0</v>
      </c>
      <c r="F37" s="152">
        <v>0</v>
      </c>
      <c r="G37" s="152">
        <v>3</v>
      </c>
      <c r="H37" s="152">
        <v>5</v>
      </c>
      <c r="I37" s="114"/>
      <c r="J37" s="14"/>
      <c r="K37" s="161" t="s">
        <v>318</v>
      </c>
      <c r="L37" s="130" t="s">
        <v>319</v>
      </c>
      <c r="M37" s="152">
        <v>3</v>
      </c>
      <c r="N37" s="152">
        <v>0</v>
      </c>
      <c r="O37" s="152">
        <v>0</v>
      </c>
      <c r="P37" s="152">
        <v>3</v>
      </c>
      <c r="Q37" s="152">
        <v>5</v>
      </c>
      <c r="R37" s="11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s="19" customFormat="1" ht="21" customHeight="1" x14ac:dyDescent="0.45">
      <c r="B38" s="160" t="s">
        <v>58</v>
      </c>
      <c r="C38" s="155" t="s">
        <v>320</v>
      </c>
      <c r="D38" s="152">
        <v>3</v>
      </c>
      <c r="E38" s="152">
        <v>0</v>
      </c>
      <c r="F38" s="152">
        <v>0</v>
      </c>
      <c r="G38" s="152">
        <v>3</v>
      </c>
      <c r="H38" s="152">
        <v>5</v>
      </c>
      <c r="I38" s="114"/>
      <c r="J38" s="14"/>
      <c r="K38" s="129" t="s">
        <v>321</v>
      </c>
      <c r="L38" s="130" t="s">
        <v>322</v>
      </c>
      <c r="M38" s="152">
        <v>3</v>
      </c>
      <c r="N38" s="152">
        <v>2</v>
      </c>
      <c r="O38" s="152">
        <v>0</v>
      </c>
      <c r="P38" s="152">
        <v>4</v>
      </c>
      <c r="Q38" s="152">
        <v>7</v>
      </c>
      <c r="R38" s="116"/>
      <c r="U38" s="8"/>
      <c r="V38" s="177"/>
      <c r="W38" s="25"/>
      <c r="X38" s="25"/>
      <c r="Y38" s="25"/>
      <c r="Z38" s="25"/>
      <c r="AA38" s="31"/>
      <c r="AB38" s="10"/>
      <c r="AC38" s="10"/>
      <c r="AD38" s="10"/>
      <c r="AE38" s="10"/>
      <c r="AF38" s="10"/>
      <c r="AG38" s="10"/>
      <c r="AH38" s="10"/>
    </row>
    <row r="39" spans="2:34" s="19" customFormat="1" ht="21" customHeight="1" x14ac:dyDescent="0.45">
      <c r="B39" s="178" t="s">
        <v>323</v>
      </c>
      <c r="C39" s="113" t="s">
        <v>228</v>
      </c>
      <c r="D39" s="23">
        <v>2</v>
      </c>
      <c r="E39" s="23">
        <v>0</v>
      </c>
      <c r="F39" s="23">
        <v>0</v>
      </c>
      <c r="G39" s="23">
        <v>2</v>
      </c>
      <c r="H39" s="7">
        <v>3</v>
      </c>
      <c r="I39" s="114"/>
      <c r="J39" s="14"/>
      <c r="K39" s="160" t="s">
        <v>324</v>
      </c>
      <c r="L39" s="135" t="s">
        <v>230</v>
      </c>
      <c r="M39" s="17">
        <v>0</v>
      </c>
      <c r="N39" s="17">
        <v>0</v>
      </c>
      <c r="O39" s="17">
        <v>0</v>
      </c>
      <c r="P39" s="17">
        <v>0</v>
      </c>
      <c r="Q39" s="17">
        <v>4</v>
      </c>
      <c r="R39" s="116"/>
      <c r="U39" s="8"/>
      <c r="V39" s="177"/>
      <c r="W39" s="25"/>
      <c r="X39" s="25"/>
      <c r="Y39" s="25"/>
      <c r="Z39" s="25"/>
      <c r="AA39" s="31"/>
      <c r="AB39" s="10"/>
      <c r="AC39" s="10"/>
      <c r="AD39" s="10"/>
      <c r="AE39" s="10"/>
      <c r="AF39" s="10"/>
      <c r="AG39" s="10"/>
      <c r="AH39" s="10"/>
    </row>
    <row r="40" spans="2:34" s="19" customFormat="1" ht="21" customHeight="1" thickBot="1" x14ac:dyDescent="0.5">
      <c r="B40" s="576" t="s">
        <v>177</v>
      </c>
      <c r="C40" s="577"/>
      <c r="D40" s="137">
        <f>SUM(D33:D39)</f>
        <v>16</v>
      </c>
      <c r="E40" s="137">
        <f>SUM(E33:E39)</f>
        <v>0</v>
      </c>
      <c r="F40" s="137">
        <v>4</v>
      </c>
      <c r="G40" s="137">
        <f>SUM(G33:G39)</f>
        <v>18</v>
      </c>
      <c r="H40" s="137">
        <f>SUM(H33:H39)</f>
        <v>29</v>
      </c>
      <c r="I40" s="179"/>
      <c r="J40" s="115"/>
      <c r="K40" s="576" t="s">
        <v>177</v>
      </c>
      <c r="L40" s="577"/>
      <c r="M40" s="164">
        <f>SUM(M33:M39)</f>
        <v>11</v>
      </c>
      <c r="N40" s="164">
        <f>SUM(N33:N39)</f>
        <v>2</v>
      </c>
      <c r="O40" s="164">
        <v>4</v>
      </c>
      <c r="P40" s="164">
        <f>SUM(P33:P39)</f>
        <v>16</v>
      </c>
      <c r="Q40" s="164">
        <f>SUM(Q33:Q39)</f>
        <v>30</v>
      </c>
      <c r="R40" s="18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s="19" customFormat="1" ht="8.25" customHeight="1" x14ac:dyDescent="0.45">
      <c r="B41" s="181"/>
      <c r="C41" s="16"/>
      <c r="D41" s="2"/>
      <c r="E41" s="2"/>
      <c r="F41" s="2"/>
      <c r="G41" s="2"/>
      <c r="H41" s="2"/>
      <c r="I41" s="140"/>
      <c r="J41" s="115"/>
      <c r="K41" s="16"/>
      <c r="L41" s="16"/>
      <c r="M41" s="28"/>
      <c r="N41" s="28"/>
      <c r="O41" s="28"/>
      <c r="P41" s="28"/>
      <c r="Q41" s="28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s="19" customFormat="1" ht="18" customHeight="1" x14ac:dyDescent="0.45">
      <c r="B42" s="525" t="s">
        <v>232</v>
      </c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9"/>
      <c r="U42" s="10"/>
      <c r="V42" s="10"/>
      <c r="W42" s="10"/>
      <c r="X42" s="10"/>
      <c r="Y42" s="10"/>
      <c r="Z42" s="10"/>
      <c r="AA42" s="10"/>
      <c r="AB42" s="10"/>
      <c r="AC42" s="10"/>
    </row>
    <row r="43" spans="2:34" s="19" customFormat="1" ht="15" customHeight="1" thickBot="1" x14ac:dyDescent="0.5">
      <c r="B43" s="582" t="s">
        <v>233</v>
      </c>
      <c r="C43" s="582"/>
      <c r="D43" s="582"/>
      <c r="E43" s="582"/>
      <c r="F43" s="582"/>
      <c r="G43" s="582"/>
      <c r="H43" s="582"/>
      <c r="I43" s="582"/>
      <c r="J43" s="10"/>
      <c r="K43" s="583" t="s">
        <v>234</v>
      </c>
      <c r="L43" s="584"/>
      <c r="M43" s="584"/>
      <c r="N43" s="584"/>
      <c r="O43" s="584"/>
      <c r="P43" s="584"/>
      <c r="Q43" s="584"/>
      <c r="R43" s="585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2:34" ht="21" customHeight="1" x14ac:dyDescent="0.45">
      <c r="B44" s="141" t="s">
        <v>143</v>
      </c>
      <c r="C44" s="142" t="s">
        <v>144</v>
      </c>
      <c r="D44" s="143" t="s">
        <v>0</v>
      </c>
      <c r="E44" s="143" t="s">
        <v>145</v>
      </c>
      <c r="F44" s="143" t="s">
        <v>4</v>
      </c>
      <c r="G44" s="143" t="s">
        <v>146</v>
      </c>
      <c r="H44" s="144" t="s">
        <v>147</v>
      </c>
      <c r="I44" s="145" t="s">
        <v>148</v>
      </c>
      <c r="J44" s="14"/>
      <c r="K44" s="141" t="s">
        <v>143</v>
      </c>
      <c r="L44" s="142" t="s">
        <v>144</v>
      </c>
      <c r="M44" s="143" t="s">
        <v>0</v>
      </c>
      <c r="N44" s="143" t="s">
        <v>145</v>
      </c>
      <c r="O44" s="143" t="s">
        <v>4</v>
      </c>
      <c r="P44" s="143" t="s">
        <v>146</v>
      </c>
      <c r="Q44" s="144" t="s">
        <v>147</v>
      </c>
      <c r="R44" s="145" t="s">
        <v>148</v>
      </c>
      <c r="U44" s="18"/>
      <c r="V44" s="182"/>
      <c r="W44" s="115"/>
      <c r="X44" s="172"/>
      <c r="Y44" s="172"/>
      <c r="Z44" s="172"/>
      <c r="AA44" s="172"/>
      <c r="AB44" s="172"/>
      <c r="AC44" s="31"/>
      <c r="AD44" s="18"/>
      <c r="AE44" s="18"/>
      <c r="AF44" s="18"/>
    </row>
    <row r="45" spans="2:34" ht="21" customHeight="1" x14ac:dyDescent="0.45">
      <c r="B45" s="316" t="s">
        <v>325</v>
      </c>
      <c r="C45" s="113" t="s">
        <v>236</v>
      </c>
      <c r="D45" s="158">
        <v>2</v>
      </c>
      <c r="E45" s="158">
        <v>2</v>
      </c>
      <c r="F45" s="158">
        <v>0</v>
      </c>
      <c r="G45" s="158">
        <v>3</v>
      </c>
      <c r="H45" s="158">
        <v>6</v>
      </c>
      <c r="I45" s="317"/>
      <c r="J45" s="10"/>
      <c r="K45" s="160" t="s">
        <v>326</v>
      </c>
      <c r="L45" s="130" t="s">
        <v>327</v>
      </c>
      <c r="M45" s="152">
        <v>1</v>
      </c>
      <c r="N45" s="152">
        <v>8</v>
      </c>
      <c r="O45" s="152">
        <v>0</v>
      </c>
      <c r="P45" s="152">
        <v>5</v>
      </c>
      <c r="Q45" s="152">
        <v>8</v>
      </c>
      <c r="R45" s="183" t="s">
        <v>325</v>
      </c>
      <c r="U45" s="18"/>
      <c r="V45" s="182"/>
      <c r="W45" s="182"/>
      <c r="X45" s="172"/>
      <c r="Y45" s="172"/>
      <c r="Z45" s="172"/>
      <c r="AA45" s="172"/>
      <c r="AB45" s="172"/>
      <c r="AC45" s="31"/>
      <c r="AD45" s="18"/>
      <c r="AE45" s="18"/>
      <c r="AF45" s="18"/>
    </row>
    <row r="46" spans="2:34" ht="21" customHeight="1" x14ac:dyDescent="0.45">
      <c r="B46" s="129" t="s">
        <v>328</v>
      </c>
      <c r="C46" s="130" t="s">
        <v>329</v>
      </c>
      <c r="D46" s="152">
        <v>3</v>
      </c>
      <c r="E46" s="152">
        <v>0</v>
      </c>
      <c r="F46" s="152">
        <v>0</v>
      </c>
      <c r="G46" s="152">
        <v>3</v>
      </c>
      <c r="H46" s="152">
        <v>5</v>
      </c>
      <c r="I46" s="183"/>
      <c r="J46" s="10"/>
      <c r="K46" s="160" t="s">
        <v>291</v>
      </c>
      <c r="L46" s="135" t="s">
        <v>241</v>
      </c>
      <c r="M46" s="152">
        <v>3</v>
      </c>
      <c r="N46" s="152">
        <v>0</v>
      </c>
      <c r="O46" s="152">
        <v>0</v>
      </c>
      <c r="P46" s="152">
        <v>3</v>
      </c>
      <c r="Q46" s="152">
        <v>5</v>
      </c>
      <c r="R46" s="116"/>
      <c r="U46" s="18"/>
      <c r="V46" s="182"/>
      <c r="W46" s="182"/>
      <c r="X46" s="172"/>
      <c r="Y46" s="172"/>
      <c r="Z46" s="172"/>
      <c r="AA46" s="172"/>
      <c r="AB46" s="172"/>
      <c r="AC46" s="31"/>
      <c r="AD46" s="18"/>
      <c r="AE46" s="18"/>
      <c r="AF46" s="18"/>
    </row>
    <row r="47" spans="2:34" s="19" customFormat="1" ht="21" customHeight="1" x14ac:dyDescent="0.45">
      <c r="B47" s="160" t="s">
        <v>330</v>
      </c>
      <c r="C47" s="135" t="s">
        <v>245</v>
      </c>
      <c r="D47" s="152">
        <v>3</v>
      </c>
      <c r="E47" s="152">
        <v>0</v>
      </c>
      <c r="F47" s="152">
        <v>0</v>
      </c>
      <c r="G47" s="152">
        <v>3</v>
      </c>
      <c r="H47" s="152">
        <v>5</v>
      </c>
      <c r="I47" s="116"/>
      <c r="J47" s="14"/>
      <c r="K47" s="160" t="s">
        <v>291</v>
      </c>
      <c r="L47" s="135" t="s">
        <v>244</v>
      </c>
      <c r="M47" s="152">
        <v>3</v>
      </c>
      <c r="N47" s="152">
        <v>0</v>
      </c>
      <c r="O47" s="152">
        <v>0</v>
      </c>
      <c r="P47" s="152">
        <v>3</v>
      </c>
      <c r="Q47" s="152">
        <v>5</v>
      </c>
      <c r="R47" s="116"/>
      <c r="U47" s="10"/>
      <c r="V47" s="182"/>
      <c r="W47" s="115"/>
      <c r="X47" s="172"/>
      <c r="Y47" s="172"/>
      <c r="Z47" s="172"/>
      <c r="AA47" s="172"/>
      <c r="AB47" s="172"/>
      <c r="AC47" s="31"/>
      <c r="AD47" s="10"/>
      <c r="AE47" s="10"/>
      <c r="AF47" s="10"/>
    </row>
    <row r="48" spans="2:34" s="19" customFormat="1" ht="21" customHeight="1" x14ac:dyDescent="0.45">
      <c r="B48" s="160" t="s">
        <v>58</v>
      </c>
      <c r="C48" s="155" t="s">
        <v>331</v>
      </c>
      <c r="D48" s="152">
        <v>3</v>
      </c>
      <c r="E48" s="152">
        <v>0</v>
      </c>
      <c r="F48" s="152">
        <v>0</v>
      </c>
      <c r="G48" s="152">
        <v>3</v>
      </c>
      <c r="H48" s="152">
        <v>5</v>
      </c>
      <c r="I48" s="116"/>
      <c r="J48" s="14"/>
      <c r="K48" s="160" t="s">
        <v>58</v>
      </c>
      <c r="L48" s="155" t="s">
        <v>332</v>
      </c>
      <c r="M48" s="152">
        <v>3</v>
      </c>
      <c r="N48" s="152">
        <v>0</v>
      </c>
      <c r="O48" s="152">
        <v>0</v>
      </c>
      <c r="P48" s="152">
        <v>3</v>
      </c>
      <c r="Q48" s="152">
        <v>5</v>
      </c>
      <c r="R48" s="116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2:32" s="19" customFormat="1" ht="21" customHeight="1" x14ac:dyDescent="0.45">
      <c r="B49" s="160" t="s">
        <v>58</v>
      </c>
      <c r="C49" s="184" t="s">
        <v>231</v>
      </c>
      <c r="D49" s="152">
        <v>2</v>
      </c>
      <c r="E49" s="152">
        <v>0</v>
      </c>
      <c r="F49" s="152">
        <v>0</v>
      </c>
      <c r="G49" s="152">
        <v>2</v>
      </c>
      <c r="H49" s="152">
        <v>3</v>
      </c>
      <c r="I49" s="116"/>
      <c r="J49" s="14"/>
      <c r="K49" s="160" t="s">
        <v>58</v>
      </c>
      <c r="L49" s="155" t="s">
        <v>333</v>
      </c>
      <c r="M49" s="152">
        <v>3</v>
      </c>
      <c r="N49" s="152">
        <v>0</v>
      </c>
      <c r="O49" s="152">
        <v>0</v>
      </c>
      <c r="P49" s="152">
        <v>3</v>
      </c>
      <c r="Q49" s="152">
        <v>5</v>
      </c>
      <c r="R49" s="116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2:32" s="19" customFormat="1" ht="21" customHeight="1" x14ac:dyDescent="0.45">
      <c r="B50" s="160" t="s">
        <v>58</v>
      </c>
      <c r="C50" s="130" t="s">
        <v>334</v>
      </c>
      <c r="D50" s="152">
        <v>3</v>
      </c>
      <c r="E50" s="152">
        <v>0</v>
      </c>
      <c r="F50" s="152">
        <v>0</v>
      </c>
      <c r="G50" s="152">
        <v>3</v>
      </c>
      <c r="H50" s="152">
        <v>5</v>
      </c>
      <c r="I50" s="116"/>
      <c r="J50" s="14"/>
      <c r="K50" s="185" t="s">
        <v>335</v>
      </c>
      <c r="L50" s="113" t="s">
        <v>336</v>
      </c>
      <c r="M50" s="22">
        <v>2</v>
      </c>
      <c r="N50" s="22">
        <v>0</v>
      </c>
      <c r="O50" s="22">
        <v>0</v>
      </c>
      <c r="P50" s="22">
        <v>2</v>
      </c>
      <c r="Q50" s="22">
        <v>2</v>
      </c>
      <c r="R50" s="116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2:32" s="19" customFormat="1" ht="21" customHeight="1" thickBot="1" x14ac:dyDescent="0.5">
      <c r="B51" s="185" t="s">
        <v>337</v>
      </c>
      <c r="C51" s="113" t="s">
        <v>338</v>
      </c>
      <c r="D51" s="22">
        <v>2</v>
      </c>
      <c r="E51" s="22">
        <v>0</v>
      </c>
      <c r="F51" s="22">
        <v>0</v>
      </c>
      <c r="G51" s="22">
        <v>2</v>
      </c>
      <c r="H51" s="22">
        <v>2</v>
      </c>
      <c r="I51" s="114"/>
      <c r="J51" s="18"/>
      <c r="K51" s="586" t="s">
        <v>177</v>
      </c>
      <c r="L51" s="587"/>
      <c r="M51" s="164">
        <f>SUM(M45:M50)</f>
        <v>15</v>
      </c>
      <c r="N51" s="164">
        <f>SUM(N45:N50)</f>
        <v>8</v>
      </c>
      <c r="O51" s="164">
        <v>0</v>
      </c>
      <c r="P51" s="164">
        <f>SUM(P45:P50)</f>
        <v>19</v>
      </c>
      <c r="Q51" s="164">
        <f>SUM(Q45:Q50)</f>
        <v>30</v>
      </c>
      <c r="R51" s="179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2:32" s="19" customFormat="1" ht="21" customHeight="1" thickBot="1" x14ac:dyDescent="0.5">
      <c r="B52" s="586" t="s">
        <v>177</v>
      </c>
      <c r="C52" s="587"/>
      <c r="D52" s="137">
        <f>SUM(D45:D51)</f>
        <v>18</v>
      </c>
      <c r="E52" s="137">
        <f>SUM(E45:E51)</f>
        <v>2</v>
      </c>
      <c r="F52" s="137">
        <v>0</v>
      </c>
      <c r="G52" s="137">
        <f>SUM(G45:G51)</f>
        <v>19</v>
      </c>
      <c r="H52" s="137">
        <f>SUM(H45:H51)</f>
        <v>31</v>
      </c>
      <c r="I52" s="138"/>
      <c r="J52" s="8"/>
      <c r="K52" s="10"/>
      <c r="L52" s="10"/>
      <c r="M52" s="10"/>
      <c r="N52" s="10"/>
      <c r="O52" s="10"/>
      <c r="P52" s="10"/>
      <c r="Q52" s="10"/>
      <c r="R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2:32" s="19" customFormat="1" ht="15" customHeight="1" thickBot="1" x14ac:dyDescent="0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2:32" ht="21" customHeight="1" x14ac:dyDescent="0.45">
      <c r="B54" s="588" t="s">
        <v>253</v>
      </c>
      <c r="C54" s="589"/>
      <c r="D54" s="590">
        <f>G15+P16+P28+G28+G40+P40+P51+G52</f>
        <v>151</v>
      </c>
      <c r="E54" s="590"/>
      <c r="F54" s="590"/>
      <c r="G54" s="591"/>
      <c r="H54" s="25"/>
      <c r="I54" s="25"/>
      <c r="J54" s="25"/>
      <c r="K54" s="186" t="s">
        <v>339</v>
      </c>
      <c r="L54" s="44" t="s">
        <v>340</v>
      </c>
      <c r="M54" s="44"/>
      <c r="N54" s="44"/>
      <c r="O54" s="44"/>
      <c r="P54" s="44"/>
      <c r="Q54" s="44"/>
      <c r="R54" s="18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2:32" ht="21" customHeight="1" thickBot="1" x14ac:dyDescent="0.5">
      <c r="B55" s="592" t="s">
        <v>255</v>
      </c>
      <c r="C55" s="530"/>
      <c r="D55" s="531">
        <f>SUM(H15+Q16+H28+Q28+Q40+H40+H52+Q51)</f>
        <v>240</v>
      </c>
      <c r="E55" s="531"/>
      <c r="F55" s="531"/>
      <c r="G55" s="593"/>
      <c r="H55" s="31"/>
      <c r="I55" s="188"/>
      <c r="J55" s="31"/>
      <c r="K55" s="189" t="s">
        <v>341</v>
      </c>
      <c r="L55" s="190" t="s">
        <v>342</v>
      </c>
      <c r="M55" s="190"/>
      <c r="N55" s="190"/>
      <c r="O55" s="190"/>
      <c r="P55" s="190"/>
      <c r="Q55" s="190"/>
      <c r="R55" s="19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2:32" s="32" customFormat="1" ht="21" customHeight="1" x14ac:dyDescent="0.2">
      <c r="B56" s="592" t="s">
        <v>257</v>
      </c>
      <c r="C56" s="530"/>
      <c r="D56" s="532">
        <f>SUM(H23,H35,H38,H37,Q48,Q36,H48,H49,H50,Q46,Q47,Q49,H47)</f>
        <v>63</v>
      </c>
      <c r="E56" s="529"/>
      <c r="F56" s="529"/>
      <c r="G56" s="594"/>
      <c r="H56" s="31"/>
      <c r="I56" s="31"/>
      <c r="J56" s="31"/>
      <c r="K56" s="182"/>
      <c r="L56" s="192"/>
      <c r="M56" s="192"/>
      <c r="N56" s="192"/>
      <c r="O56" s="192"/>
      <c r="P56" s="192"/>
      <c r="Q56" s="192"/>
      <c r="R56" s="192"/>
      <c r="S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2:32" s="32" customFormat="1" ht="21" customHeight="1" thickBot="1" x14ac:dyDescent="0.25">
      <c r="B57" s="595" t="s">
        <v>258</v>
      </c>
      <c r="C57" s="596"/>
      <c r="D57" s="516">
        <f>D56/D55</f>
        <v>0.26250000000000001</v>
      </c>
      <c r="E57" s="516"/>
      <c r="F57" s="516"/>
      <c r="G57" s="517"/>
      <c r="H57" s="193"/>
      <c r="I57" s="193"/>
      <c r="J57" s="193"/>
      <c r="K57" s="182"/>
      <c r="L57" s="192"/>
      <c r="M57" s="192"/>
      <c r="N57" s="192"/>
      <c r="O57" s="192"/>
      <c r="P57" s="192"/>
      <c r="Q57" s="192"/>
      <c r="R57" s="192"/>
      <c r="S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2:32" s="37" customFormat="1" ht="15" customHeight="1" thickBot="1" x14ac:dyDescent="0.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92"/>
      <c r="S58" s="43"/>
    </row>
    <row r="59" spans="2:32" s="37" customFormat="1" ht="21" customHeight="1" thickBot="1" x14ac:dyDescent="0.5">
      <c r="B59" s="597"/>
      <c r="C59" s="194" t="s">
        <v>343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31"/>
    </row>
    <row r="60" spans="2:32" s="37" customFormat="1" ht="21" customHeight="1" thickBot="1" x14ac:dyDescent="0.5">
      <c r="B60" s="597"/>
      <c r="C60" s="197" t="s">
        <v>344</v>
      </c>
      <c r="D60" s="198"/>
      <c r="E60" s="198"/>
      <c r="F60" s="198"/>
      <c r="G60" s="198"/>
      <c r="H60" s="198"/>
      <c r="I60" s="198"/>
      <c r="J60" s="198"/>
      <c r="K60" s="199"/>
      <c r="L60" s="520" t="s">
        <v>261</v>
      </c>
      <c r="M60" s="520"/>
      <c r="N60" s="520"/>
      <c r="O60" s="520"/>
      <c r="P60" s="520"/>
      <c r="Q60" s="521"/>
      <c r="R60" s="31"/>
    </row>
    <row r="61" spans="2:32" s="37" customFormat="1" ht="15.75" customHeight="1" x14ac:dyDescent="0.45">
      <c r="B61" s="535"/>
      <c r="C61" s="318" t="s">
        <v>345</v>
      </c>
      <c r="D61" s="44"/>
      <c r="E61" s="598" t="s">
        <v>346</v>
      </c>
      <c r="F61" s="598"/>
      <c r="G61" s="598"/>
      <c r="H61" s="598"/>
      <c r="I61" s="598"/>
      <c r="J61" s="598"/>
      <c r="K61" s="599"/>
      <c r="L61" s="600" t="s">
        <v>347</v>
      </c>
      <c r="M61" s="600"/>
      <c r="N61" s="600"/>
      <c r="O61" s="600"/>
      <c r="P61" s="600"/>
      <c r="Q61" s="601"/>
      <c r="R61" s="31"/>
    </row>
    <row r="62" spans="2:32" s="37" customFormat="1" ht="15.75" customHeight="1" x14ac:dyDescent="0.45">
      <c r="B62" s="535"/>
      <c r="C62" s="178" t="s">
        <v>348</v>
      </c>
      <c r="D62" s="45"/>
      <c r="E62" s="602" t="s">
        <v>349</v>
      </c>
      <c r="F62" s="602"/>
      <c r="G62" s="602"/>
      <c r="H62" s="602"/>
      <c r="I62" s="602"/>
      <c r="J62" s="602"/>
      <c r="K62" s="603"/>
      <c r="L62" s="604" t="s">
        <v>350</v>
      </c>
      <c r="M62" s="604"/>
      <c r="N62" s="604"/>
      <c r="O62" s="604"/>
      <c r="P62" s="604"/>
      <c r="Q62" s="605"/>
      <c r="R62" s="31"/>
    </row>
    <row r="63" spans="2:32" ht="15.75" customHeight="1" x14ac:dyDescent="0.45">
      <c r="B63" s="535"/>
      <c r="C63" s="178" t="s">
        <v>351</v>
      </c>
      <c r="D63" s="45"/>
      <c r="E63" s="602" t="s">
        <v>352</v>
      </c>
      <c r="F63" s="602"/>
      <c r="G63" s="602"/>
      <c r="H63" s="602"/>
      <c r="I63" s="602"/>
      <c r="J63" s="602"/>
      <c r="K63" s="603"/>
      <c r="L63" s="604" t="s">
        <v>353</v>
      </c>
      <c r="M63" s="604"/>
      <c r="N63" s="604"/>
      <c r="O63" s="604"/>
      <c r="P63" s="604"/>
      <c r="Q63" s="605"/>
      <c r="R63" s="31"/>
    </row>
    <row r="64" spans="2:32" ht="15.75" customHeight="1" thickBot="1" x14ac:dyDescent="0.5">
      <c r="B64" s="535"/>
      <c r="C64" s="178" t="s">
        <v>354</v>
      </c>
      <c r="D64" s="45"/>
      <c r="E64" s="602" t="s">
        <v>355</v>
      </c>
      <c r="F64" s="602"/>
      <c r="G64" s="602"/>
      <c r="H64" s="602"/>
      <c r="I64" s="602"/>
      <c r="J64" s="602"/>
      <c r="K64" s="603"/>
      <c r="L64" s="606" t="s">
        <v>356</v>
      </c>
      <c r="M64" s="606"/>
      <c r="N64" s="606"/>
      <c r="O64" s="606"/>
      <c r="P64" s="606"/>
      <c r="Q64" s="607"/>
      <c r="R64" s="31"/>
    </row>
    <row r="65" spans="2:18" ht="15.75" customHeight="1" x14ac:dyDescent="0.45">
      <c r="B65" s="535"/>
      <c r="C65" s="178" t="s">
        <v>357</v>
      </c>
      <c r="D65" s="45"/>
      <c r="E65" s="602" t="s">
        <v>358</v>
      </c>
      <c r="F65" s="602"/>
      <c r="G65" s="602"/>
      <c r="H65" s="602"/>
      <c r="I65" s="602"/>
      <c r="J65" s="602"/>
      <c r="K65" s="603"/>
      <c r="L65" s="608" t="s">
        <v>359</v>
      </c>
      <c r="M65" s="608"/>
      <c r="N65" s="608"/>
      <c r="O65" s="608"/>
      <c r="P65" s="608"/>
      <c r="Q65" s="609"/>
      <c r="R65" s="31"/>
    </row>
    <row r="66" spans="2:18" ht="15.75" customHeight="1" x14ac:dyDescent="0.45">
      <c r="B66" s="535"/>
      <c r="C66" s="178" t="s">
        <v>360</v>
      </c>
      <c r="D66" s="45"/>
      <c r="E66" s="602" t="s">
        <v>361</v>
      </c>
      <c r="F66" s="602"/>
      <c r="G66" s="602"/>
      <c r="H66" s="602"/>
      <c r="I66" s="602"/>
      <c r="J66" s="602"/>
      <c r="K66" s="603"/>
      <c r="L66" s="610"/>
      <c r="M66" s="610"/>
      <c r="N66" s="610"/>
      <c r="O66" s="610"/>
      <c r="P66" s="610"/>
      <c r="Q66" s="611"/>
      <c r="R66" s="31"/>
    </row>
    <row r="67" spans="2:18" ht="15.75" customHeight="1" thickBot="1" x14ac:dyDescent="0.5">
      <c r="B67" s="535"/>
      <c r="C67" s="178" t="s">
        <v>362</v>
      </c>
      <c r="D67" s="45"/>
      <c r="E67" s="602" t="s">
        <v>363</v>
      </c>
      <c r="F67" s="602"/>
      <c r="G67" s="602"/>
      <c r="H67" s="602"/>
      <c r="I67" s="602"/>
      <c r="J67" s="602"/>
      <c r="K67" s="603"/>
      <c r="L67" s="610"/>
      <c r="M67" s="610"/>
      <c r="N67" s="610"/>
      <c r="O67" s="610"/>
      <c r="P67" s="610"/>
      <c r="Q67" s="611"/>
      <c r="R67" s="31"/>
    </row>
    <row r="68" spans="2:18" ht="15.75" customHeight="1" x14ac:dyDescent="0.45">
      <c r="B68" s="535"/>
      <c r="C68" s="178" t="s">
        <v>364</v>
      </c>
      <c r="D68" s="45"/>
      <c r="E68" s="602" t="s">
        <v>365</v>
      </c>
      <c r="F68" s="602"/>
      <c r="G68" s="602"/>
      <c r="H68" s="602"/>
      <c r="I68" s="602"/>
      <c r="J68" s="602"/>
      <c r="K68" s="603"/>
      <c r="L68" s="608" t="s">
        <v>366</v>
      </c>
      <c r="M68" s="608"/>
      <c r="N68" s="608"/>
      <c r="O68" s="608"/>
      <c r="P68" s="608"/>
      <c r="Q68" s="609"/>
      <c r="R68" s="31"/>
    </row>
    <row r="69" spans="2:18" ht="15.75" customHeight="1" x14ac:dyDescent="0.45">
      <c r="B69" s="535"/>
      <c r="C69" s="178" t="s">
        <v>367</v>
      </c>
      <c r="D69" s="45"/>
      <c r="E69" s="602" t="s">
        <v>368</v>
      </c>
      <c r="F69" s="602"/>
      <c r="G69" s="602"/>
      <c r="H69" s="602"/>
      <c r="I69" s="602"/>
      <c r="J69" s="602"/>
      <c r="K69" s="603"/>
      <c r="L69" s="610"/>
      <c r="M69" s="610"/>
      <c r="N69" s="610"/>
      <c r="O69" s="610"/>
      <c r="P69" s="610"/>
      <c r="Q69" s="611"/>
      <c r="R69" s="31"/>
    </row>
    <row r="70" spans="2:18" ht="15.75" customHeight="1" thickBot="1" x14ac:dyDescent="0.5">
      <c r="B70" s="535"/>
      <c r="C70" s="200" t="s">
        <v>369</v>
      </c>
      <c r="D70" s="201"/>
      <c r="E70" s="614"/>
      <c r="F70" s="614"/>
      <c r="G70" s="614"/>
      <c r="H70" s="614"/>
      <c r="I70" s="614"/>
      <c r="J70" s="614"/>
      <c r="K70" s="615"/>
      <c r="L70" s="612"/>
      <c r="M70" s="612"/>
      <c r="N70" s="612"/>
      <c r="O70" s="612"/>
      <c r="P70" s="612"/>
      <c r="Q70" s="613"/>
      <c r="R70" s="31"/>
    </row>
    <row r="71" spans="2:18" ht="18" customHeight="1" x14ac:dyDescent="0.45">
      <c r="R71" s="31"/>
    </row>
    <row r="72" spans="2:18" ht="18" customHeight="1" x14ac:dyDescent="0.45">
      <c r="C72" s="549"/>
      <c r="D72" s="549"/>
    </row>
  </sheetData>
  <mergeCells count="48">
    <mergeCell ref="C72:D72"/>
    <mergeCell ref="E65:K65"/>
    <mergeCell ref="L65:Q67"/>
    <mergeCell ref="E66:K66"/>
    <mergeCell ref="E67:K67"/>
    <mergeCell ref="E68:K68"/>
    <mergeCell ref="L68:Q70"/>
    <mergeCell ref="E69:K69"/>
    <mergeCell ref="E70:K70"/>
    <mergeCell ref="B59:B70"/>
    <mergeCell ref="L60:Q60"/>
    <mergeCell ref="E61:K61"/>
    <mergeCell ref="L61:Q61"/>
    <mergeCell ref="E62:K62"/>
    <mergeCell ref="L62:Q62"/>
    <mergeCell ref="E63:K63"/>
    <mergeCell ref="L63:Q63"/>
    <mergeCell ref="E64:K64"/>
    <mergeCell ref="L64:Q64"/>
    <mergeCell ref="B55:C55"/>
    <mergeCell ref="D55:G55"/>
    <mergeCell ref="B56:C56"/>
    <mergeCell ref="D56:G56"/>
    <mergeCell ref="B57:C57"/>
    <mergeCell ref="D57:G57"/>
    <mergeCell ref="B43:I43"/>
    <mergeCell ref="K43:R43"/>
    <mergeCell ref="K51:L51"/>
    <mergeCell ref="B52:C52"/>
    <mergeCell ref="B54:C54"/>
    <mergeCell ref="D54:G54"/>
    <mergeCell ref="B42:R42"/>
    <mergeCell ref="K16:L16"/>
    <mergeCell ref="B18:R18"/>
    <mergeCell ref="B19:I19"/>
    <mergeCell ref="K19:R19"/>
    <mergeCell ref="B28:C28"/>
    <mergeCell ref="K28:L28"/>
    <mergeCell ref="B30:R30"/>
    <mergeCell ref="B31:I31"/>
    <mergeCell ref="K31:R31"/>
    <mergeCell ref="B40:C40"/>
    <mergeCell ref="K40:L40"/>
    <mergeCell ref="B15:C15"/>
    <mergeCell ref="B2:R4"/>
    <mergeCell ref="B5:R5"/>
    <mergeCell ref="B6:I6"/>
    <mergeCell ref="K6:R6"/>
  </mergeCells>
  <hyperlinks>
    <hyperlink ref="C24" r:id="rId1" display="http://tureng.com/tr/turkce-ingilizce/physicochemistry"/>
  </hyperlinks>
  <printOptions horizontalCentered="1"/>
  <pageMargins left="7.874015748031496E-2" right="7.874015748031496E-2" top="0.19685039370078741" bottom="0.19685039370078741" header="0" footer="0"/>
  <pageSetup paperSize="9" scale="6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2:R95"/>
  <sheetViews>
    <sheetView zoomScaleNormal="100" workbookViewId="0">
      <selection activeCell="F11" sqref="F11"/>
    </sheetView>
  </sheetViews>
  <sheetFormatPr defaultRowHeight="18" customHeight="1" x14ac:dyDescent="0.45"/>
  <cols>
    <col min="1" max="1" width="2.9296875" style="52" customWidth="1"/>
    <col min="2" max="2" width="5" style="52" customWidth="1"/>
    <col min="3" max="3" width="20.59765625" style="52" customWidth="1"/>
    <col min="4" max="4" width="1.796875" style="107" bestFit="1" customWidth="1"/>
    <col min="5" max="5" width="1.53125" style="107" bestFit="1" customWidth="1"/>
    <col min="6" max="6" width="1.53125" style="107" customWidth="1"/>
    <col min="7" max="7" width="1.796875" style="107" bestFit="1" customWidth="1"/>
    <col min="8" max="8" width="3.1328125" style="107" customWidth="1"/>
    <col min="9" max="9" width="6" style="107" customWidth="1"/>
    <col min="10" max="10" width="0.6640625" style="52" customWidth="1"/>
    <col min="11" max="11" width="5.1328125" style="52" customWidth="1"/>
    <col min="12" max="12" width="21.86328125" style="52" customWidth="1"/>
    <col min="13" max="13" width="1.796875" style="107" bestFit="1" customWidth="1"/>
    <col min="14" max="14" width="1.19921875" style="107" bestFit="1" customWidth="1"/>
    <col min="15" max="15" width="1.19921875" style="107" customWidth="1"/>
    <col min="16" max="16" width="1.796875" style="107" bestFit="1" customWidth="1"/>
    <col min="17" max="17" width="3.1328125" style="107" customWidth="1"/>
    <col min="18" max="18" width="6.06640625" style="107" customWidth="1"/>
    <col min="19" max="257" width="9.06640625" style="52"/>
    <col min="258" max="258" width="5" style="52" customWidth="1"/>
    <col min="259" max="259" width="20.59765625" style="52" customWidth="1"/>
    <col min="260" max="260" width="1.796875" style="52" bestFit="1" customWidth="1"/>
    <col min="261" max="261" width="1.53125" style="52" bestFit="1" customWidth="1"/>
    <col min="262" max="262" width="1.53125" style="52" customWidth="1"/>
    <col min="263" max="263" width="1.796875" style="52" bestFit="1" customWidth="1"/>
    <col min="264" max="264" width="3.1328125" style="52" customWidth="1"/>
    <col min="265" max="265" width="6" style="52" customWidth="1"/>
    <col min="266" max="266" width="0.6640625" style="52" customWidth="1"/>
    <col min="267" max="267" width="5.1328125" style="52" customWidth="1"/>
    <col min="268" max="268" width="21.86328125" style="52" customWidth="1"/>
    <col min="269" max="269" width="1.796875" style="52" bestFit="1" customWidth="1"/>
    <col min="270" max="270" width="1.19921875" style="52" bestFit="1" customWidth="1"/>
    <col min="271" max="271" width="1.19921875" style="52" customWidth="1"/>
    <col min="272" max="272" width="1.796875" style="52" bestFit="1" customWidth="1"/>
    <col min="273" max="273" width="3.1328125" style="52" customWidth="1"/>
    <col min="274" max="274" width="6.06640625" style="52" customWidth="1"/>
    <col min="275" max="513" width="9.06640625" style="52"/>
    <col min="514" max="514" width="5" style="52" customWidth="1"/>
    <col min="515" max="515" width="20.59765625" style="52" customWidth="1"/>
    <col min="516" max="516" width="1.796875" style="52" bestFit="1" customWidth="1"/>
    <col min="517" max="517" width="1.53125" style="52" bestFit="1" customWidth="1"/>
    <col min="518" max="518" width="1.53125" style="52" customWidth="1"/>
    <col min="519" max="519" width="1.796875" style="52" bestFit="1" customWidth="1"/>
    <col min="520" max="520" width="3.1328125" style="52" customWidth="1"/>
    <col min="521" max="521" width="6" style="52" customWidth="1"/>
    <col min="522" max="522" width="0.6640625" style="52" customWidth="1"/>
    <col min="523" max="523" width="5.1328125" style="52" customWidth="1"/>
    <col min="524" max="524" width="21.86328125" style="52" customWidth="1"/>
    <col min="525" max="525" width="1.796875" style="52" bestFit="1" customWidth="1"/>
    <col min="526" max="526" width="1.19921875" style="52" bestFit="1" customWidth="1"/>
    <col min="527" max="527" width="1.19921875" style="52" customWidth="1"/>
    <col min="528" max="528" width="1.796875" style="52" bestFit="1" customWidth="1"/>
    <col min="529" max="529" width="3.1328125" style="52" customWidth="1"/>
    <col min="530" max="530" width="6.06640625" style="52" customWidth="1"/>
    <col min="531" max="769" width="9.06640625" style="52"/>
    <col min="770" max="770" width="5" style="52" customWidth="1"/>
    <col min="771" max="771" width="20.59765625" style="52" customWidth="1"/>
    <col min="772" max="772" width="1.796875" style="52" bestFit="1" customWidth="1"/>
    <col min="773" max="773" width="1.53125" style="52" bestFit="1" customWidth="1"/>
    <col min="774" max="774" width="1.53125" style="52" customWidth="1"/>
    <col min="775" max="775" width="1.796875" style="52" bestFit="1" customWidth="1"/>
    <col min="776" max="776" width="3.1328125" style="52" customWidth="1"/>
    <col min="777" max="777" width="6" style="52" customWidth="1"/>
    <col min="778" max="778" width="0.6640625" style="52" customWidth="1"/>
    <col min="779" max="779" width="5.1328125" style="52" customWidth="1"/>
    <col min="780" max="780" width="21.86328125" style="52" customWidth="1"/>
    <col min="781" max="781" width="1.796875" style="52" bestFit="1" customWidth="1"/>
    <col min="782" max="782" width="1.19921875" style="52" bestFit="1" customWidth="1"/>
    <col min="783" max="783" width="1.19921875" style="52" customWidth="1"/>
    <col min="784" max="784" width="1.796875" style="52" bestFit="1" customWidth="1"/>
    <col min="785" max="785" width="3.1328125" style="52" customWidth="1"/>
    <col min="786" max="786" width="6.06640625" style="52" customWidth="1"/>
    <col min="787" max="1025" width="9.06640625" style="52"/>
    <col min="1026" max="1026" width="5" style="52" customWidth="1"/>
    <col min="1027" max="1027" width="20.59765625" style="52" customWidth="1"/>
    <col min="1028" max="1028" width="1.796875" style="52" bestFit="1" customWidth="1"/>
    <col min="1029" max="1029" width="1.53125" style="52" bestFit="1" customWidth="1"/>
    <col min="1030" max="1030" width="1.53125" style="52" customWidth="1"/>
    <col min="1031" max="1031" width="1.796875" style="52" bestFit="1" customWidth="1"/>
    <col min="1032" max="1032" width="3.1328125" style="52" customWidth="1"/>
    <col min="1033" max="1033" width="6" style="52" customWidth="1"/>
    <col min="1034" max="1034" width="0.6640625" style="52" customWidth="1"/>
    <col min="1035" max="1035" width="5.1328125" style="52" customWidth="1"/>
    <col min="1036" max="1036" width="21.86328125" style="52" customWidth="1"/>
    <col min="1037" max="1037" width="1.796875" style="52" bestFit="1" customWidth="1"/>
    <col min="1038" max="1038" width="1.19921875" style="52" bestFit="1" customWidth="1"/>
    <col min="1039" max="1039" width="1.19921875" style="52" customWidth="1"/>
    <col min="1040" max="1040" width="1.796875" style="52" bestFit="1" customWidth="1"/>
    <col min="1041" max="1041" width="3.1328125" style="52" customWidth="1"/>
    <col min="1042" max="1042" width="6.06640625" style="52" customWidth="1"/>
    <col min="1043" max="1281" width="9.06640625" style="52"/>
    <col min="1282" max="1282" width="5" style="52" customWidth="1"/>
    <col min="1283" max="1283" width="20.59765625" style="52" customWidth="1"/>
    <col min="1284" max="1284" width="1.796875" style="52" bestFit="1" customWidth="1"/>
    <col min="1285" max="1285" width="1.53125" style="52" bestFit="1" customWidth="1"/>
    <col min="1286" max="1286" width="1.53125" style="52" customWidth="1"/>
    <col min="1287" max="1287" width="1.796875" style="52" bestFit="1" customWidth="1"/>
    <col min="1288" max="1288" width="3.1328125" style="52" customWidth="1"/>
    <col min="1289" max="1289" width="6" style="52" customWidth="1"/>
    <col min="1290" max="1290" width="0.6640625" style="52" customWidth="1"/>
    <col min="1291" max="1291" width="5.1328125" style="52" customWidth="1"/>
    <col min="1292" max="1292" width="21.86328125" style="52" customWidth="1"/>
    <col min="1293" max="1293" width="1.796875" style="52" bestFit="1" customWidth="1"/>
    <col min="1294" max="1294" width="1.19921875" style="52" bestFit="1" customWidth="1"/>
    <col min="1295" max="1295" width="1.19921875" style="52" customWidth="1"/>
    <col min="1296" max="1296" width="1.796875" style="52" bestFit="1" customWidth="1"/>
    <col min="1297" max="1297" width="3.1328125" style="52" customWidth="1"/>
    <col min="1298" max="1298" width="6.06640625" style="52" customWidth="1"/>
    <col min="1299" max="1537" width="9.06640625" style="52"/>
    <col min="1538" max="1538" width="5" style="52" customWidth="1"/>
    <col min="1539" max="1539" width="20.59765625" style="52" customWidth="1"/>
    <col min="1540" max="1540" width="1.796875" style="52" bestFit="1" customWidth="1"/>
    <col min="1541" max="1541" width="1.53125" style="52" bestFit="1" customWidth="1"/>
    <col min="1542" max="1542" width="1.53125" style="52" customWidth="1"/>
    <col min="1543" max="1543" width="1.796875" style="52" bestFit="1" customWidth="1"/>
    <col min="1544" max="1544" width="3.1328125" style="52" customWidth="1"/>
    <col min="1545" max="1545" width="6" style="52" customWidth="1"/>
    <col min="1546" max="1546" width="0.6640625" style="52" customWidth="1"/>
    <col min="1547" max="1547" width="5.1328125" style="52" customWidth="1"/>
    <col min="1548" max="1548" width="21.86328125" style="52" customWidth="1"/>
    <col min="1549" max="1549" width="1.796875" style="52" bestFit="1" customWidth="1"/>
    <col min="1550" max="1550" width="1.19921875" style="52" bestFit="1" customWidth="1"/>
    <col min="1551" max="1551" width="1.19921875" style="52" customWidth="1"/>
    <col min="1552" max="1552" width="1.796875" style="52" bestFit="1" customWidth="1"/>
    <col min="1553" max="1553" width="3.1328125" style="52" customWidth="1"/>
    <col min="1554" max="1554" width="6.06640625" style="52" customWidth="1"/>
    <col min="1555" max="1793" width="9.06640625" style="52"/>
    <col min="1794" max="1794" width="5" style="52" customWidth="1"/>
    <col min="1795" max="1795" width="20.59765625" style="52" customWidth="1"/>
    <col min="1796" max="1796" width="1.796875" style="52" bestFit="1" customWidth="1"/>
    <col min="1797" max="1797" width="1.53125" style="52" bestFit="1" customWidth="1"/>
    <col min="1798" max="1798" width="1.53125" style="52" customWidth="1"/>
    <col min="1799" max="1799" width="1.796875" style="52" bestFit="1" customWidth="1"/>
    <col min="1800" max="1800" width="3.1328125" style="52" customWidth="1"/>
    <col min="1801" max="1801" width="6" style="52" customWidth="1"/>
    <col min="1802" max="1802" width="0.6640625" style="52" customWidth="1"/>
    <col min="1803" max="1803" width="5.1328125" style="52" customWidth="1"/>
    <col min="1804" max="1804" width="21.86328125" style="52" customWidth="1"/>
    <col min="1805" max="1805" width="1.796875" style="52" bestFit="1" customWidth="1"/>
    <col min="1806" max="1806" width="1.19921875" style="52" bestFit="1" customWidth="1"/>
    <col min="1807" max="1807" width="1.19921875" style="52" customWidth="1"/>
    <col min="1808" max="1808" width="1.796875" style="52" bestFit="1" customWidth="1"/>
    <col min="1809" max="1809" width="3.1328125" style="52" customWidth="1"/>
    <col min="1810" max="1810" width="6.06640625" style="52" customWidth="1"/>
    <col min="1811" max="2049" width="9.06640625" style="52"/>
    <col min="2050" max="2050" width="5" style="52" customWidth="1"/>
    <col min="2051" max="2051" width="20.59765625" style="52" customWidth="1"/>
    <col min="2052" max="2052" width="1.796875" style="52" bestFit="1" customWidth="1"/>
    <col min="2053" max="2053" width="1.53125" style="52" bestFit="1" customWidth="1"/>
    <col min="2054" max="2054" width="1.53125" style="52" customWidth="1"/>
    <col min="2055" max="2055" width="1.796875" style="52" bestFit="1" customWidth="1"/>
    <col min="2056" max="2056" width="3.1328125" style="52" customWidth="1"/>
    <col min="2057" max="2057" width="6" style="52" customWidth="1"/>
    <col min="2058" max="2058" width="0.6640625" style="52" customWidth="1"/>
    <col min="2059" max="2059" width="5.1328125" style="52" customWidth="1"/>
    <col min="2060" max="2060" width="21.86328125" style="52" customWidth="1"/>
    <col min="2061" max="2061" width="1.796875" style="52" bestFit="1" customWidth="1"/>
    <col min="2062" max="2062" width="1.19921875" style="52" bestFit="1" customWidth="1"/>
    <col min="2063" max="2063" width="1.19921875" style="52" customWidth="1"/>
    <col min="2064" max="2064" width="1.796875" style="52" bestFit="1" customWidth="1"/>
    <col min="2065" max="2065" width="3.1328125" style="52" customWidth="1"/>
    <col min="2066" max="2066" width="6.06640625" style="52" customWidth="1"/>
    <col min="2067" max="2305" width="9.06640625" style="52"/>
    <col min="2306" max="2306" width="5" style="52" customWidth="1"/>
    <col min="2307" max="2307" width="20.59765625" style="52" customWidth="1"/>
    <col min="2308" max="2308" width="1.796875" style="52" bestFit="1" customWidth="1"/>
    <col min="2309" max="2309" width="1.53125" style="52" bestFit="1" customWidth="1"/>
    <col min="2310" max="2310" width="1.53125" style="52" customWidth="1"/>
    <col min="2311" max="2311" width="1.796875" style="52" bestFit="1" customWidth="1"/>
    <col min="2312" max="2312" width="3.1328125" style="52" customWidth="1"/>
    <col min="2313" max="2313" width="6" style="52" customWidth="1"/>
    <col min="2314" max="2314" width="0.6640625" style="52" customWidth="1"/>
    <col min="2315" max="2315" width="5.1328125" style="52" customWidth="1"/>
    <col min="2316" max="2316" width="21.86328125" style="52" customWidth="1"/>
    <col min="2317" max="2317" width="1.796875" style="52" bestFit="1" customWidth="1"/>
    <col min="2318" max="2318" width="1.19921875" style="52" bestFit="1" customWidth="1"/>
    <col min="2319" max="2319" width="1.19921875" style="52" customWidth="1"/>
    <col min="2320" max="2320" width="1.796875" style="52" bestFit="1" customWidth="1"/>
    <col min="2321" max="2321" width="3.1328125" style="52" customWidth="1"/>
    <col min="2322" max="2322" width="6.06640625" style="52" customWidth="1"/>
    <col min="2323" max="2561" width="9.06640625" style="52"/>
    <col min="2562" max="2562" width="5" style="52" customWidth="1"/>
    <col min="2563" max="2563" width="20.59765625" style="52" customWidth="1"/>
    <col min="2564" max="2564" width="1.796875" style="52" bestFit="1" customWidth="1"/>
    <col min="2565" max="2565" width="1.53125" style="52" bestFit="1" customWidth="1"/>
    <col min="2566" max="2566" width="1.53125" style="52" customWidth="1"/>
    <col min="2567" max="2567" width="1.796875" style="52" bestFit="1" customWidth="1"/>
    <col min="2568" max="2568" width="3.1328125" style="52" customWidth="1"/>
    <col min="2569" max="2569" width="6" style="52" customWidth="1"/>
    <col min="2570" max="2570" width="0.6640625" style="52" customWidth="1"/>
    <col min="2571" max="2571" width="5.1328125" style="52" customWidth="1"/>
    <col min="2572" max="2572" width="21.86328125" style="52" customWidth="1"/>
    <col min="2573" max="2573" width="1.796875" style="52" bestFit="1" customWidth="1"/>
    <col min="2574" max="2574" width="1.19921875" style="52" bestFit="1" customWidth="1"/>
    <col min="2575" max="2575" width="1.19921875" style="52" customWidth="1"/>
    <col min="2576" max="2576" width="1.796875" style="52" bestFit="1" customWidth="1"/>
    <col min="2577" max="2577" width="3.1328125" style="52" customWidth="1"/>
    <col min="2578" max="2578" width="6.06640625" style="52" customWidth="1"/>
    <col min="2579" max="2817" width="9.06640625" style="52"/>
    <col min="2818" max="2818" width="5" style="52" customWidth="1"/>
    <col min="2819" max="2819" width="20.59765625" style="52" customWidth="1"/>
    <col min="2820" max="2820" width="1.796875" style="52" bestFit="1" customWidth="1"/>
    <col min="2821" max="2821" width="1.53125" style="52" bestFit="1" customWidth="1"/>
    <col min="2822" max="2822" width="1.53125" style="52" customWidth="1"/>
    <col min="2823" max="2823" width="1.796875" style="52" bestFit="1" customWidth="1"/>
    <col min="2824" max="2824" width="3.1328125" style="52" customWidth="1"/>
    <col min="2825" max="2825" width="6" style="52" customWidth="1"/>
    <col min="2826" max="2826" width="0.6640625" style="52" customWidth="1"/>
    <col min="2827" max="2827" width="5.1328125" style="52" customWidth="1"/>
    <col min="2828" max="2828" width="21.86328125" style="52" customWidth="1"/>
    <col min="2829" max="2829" width="1.796875" style="52" bestFit="1" customWidth="1"/>
    <col min="2830" max="2830" width="1.19921875" style="52" bestFit="1" customWidth="1"/>
    <col min="2831" max="2831" width="1.19921875" style="52" customWidth="1"/>
    <col min="2832" max="2832" width="1.796875" style="52" bestFit="1" customWidth="1"/>
    <col min="2833" max="2833" width="3.1328125" style="52" customWidth="1"/>
    <col min="2834" max="2834" width="6.06640625" style="52" customWidth="1"/>
    <col min="2835" max="3073" width="9.06640625" style="52"/>
    <col min="3074" max="3074" width="5" style="52" customWidth="1"/>
    <col min="3075" max="3075" width="20.59765625" style="52" customWidth="1"/>
    <col min="3076" max="3076" width="1.796875" style="52" bestFit="1" customWidth="1"/>
    <col min="3077" max="3077" width="1.53125" style="52" bestFit="1" customWidth="1"/>
    <col min="3078" max="3078" width="1.53125" style="52" customWidth="1"/>
    <col min="3079" max="3079" width="1.796875" style="52" bestFit="1" customWidth="1"/>
    <col min="3080" max="3080" width="3.1328125" style="52" customWidth="1"/>
    <col min="3081" max="3081" width="6" style="52" customWidth="1"/>
    <col min="3082" max="3082" width="0.6640625" style="52" customWidth="1"/>
    <col min="3083" max="3083" width="5.1328125" style="52" customWidth="1"/>
    <col min="3084" max="3084" width="21.86328125" style="52" customWidth="1"/>
    <col min="3085" max="3085" width="1.796875" style="52" bestFit="1" customWidth="1"/>
    <col min="3086" max="3086" width="1.19921875" style="52" bestFit="1" customWidth="1"/>
    <col min="3087" max="3087" width="1.19921875" style="52" customWidth="1"/>
    <col min="3088" max="3088" width="1.796875" style="52" bestFit="1" customWidth="1"/>
    <col min="3089" max="3089" width="3.1328125" style="52" customWidth="1"/>
    <col min="3090" max="3090" width="6.06640625" style="52" customWidth="1"/>
    <col min="3091" max="3329" width="9.06640625" style="52"/>
    <col min="3330" max="3330" width="5" style="52" customWidth="1"/>
    <col min="3331" max="3331" width="20.59765625" style="52" customWidth="1"/>
    <col min="3332" max="3332" width="1.796875" style="52" bestFit="1" customWidth="1"/>
    <col min="3333" max="3333" width="1.53125" style="52" bestFit="1" customWidth="1"/>
    <col min="3334" max="3334" width="1.53125" style="52" customWidth="1"/>
    <col min="3335" max="3335" width="1.796875" style="52" bestFit="1" customWidth="1"/>
    <col min="3336" max="3336" width="3.1328125" style="52" customWidth="1"/>
    <col min="3337" max="3337" width="6" style="52" customWidth="1"/>
    <col min="3338" max="3338" width="0.6640625" style="52" customWidth="1"/>
    <col min="3339" max="3339" width="5.1328125" style="52" customWidth="1"/>
    <col min="3340" max="3340" width="21.86328125" style="52" customWidth="1"/>
    <col min="3341" max="3341" width="1.796875" style="52" bestFit="1" customWidth="1"/>
    <col min="3342" max="3342" width="1.19921875" style="52" bestFit="1" customWidth="1"/>
    <col min="3343" max="3343" width="1.19921875" style="52" customWidth="1"/>
    <col min="3344" max="3344" width="1.796875" style="52" bestFit="1" customWidth="1"/>
    <col min="3345" max="3345" width="3.1328125" style="52" customWidth="1"/>
    <col min="3346" max="3346" width="6.06640625" style="52" customWidth="1"/>
    <col min="3347" max="3585" width="9.06640625" style="52"/>
    <col min="3586" max="3586" width="5" style="52" customWidth="1"/>
    <col min="3587" max="3587" width="20.59765625" style="52" customWidth="1"/>
    <col min="3588" max="3588" width="1.796875" style="52" bestFit="1" customWidth="1"/>
    <col min="3589" max="3589" width="1.53125" style="52" bestFit="1" customWidth="1"/>
    <col min="3590" max="3590" width="1.53125" style="52" customWidth="1"/>
    <col min="3591" max="3591" width="1.796875" style="52" bestFit="1" customWidth="1"/>
    <col min="3592" max="3592" width="3.1328125" style="52" customWidth="1"/>
    <col min="3593" max="3593" width="6" style="52" customWidth="1"/>
    <col min="3594" max="3594" width="0.6640625" style="52" customWidth="1"/>
    <col min="3595" max="3595" width="5.1328125" style="52" customWidth="1"/>
    <col min="3596" max="3596" width="21.86328125" style="52" customWidth="1"/>
    <col min="3597" max="3597" width="1.796875" style="52" bestFit="1" customWidth="1"/>
    <col min="3598" max="3598" width="1.19921875" style="52" bestFit="1" customWidth="1"/>
    <col min="3599" max="3599" width="1.19921875" style="52" customWidth="1"/>
    <col min="3600" max="3600" width="1.796875" style="52" bestFit="1" customWidth="1"/>
    <col min="3601" max="3601" width="3.1328125" style="52" customWidth="1"/>
    <col min="3602" max="3602" width="6.06640625" style="52" customWidth="1"/>
    <col min="3603" max="3841" width="9.06640625" style="52"/>
    <col min="3842" max="3842" width="5" style="52" customWidth="1"/>
    <col min="3843" max="3843" width="20.59765625" style="52" customWidth="1"/>
    <col min="3844" max="3844" width="1.796875" style="52" bestFit="1" customWidth="1"/>
    <col min="3845" max="3845" width="1.53125" style="52" bestFit="1" customWidth="1"/>
    <col min="3846" max="3846" width="1.53125" style="52" customWidth="1"/>
    <col min="3847" max="3847" width="1.796875" style="52" bestFit="1" customWidth="1"/>
    <col min="3848" max="3848" width="3.1328125" style="52" customWidth="1"/>
    <col min="3849" max="3849" width="6" style="52" customWidth="1"/>
    <col min="3850" max="3850" width="0.6640625" style="52" customWidth="1"/>
    <col min="3851" max="3851" width="5.1328125" style="52" customWidth="1"/>
    <col min="3852" max="3852" width="21.86328125" style="52" customWidth="1"/>
    <col min="3853" max="3853" width="1.796875" style="52" bestFit="1" customWidth="1"/>
    <col min="3854" max="3854" width="1.19921875" style="52" bestFit="1" customWidth="1"/>
    <col min="3855" max="3855" width="1.19921875" style="52" customWidth="1"/>
    <col min="3856" max="3856" width="1.796875" style="52" bestFit="1" customWidth="1"/>
    <col min="3857" max="3857" width="3.1328125" style="52" customWidth="1"/>
    <col min="3858" max="3858" width="6.06640625" style="52" customWidth="1"/>
    <col min="3859" max="4097" width="9.06640625" style="52"/>
    <col min="4098" max="4098" width="5" style="52" customWidth="1"/>
    <col min="4099" max="4099" width="20.59765625" style="52" customWidth="1"/>
    <col min="4100" max="4100" width="1.796875" style="52" bestFit="1" customWidth="1"/>
    <col min="4101" max="4101" width="1.53125" style="52" bestFit="1" customWidth="1"/>
    <col min="4102" max="4102" width="1.53125" style="52" customWidth="1"/>
    <col min="4103" max="4103" width="1.796875" style="52" bestFit="1" customWidth="1"/>
    <col min="4104" max="4104" width="3.1328125" style="52" customWidth="1"/>
    <col min="4105" max="4105" width="6" style="52" customWidth="1"/>
    <col min="4106" max="4106" width="0.6640625" style="52" customWidth="1"/>
    <col min="4107" max="4107" width="5.1328125" style="52" customWidth="1"/>
    <col min="4108" max="4108" width="21.86328125" style="52" customWidth="1"/>
    <col min="4109" max="4109" width="1.796875" style="52" bestFit="1" customWidth="1"/>
    <col min="4110" max="4110" width="1.19921875" style="52" bestFit="1" customWidth="1"/>
    <col min="4111" max="4111" width="1.19921875" style="52" customWidth="1"/>
    <col min="4112" max="4112" width="1.796875" style="52" bestFit="1" customWidth="1"/>
    <col min="4113" max="4113" width="3.1328125" style="52" customWidth="1"/>
    <col min="4114" max="4114" width="6.06640625" style="52" customWidth="1"/>
    <col min="4115" max="4353" width="9.06640625" style="52"/>
    <col min="4354" max="4354" width="5" style="52" customWidth="1"/>
    <col min="4355" max="4355" width="20.59765625" style="52" customWidth="1"/>
    <col min="4356" max="4356" width="1.796875" style="52" bestFit="1" customWidth="1"/>
    <col min="4357" max="4357" width="1.53125" style="52" bestFit="1" customWidth="1"/>
    <col min="4358" max="4358" width="1.53125" style="52" customWidth="1"/>
    <col min="4359" max="4359" width="1.796875" style="52" bestFit="1" customWidth="1"/>
    <col min="4360" max="4360" width="3.1328125" style="52" customWidth="1"/>
    <col min="4361" max="4361" width="6" style="52" customWidth="1"/>
    <col min="4362" max="4362" width="0.6640625" style="52" customWidth="1"/>
    <col min="4363" max="4363" width="5.1328125" style="52" customWidth="1"/>
    <col min="4364" max="4364" width="21.86328125" style="52" customWidth="1"/>
    <col min="4365" max="4365" width="1.796875" style="52" bestFit="1" customWidth="1"/>
    <col min="4366" max="4366" width="1.19921875" style="52" bestFit="1" customWidth="1"/>
    <col min="4367" max="4367" width="1.19921875" style="52" customWidth="1"/>
    <col min="4368" max="4368" width="1.796875" style="52" bestFit="1" customWidth="1"/>
    <col min="4369" max="4369" width="3.1328125" style="52" customWidth="1"/>
    <col min="4370" max="4370" width="6.06640625" style="52" customWidth="1"/>
    <col min="4371" max="4609" width="9.06640625" style="52"/>
    <col min="4610" max="4610" width="5" style="52" customWidth="1"/>
    <col min="4611" max="4611" width="20.59765625" style="52" customWidth="1"/>
    <col min="4612" max="4612" width="1.796875" style="52" bestFit="1" customWidth="1"/>
    <col min="4613" max="4613" width="1.53125" style="52" bestFit="1" customWidth="1"/>
    <col min="4614" max="4614" width="1.53125" style="52" customWidth="1"/>
    <col min="4615" max="4615" width="1.796875" style="52" bestFit="1" customWidth="1"/>
    <col min="4616" max="4616" width="3.1328125" style="52" customWidth="1"/>
    <col min="4617" max="4617" width="6" style="52" customWidth="1"/>
    <col min="4618" max="4618" width="0.6640625" style="52" customWidth="1"/>
    <col min="4619" max="4619" width="5.1328125" style="52" customWidth="1"/>
    <col min="4620" max="4620" width="21.86328125" style="52" customWidth="1"/>
    <col min="4621" max="4621" width="1.796875" style="52" bestFit="1" customWidth="1"/>
    <col min="4622" max="4622" width="1.19921875" style="52" bestFit="1" customWidth="1"/>
    <col min="4623" max="4623" width="1.19921875" style="52" customWidth="1"/>
    <col min="4624" max="4624" width="1.796875" style="52" bestFit="1" customWidth="1"/>
    <col min="4625" max="4625" width="3.1328125" style="52" customWidth="1"/>
    <col min="4626" max="4626" width="6.06640625" style="52" customWidth="1"/>
    <col min="4627" max="4865" width="9.06640625" style="52"/>
    <col min="4866" max="4866" width="5" style="52" customWidth="1"/>
    <col min="4867" max="4867" width="20.59765625" style="52" customWidth="1"/>
    <col min="4868" max="4868" width="1.796875" style="52" bestFit="1" customWidth="1"/>
    <col min="4869" max="4869" width="1.53125" style="52" bestFit="1" customWidth="1"/>
    <col min="4870" max="4870" width="1.53125" style="52" customWidth="1"/>
    <col min="4871" max="4871" width="1.796875" style="52" bestFit="1" customWidth="1"/>
    <col min="4872" max="4872" width="3.1328125" style="52" customWidth="1"/>
    <col min="4873" max="4873" width="6" style="52" customWidth="1"/>
    <col min="4874" max="4874" width="0.6640625" style="52" customWidth="1"/>
    <col min="4875" max="4875" width="5.1328125" style="52" customWidth="1"/>
    <col min="4876" max="4876" width="21.86328125" style="52" customWidth="1"/>
    <col min="4877" max="4877" width="1.796875" style="52" bestFit="1" customWidth="1"/>
    <col min="4878" max="4878" width="1.19921875" style="52" bestFit="1" customWidth="1"/>
    <col min="4879" max="4879" width="1.19921875" style="52" customWidth="1"/>
    <col min="4880" max="4880" width="1.796875" style="52" bestFit="1" customWidth="1"/>
    <col min="4881" max="4881" width="3.1328125" style="52" customWidth="1"/>
    <col min="4882" max="4882" width="6.06640625" style="52" customWidth="1"/>
    <col min="4883" max="5121" width="9.06640625" style="52"/>
    <col min="5122" max="5122" width="5" style="52" customWidth="1"/>
    <col min="5123" max="5123" width="20.59765625" style="52" customWidth="1"/>
    <col min="5124" max="5124" width="1.796875" style="52" bestFit="1" customWidth="1"/>
    <col min="5125" max="5125" width="1.53125" style="52" bestFit="1" customWidth="1"/>
    <col min="5126" max="5126" width="1.53125" style="52" customWidth="1"/>
    <col min="5127" max="5127" width="1.796875" style="52" bestFit="1" customWidth="1"/>
    <col min="5128" max="5128" width="3.1328125" style="52" customWidth="1"/>
    <col min="5129" max="5129" width="6" style="52" customWidth="1"/>
    <col min="5130" max="5130" width="0.6640625" style="52" customWidth="1"/>
    <col min="5131" max="5131" width="5.1328125" style="52" customWidth="1"/>
    <col min="5132" max="5132" width="21.86328125" style="52" customWidth="1"/>
    <col min="5133" max="5133" width="1.796875" style="52" bestFit="1" customWidth="1"/>
    <col min="5134" max="5134" width="1.19921875" style="52" bestFit="1" customWidth="1"/>
    <col min="5135" max="5135" width="1.19921875" style="52" customWidth="1"/>
    <col min="5136" max="5136" width="1.796875" style="52" bestFit="1" customWidth="1"/>
    <col min="5137" max="5137" width="3.1328125" style="52" customWidth="1"/>
    <col min="5138" max="5138" width="6.06640625" style="52" customWidth="1"/>
    <col min="5139" max="5377" width="9.06640625" style="52"/>
    <col min="5378" max="5378" width="5" style="52" customWidth="1"/>
    <col min="5379" max="5379" width="20.59765625" style="52" customWidth="1"/>
    <col min="5380" max="5380" width="1.796875" style="52" bestFit="1" customWidth="1"/>
    <col min="5381" max="5381" width="1.53125" style="52" bestFit="1" customWidth="1"/>
    <col min="5382" max="5382" width="1.53125" style="52" customWidth="1"/>
    <col min="5383" max="5383" width="1.796875" style="52" bestFit="1" customWidth="1"/>
    <col min="5384" max="5384" width="3.1328125" style="52" customWidth="1"/>
    <col min="5385" max="5385" width="6" style="52" customWidth="1"/>
    <col min="5386" max="5386" width="0.6640625" style="52" customWidth="1"/>
    <col min="5387" max="5387" width="5.1328125" style="52" customWidth="1"/>
    <col min="5388" max="5388" width="21.86328125" style="52" customWidth="1"/>
    <col min="5389" max="5389" width="1.796875" style="52" bestFit="1" customWidth="1"/>
    <col min="5390" max="5390" width="1.19921875" style="52" bestFit="1" customWidth="1"/>
    <col min="5391" max="5391" width="1.19921875" style="52" customWidth="1"/>
    <col min="5392" max="5392" width="1.796875" style="52" bestFit="1" customWidth="1"/>
    <col min="5393" max="5393" width="3.1328125" style="52" customWidth="1"/>
    <col min="5394" max="5394" width="6.06640625" style="52" customWidth="1"/>
    <col min="5395" max="5633" width="9.06640625" style="52"/>
    <col min="5634" max="5634" width="5" style="52" customWidth="1"/>
    <col min="5635" max="5635" width="20.59765625" style="52" customWidth="1"/>
    <col min="5636" max="5636" width="1.796875" style="52" bestFit="1" customWidth="1"/>
    <col min="5637" max="5637" width="1.53125" style="52" bestFit="1" customWidth="1"/>
    <col min="5638" max="5638" width="1.53125" style="52" customWidth="1"/>
    <col min="5639" max="5639" width="1.796875" style="52" bestFit="1" customWidth="1"/>
    <col min="5640" max="5640" width="3.1328125" style="52" customWidth="1"/>
    <col min="5641" max="5641" width="6" style="52" customWidth="1"/>
    <col min="5642" max="5642" width="0.6640625" style="52" customWidth="1"/>
    <col min="5643" max="5643" width="5.1328125" style="52" customWidth="1"/>
    <col min="5644" max="5644" width="21.86328125" style="52" customWidth="1"/>
    <col min="5645" max="5645" width="1.796875" style="52" bestFit="1" customWidth="1"/>
    <col min="5646" max="5646" width="1.19921875" style="52" bestFit="1" customWidth="1"/>
    <col min="5647" max="5647" width="1.19921875" style="52" customWidth="1"/>
    <col min="5648" max="5648" width="1.796875" style="52" bestFit="1" customWidth="1"/>
    <col min="5649" max="5649" width="3.1328125" style="52" customWidth="1"/>
    <col min="5650" max="5650" width="6.06640625" style="52" customWidth="1"/>
    <col min="5651" max="5889" width="9.06640625" style="52"/>
    <col min="5890" max="5890" width="5" style="52" customWidth="1"/>
    <col min="5891" max="5891" width="20.59765625" style="52" customWidth="1"/>
    <col min="5892" max="5892" width="1.796875" style="52" bestFit="1" customWidth="1"/>
    <col min="5893" max="5893" width="1.53125" style="52" bestFit="1" customWidth="1"/>
    <col min="5894" max="5894" width="1.53125" style="52" customWidth="1"/>
    <col min="5895" max="5895" width="1.796875" style="52" bestFit="1" customWidth="1"/>
    <col min="5896" max="5896" width="3.1328125" style="52" customWidth="1"/>
    <col min="5897" max="5897" width="6" style="52" customWidth="1"/>
    <col min="5898" max="5898" width="0.6640625" style="52" customWidth="1"/>
    <col min="5899" max="5899" width="5.1328125" style="52" customWidth="1"/>
    <col min="5900" max="5900" width="21.86328125" style="52" customWidth="1"/>
    <col min="5901" max="5901" width="1.796875" style="52" bestFit="1" customWidth="1"/>
    <col min="5902" max="5902" width="1.19921875" style="52" bestFit="1" customWidth="1"/>
    <col min="5903" max="5903" width="1.19921875" style="52" customWidth="1"/>
    <col min="5904" max="5904" width="1.796875" style="52" bestFit="1" customWidth="1"/>
    <col min="5905" max="5905" width="3.1328125" style="52" customWidth="1"/>
    <col min="5906" max="5906" width="6.06640625" style="52" customWidth="1"/>
    <col min="5907" max="6145" width="9.06640625" style="52"/>
    <col min="6146" max="6146" width="5" style="52" customWidth="1"/>
    <col min="6147" max="6147" width="20.59765625" style="52" customWidth="1"/>
    <col min="6148" max="6148" width="1.796875" style="52" bestFit="1" customWidth="1"/>
    <col min="6149" max="6149" width="1.53125" style="52" bestFit="1" customWidth="1"/>
    <col min="6150" max="6150" width="1.53125" style="52" customWidth="1"/>
    <col min="6151" max="6151" width="1.796875" style="52" bestFit="1" customWidth="1"/>
    <col min="6152" max="6152" width="3.1328125" style="52" customWidth="1"/>
    <col min="6153" max="6153" width="6" style="52" customWidth="1"/>
    <col min="6154" max="6154" width="0.6640625" style="52" customWidth="1"/>
    <col min="6155" max="6155" width="5.1328125" style="52" customWidth="1"/>
    <col min="6156" max="6156" width="21.86328125" style="52" customWidth="1"/>
    <col min="6157" max="6157" width="1.796875" style="52" bestFit="1" customWidth="1"/>
    <col min="6158" max="6158" width="1.19921875" style="52" bestFit="1" customWidth="1"/>
    <col min="6159" max="6159" width="1.19921875" style="52" customWidth="1"/>
    <col min="6160" max="6160" width="1.796875" style="52" bestFit="1" customWidth="1"/>
    <col min="6161" max="6161" width="3.1328125" style="52" customWidth="1"/>
    <col min="6162" max="6162" width="6.06640625" style="52" customWidth="1"/>
    <col min="6163" max="6401" width="9.06640625" style="52"/>
    <col min="6402" max="6402" width="5" style="52" customWidth="1"/>
    <col min="6403" max="6403" width="20.59765625" style="52" customWidth="1"/>
    <col min="6404" max="6404" width="1.796875" style="52" bestFit="1" customWidth="1"/>
    <col min="6405" max="6405" width="1.53125" style="52" bestFit="1" customWidth="1"/>
    <col min="6406" max="6406" width="1.53125" style="52" customWidth="1"/>
    <col min="6407" max="6407" width="1.796875" style="52" bestFit="1" customWidth="1"/>
    <col min="6408" max="6408" width="3.1328125" style="52" customWidth="1"/>
    <col min="6409" max="6409" width="6" style="52" customWidth="1"/>
    <col min="6410" max="6410" width="0.6640625" style="52" customWidth="1"/>
    <col min="6411" max="6411" width="5.1328125" style="52" customWidth="1"/>
    <col min="6412" max="6412" width="21.86328125" style="52" customWidth="1"/>
    <col min="6413" max="6413" width="1.796875" style="52" bestFit="1" customWidth="1"/>
    <col min="6414" max="6414" width="1.19921875" style="52" bestFit="1" customWidth="1"/>
    <col min="6415" max="6415" width="1.19921875" style="52" customWidth="1"/>
    <col min="6416" max="6416" width="1.796875" style="52" bestFit="1" customWidth="1"/>
    <col min="6417" max="6417" width="3.1328125" style="52" customWidth="1"/>
    <col min="6418" max="6418" width="6.06640625" style="52" customWidth="1"/>
    <col min="6419" max="6657" width="9.06640625" style="52"/>
    <col min="6658" max="6658" width="5" style="52" customWidth="1"/>
    <col min="6659" max="6659" width="20.59765625" style="52" customWidth="1"/>
    <col min="6660" max="6660" width="1.796875" style="52" bestFit="1" customWidth="1"/>
    <col min="6661" max="6661" width="1.53125" style="52" bestFit="1" customWidth="1"/>
    <col min="6662" max="6662" width="1.53125" style="52" customWidth="1"/>
    <col min="6663" max="6663" width="1.796875" style="52" bestFit="1" customWidth="1"/>
    <col min="6664" max="6664" width="3.1328125" style="52" customWidth="1"/>
    <col min="6665" max="6665" width="6" style="52" customWidth="1"/>
    <col min="6666" max="6666" width="0.6640625" style="52" customWidth="1"/>
    <col min="6667" max="6667" width="5.1328125" style="52" customWidth="1"/>
    <col min="6668" max="6668" width="21.86328125" style="52" customWidth="1"/>
    <col min="6669" max="6669" width="1.796875" style="52" bestFit="1" customWidth="1"/>
    <col min="6670" max="6670" width="1.19921875" style="52" bestFit="1" customWidth="1"/>
    <col min="6671" max="6671" width="1.19921875" style="52" customWidth="1"/>
    <col min="6672" max="6672" width="1.796875" style="52" bestFit="1" customWidth="1"/>
    <col min="6673" max="6673" width="3.1328125" style="52" customWidth="1"/>
    <col min="6674" max="6674" width="6.06640625" style="52" customWidth="1"/>
    <col min="6675" max="6913" width="9.06640625" style="52"/>
    <col min="6914" max="6914" width="5" style="52" customWidth="1"/>
    <col min="6915" max="6915" width="20.59765625" style="52" customWidth="1"/>
    <col min="6916" max="6916" width="1.796875" style="52" bestFit="1" customWidth="1"/>
    <col min="6917" max="6917" width="1.53125" style="52" bestFit="1" customWidth="1"/>
    <col min="6918" max="6918" width="1.53125" style="52" customWidth="1"/>
    <col min="6919" max="6919" width="1.796875" style="52" bestFit="1" customWidth="1"/>
    <col min="6920" max="6920" width="3.1328125" style="52" customWidth="1"/>
    <col min="6921" max="6921" width="6" style="52" customWidth="1"/>
    <col min="6922" max="6922" width="0.6640625" style="52" customWidth="1"/>
    <col min="6923" max="6923" width="5.1328125" style="52" customWidth="1"/>
    <col min="6924" max="6924" width="21.86328125" style="52" customWidth="1"/>
    <col min="6925" max="6925" width="1.796875" style="52" bestFit="1" customWidth="1"/>
    <col min="6926" max="6926" width="1.19921875" style="52" bestFit="1" customWidth="1"/>
    <col min="6927" max="6927" width="1.19921875" style="52" customWidth="1"/>
    <col min="6928" max="6928" width="1.796875" style="52" bestFit="1" customWidth="1"/>
    <col min="6929" max="6929" width="3.1328125" style="52" customWidth="1"/>
    <col min="6930" max="6930" width="6.06640625" style="52" customWidth="1"/>
    <col min="6931" max="7169" width="9.06640625" style="52"/>
    <col min="7170" max="7170" width="5" style="52" customWidth="1"/>
    <col min="7171" max="7171" width="20.59765625" style="52" customWidth="1"/>
    <col min="7172" max="7172" width="1.796875" style="52" bestFit="1" customWidth="1"/>
    <col min="7173" max="7173" width="1.53125" style="52" bestFit="1" customWidth="1"/>
    <col min="7174" max="7174" width="1.53125" style="52" customWidth="1"/>
    <col min="7175" max="7175" width="1.796875" style="52" bestFit="1" customWidth="1"/>
    <col min="7176" max="7176" width="3.1328125" style="52" customWidth="1"/>
    <col min="7177" max="7177" width="6" style="52" customWidth="1"/>
    <col min="7178" max="7178" width="0.6640625" style="52" customWidth="1"/>
    <col min="7179" max="7179" width="5.1328125" style="52" customWidth="1"/>
    <col min="7180" max="7180" width="21.86328125" style="52" customWidth="1"/>
    <col min="7181" max="7181" width="1.796875" style="52" bestFit="1" customWidth="1"/>
    <col min="7182" max="7182" width="1.19921875" style="52" bestFit="1" customWidth="1"/>
    <col min="7183" max="7183" width="1.19921875" style="52" customWidth="1"/>
    <col min="7184" max="7184" width="1.796875" style="52" bestFit="1" customWidth="1"/>
    <col min="7185" max="7185" width="3.1328125" style="52" customWidth="1"/>
    <col min="7186" max="7186" width="6.06640625" style="52" customWidth="1"/>
    <col min="7187" max="7425" width="9.06640625" style="52"/>
    <col min="7426" max="7426" width="5" style="52" customWidth="1"/>
    <col min="7427" max="7427" width="20.59765625" style="52" customWidth="1"/>
    <col min="7428" max="7428" width="1.796875" style="52" bestFit="1" customWidth="1"/>
    <col min="7429" max="7429" width="1.53125" style="52" bestFit="1" customWidth="1"/>
    <col min="7430" max="7430" width="1.53125" style="52" customWidth="1"/>
    <col min="7431" max="7431" width="1.796875" style="52" bestFit="1" customWidth="1"/>
    <col min="7432" max="7432" width="3.1328125" style="52" customWidth="1"/>
    <col min="7433" max="7433" width="6" style="52" customWidth="1"/>
    <col min="7434" max="7434" width="0.6640625" style="52" customWidth="1"/>
    <col min="7435" max="7435" width="5.1328125" style="52" customWidth="1"/>
    <col min="7436" max="7436" width="21.86328125" style="52" customWidth="1"/>
    <col min="7437" max="7437" width="1.796875" style="52" bestFit="1" customWidth="1"/>
    <col min="7438" max="7438" width="1.19921875" style="52" bestFit="1" customWidth="1"/>
    <col min="7439" max="7439" width="1.19921875" style="52" customWidth="1"/>
    <col min="7440" max="7440" width="1.796875" style="52" bestFit="1" customWidth="1"/>
    <col min="7441" max="7441" width="3.1328125" style="52" customWidth="1"/>
    <col min="7442" max="7442" width="6.06640625" style="52" customWidth="1"/>
    <col min="7443" max="7681" width="9.06640625" style="52"/>
    <col min="7682" max="7682" width="5" style="52" customWidth="1"/>
    <col min="7683" max="7683" width="20.59765625" style="52" customWidth="1"/>
    <col min="7684" max="7684" width="1.796875" style="52" bestFit="1" customWidth="1"/>
    <col min="7685" max="7685" width="1.53125" style="52" bestFit="1" customWidth="1"/>
    <col min="7686" max="7686" width="1.53125" style="52" customWidth="1"/>
    <col min="7687" max="7687" width="1.796875" style="52" bestFit="1" customWidth="1"/>
    <col min="7688" max="7688" width="3.1328125" style="52" customWidth="1"/>
    <col min="7689" max="7689" width="6" style="52" customWidth="1"/>
    <col min="7690" max="7690" width="0.6640625" style="52" customWidth="1"/>
    <col min="7691" max="7691" width="5.1328125" style="52" customWidth="1"/>
    <col min="7692" max="7692" width="21.86328125" style="52" customWidth="1"/>
    <col min="7693" max="7693" width="1.796875" style="52" bestFit="1" customWidth="1"/>
    <col min="7694" max="7694" width="1.19921875" style="52" bestFit="1" customWidth="1"/>
    <col min="7695" max="7695" width="1.19921875" style="52" customWidth="1"/>
    <col min="7696" max="7696" width="1.796875" style="52" bestFit="1" customWidth="1"/>
    <col min="7697" max="7697" width="3.1328125" style="52" customWidth="1"/>
    <col min="7698" max="7698" width="6.06640625" style="52" customWidth="1"/>
    <col min="7699" max="7937" width="9.06640625" style="52"/>
    <col min="7938" max="7938" width="5" style="52" customWidth="1"/>
    <col min="7939" max="7939" width="20.59765625" style="52" customWidth="1"/>
    <col min="7940" max="7940" width="1.796875" style="52" bestFit="1" customWidth="1"/>
    <col min="7941" max="7941" width="1.53125" style="52" bestFit="1" customWidth="1"/>
    <col min="7942" max="7942" width="1.53125" style="52" customWidth="1"/>
    <col min="7943" max="7943" width="1.796875" style="52" bestFit="1" customWidth="1"/>
    <col min="7944" max="7944" width="3.1328125" style="52" customWidth="1"/>
    <col min="7945" max="7945" width="6" style="52" customWidth="1"/>
    <col min="7946" max="7946" width="0.6640625" style="52" customWidth="1"/>
    <col min="7947" max="7947" width="5.1328125" style="52" customWidth="1"/>
    <col min="7948" max="7948" width="21.86328125" style="52" customWidth="1"/>
    <col min="7949" max="7949" width="1.796875" style="52" bestFit="1" customWidth="1"/>
    <col min="7950" max="7950" width="1.19921875" style="52" bestFit="1" customWidth="1"/>
    <col min="7951" max="7951" width="1.19921875" style="52" customWidth="1"/>
    <col min="7952" max="7952" width="1.796875" style="52" bestFit="1" customWidth="1"/>
    <col min="7953" max="7953" width="3.1328125" style="52" customWidth="1"/>
    <col min="7954" max="7954" width="6.06640625" style="52" customWidth="1"/>
    <col min="7955" max="8193" width="9.06640625" style="52"/>
    <col min="8194" max="8194" width="5" style="52" customWidth="1"/>
    <col min="8195" max="8195" width="20.59765625" style="52" customWidth="1"/>
    <col min="8196" max="8196" width="1.796875" style="52" bestFit="1" customWidth="1"/>
    <col min="8197" max="8197" width="1.53125" style="52" bestFit="1" customWidth="1"/>
    <col min="8198" max="8198" width="1.53125" style="52" customWidth="1"/>
    <col min="8199" max="8199" width="1.796875" style="52" bestFit="1" customWidth="1"/>
    <col min="8200" max="8200" width="3.1328125" style="52" customWidth="1"/>
    <col min="8201" max="8201" width="6" style="52" customWidth="1"/>
    <col min="8202" max="8202" width="0.6640625" style="52" customWidth="1"/>
    <col min="8203" max="8203" width="5.1328125" style="52" customWidth="1"/>
    <col min="8204" max="8204" width="21.86328125" style="52" customWidth="1"/>
    <col min="8205" max="8205" width="1.796875" style="52" bestFit="1" customWidth="1"/>
    <col min="8206" max="8206" width="1.19921875" style="52" bestFit="1" customWidth="1"/>
    <col min="8207" max="8207" width="1.19921875" style="52" customWidth="1"/>
    <col min="8208" max="8208" width="1.796875" style="52" bestFit="1" customWidth="1"/>
    <col min="8209" max="8209" width="3.1328125" style="52" customWidth="1"/>
    <col min="8210" max="8210" width="6.06640625" style="52" customWidth="1"/>
    <col min="8211" max="8449" width="9.06640625" style="52"/>
    <col min="8450" max="8450" width="5" style="52" customWidth="1"/>
    <col min="8451" max="8451" width="20.59765625" style="52" customWidth="1"/>
    <col min="8452" max="8452" width="1.796875" style="52" bestFit="1" customWidth="1"/>
    <col min="8453" max="8453" width="1.53125" style="52" bestFit="1" customWidth="1"/>
    <col min="8454" max="8454" width="1.53125" style="52" customWidth="1"/>
    <col min="8455" max="8455" width="1.796875" style="52" bestFit="1" customWidth="1"/>
    <col min="8456" max="8456" width="3.1328125" style="52" customWidth="1"/>
    <col min="8457" max="8457" width="6" style="52" customWidth="1"/>
    <col min="8458" max="8458" width="0.6640625" style="52" customWidth="1"/>
    <col min="8459" max="8459" width="5.1328125" style="52" customWidth="1"/>
    <col min="8460" max="8460" width="21.86328125" style="52" customWidth="1"/>
    <col min="8461" max="8461" width="1.796875" style="52" bestFit="1" customWidth="1"/>
    <col min="8462" max="8462" width="1.19921875" style="52" bestFit="1" customWidth="1"/>
    <col min="8463" max="8463" width="1.19921875" style="52" customWidth="1"/>
    <col min="8464" max="8464" width="1.796875" style="52" bestFit="1" customWidth="1"/>
    <col min="8465" max="8465" width="3.1328125" style="52" customWidth="1"/>
    <col min="8466" max="8466" width="6.06640625" style="52" customWidth="1"/>
    <col min="8467" max="8705" width="9.06640625" style="52"/>
    <col min="8706" max="8706" width="5" style="52" customWidth="1"/>
    <col min="8707" max="8707" width="20.59765625" style="52" customWidth="1"/>
    <col min="8708" max="8708" width="1.796875" style="52" bestFit="1" customWidth="1"/>
    <col min="8709" max="8709" width="1.53125" style="52" bestFit="1" customWidth="1"/>
    <col min="8710" max="8710" width="1.53125" style="52" customWidth="1"/>
    <col min="8711" max="8711" width="1.796875" style="52" bestFit="1" customWidth="1"/>
    <col min="8712" max="8712" width="3.1328125" style="52" customWidth="1"/>
    <col min="8713" max="8713" width="6" style="52" customWidth="1"/>
    <col min="8714" max="8714" width="0.6640625" style="52" customWidth="1"/>
    <col min="8715" max="8715" width="5.1328125" style="52" customWidth="1"/>
    <col min="8716" max="8716" width="21.86328125" style="52" customWidth="1"/>
    <col min="8717" max="8717" width="1.796875" style="52" bestFit="1" customWidth="1"/>
    <col min="8718" max="8718" width="1.19921875" style="52" bestFit="1" customWidth="1"/>
    <col min="8719" max="8719" width="1.19921875" style="52" customWidth="1"/>
    <col min="8720" max="8720" width="1.796875" style="52" bestFit="1" customWidth="1"/>
    <col min="8721" max="8721" width="3.1328125" style="52" customWidth="1"/>
    <col min="8722" max="8722" width="6.06640625" style="52" customWidth="1"/>
    <col min="8723" max="8961" width="9.06640625" style="52"/>
    <col min="8962" max="8962" width="5" style="52" customWidth="1"/>
    <col min="8963" max="8963" width="20.59765625" style="52" customWidth="1"/>
    <col min="8964" max="8964" width="1.796875" style="52" bestFit="1" customWidth="1"/>
    <col min="8965" max="8965" width="1.53125" style="52" bestFit="1" customWidth="1"/>
    <col min="8966" max="8966" width="1.53125" style="52" customWidth="1"/>
    <col min="8967" max="8967" width="1.796875" style="52" bestFit="1" customWidth="1"/>
    <col min="8968" max="8968" width="3.1328125" style="52" customWidth="1"/>
    <col min="8969" max="8969" width="6" style="52" customWidth="1"/>
    <col min="8970" max="8970" width="0.6640625" style="52" customWidth="1"/>
    <col min="8971" max="8971" width="5.1328125" style="52" customWidth="1"/>
    <col min="8972" max="8972" width="21.86328125" style="52" customWidth="1"/>
    <col min="8973" max="8973" width="1.796875" style="52" bestFit="1" customWidth="1"/>
    <col min="8974" max="8974" width="1.19921875" style="52" bestFit="1" customWidth="1"/>
    <col min="8975" max="8975" width="1.19921875" style="52" customWidth="1"/>
    <col min="8976" max="8976" width="1.796875" style="52" bestFit="1" customWidth="1"/>
    <col min="8977" max="8977" width="3.1328125" style="52" customWidth="1"/>
    <col min="8978" max="8978" width="6.06640625" style="52" customWidth="1"/>
    <col min="8979" max="9217" width="9.06640625" style="52"/>
    <col min="9218" max="9218" width="5" style="52" customWidth="1"/>
    <col min="9219" max="9219" width="20.59765625" style="52" customWidth="1"/>
    <col min="9220" max="9220" width="1.796875" style="52" bestFit="1" customWidth="1"/>
    <col min="9221" max="9221" width="1.53125" style="52" bestFit="1" customWidth="1"/>
    <col min="9222" max="9222" width="1.53125" style="52" customWidth="1"/>
    <col min="9223" max="9223" width="1.796875" style="52" bestFit="1" customWidth="1"/>
    <col min="9224" max="9224" width="3.1328125" style="52" customWidth="1"/>
    <col min="9225" max="9225" width="6" style="52" customWidth="1"/>
    <col min="9226" max="9226" width="0.6640625" style="52" customWidth="1"/>
    <col min="9227" max="9227" width="5.1328125" style="52" customWidth="1"/>
    <col min="9228" max="9228" width="21.86328125" style="52" customWidth="1"/>
    <col min="9229" max="9229" width="1.796875" style="52" bestFit="1" customWidth="1"/>
    <col min="9230" max="9230" width="1.19921875" style="52" bestFit="1" customWidth="1"/>
    <col min="9231" max="9231" width="1.19921875" style="52" customWidth="1"/>
    <col min="9232" max="9232" width="1.796875" style="52" bestFit="1" customWidth="1"/>
    <col min="9233" max="9233" width="3.1328125" style="52" customWidth="1"/>
    <col min="9234" max="9234" width="6.06640625" style="52" customWidth="1"/>
    <col min="9235" max="9473" width="9.06640625" style="52"/>
    <col min="9474" max="9474" width="5" style="52" customWidth="1"/>
    <col min="9475" max="9475" width="20.59765625" style="52" customWidth="1"/>
    <col min="9476" max="9476" width="1.796875" style="52" bestFit="1" customWidth="1"/>
    <col min="9477" max="9477" width="1.53125" style="52" bestFit="1" customWidth="1"/>
    <col min="9478" max="9478" width="1.53125" style="52" customWidth="1"/>
    <col min="9479" max="9479" width="1.796875" style="52" bestFit="1" customWidth="1"/>
    <col min="9480" max="9480" width="3.1328125" style="52" customWidth="1"/>
    <col min="9481" max="9481" width="6" style="52" customWidth="1"/>
    <col min="9482" max="9482" width="0.6640625" style="52" customWidth="1"/>
    <col min="9483" max="9483" width="5.1328125" style="52" customWidth="1"/>
    <col min="9484" max="9484" width="21.86328125" style="52" customWidth="1"/>
    <col min="9485" max="9485" width="1.796875" style="52" bestFit="1" customWidth="1"/>
    <col min="9486" max="9486" width="1.19921875" style="52" bestFit="1" customWidth="1"/>
    <col min="9487" max="9487" width="1.19921875" style="52" customWidth="1"/>
    <col min="9488" max="9488" width="1.796875" style="52" bestFit="1" customWidth="1"/>
    <col min="9489" max="9489" width="3.1328125" style="52" customWidth="1"/>
    <col min="9490" max="9490" width="6.06640625" style="52" customWidth="1"/>
    <col min="9491" max="9729" width="9.06640625" style="52"/>
    <col min="9730" max="9730" width="5" style="52" customWidth="1"/>
    <col min="9731" max="9731" width="20.59765625" style="52" customWidth="1"/>
    <col min="9732" max="9732" width="1.796875" style="52" bestFit="1" customWidth="1"/>
    <col min="9733" max="9733" width="1.53125" style="52" bestFit="1" customWidth="1"/>
    <col min="9734" max="9734" width="1.53125" style="52" customWidth="1"/>
    <col min="9735" max="9735" width="1.796875" style="52" bestFit="1" customWidth="1"/>
    <col min="9736" max="9736" width="3.1328125" style="52" customWidth="1"/>
    <col min="9737" max="9737" width="6" style="52" customWidth="1"/>
    <col min="9738" max="9738" width="0.6640625" style="52" customWidth="1"/>
    <col min="9739" max="9739" width="5.1328125" style="52" customWidth="1"/>
    <col min="9740" max="9740" width="21.86328125" style="52" customWidth="1"/>
    <col min="9741" max="9741" width="1.796875" style="52" bestFit="1" customWidth="1"/>
    <col min="9742" max="9742" width="1.19921875" style="52" bestFit="1" customWidth="1"/>
    <col min="9743" max="9743" width="1.19921875" style="52" customWidth="1"/>
    <col min="9744" max="9744" width="1.796875" style="52" bestFit="1" customWidth="1"/>
    <col min="9745" max="9745" width="3.1328125" style="52" customWidth="1"/>
    <col min="9746" max="9746" width="6.06640625" style="52" customWidth="1"/>
    <col min="9747" max="9985" width="9.06640625" style="52"/>
    <col min="9986" max="9986" width="5" style="52" customWidth="1"/>
    <col min="9987" max="9987" width="20.59765625" style="52" customWidth="1"/>
    <col min="9988" max="9988" width="1.796875" style="52" bestFit="1" customWidth="1"/>
    <col min="9989" max="9989" width="1.53125" style="52" bestFit="1" customWidth="1"/>
    <col min="9990" max="9990" width="1.53125" style="52" customWidth="1"/>
    <col min="9991" max="9991" width="1.796875" style="52" bestFit="1" customWidth="1"/>
    <col min="9992" max="9992" width="3.1328125" style="52" customWidth="1"/>
    <col min="9993" max="9993" width="6" style="52" customWidth="1"/>
    <col min="9994" max="9994" width="0.6640625" style="52" customWidth="1"/>
    <col min="9995" max="9995" width="5.1328125" style="52" customWidth="1"/>
    <col min="9996" max="9996" width="21.86328125" style="52" customWidth="1"/>
    <col min="9997" max="9997" width="1.796875" style="52" bestFit="1" customWidth="1"/>
    <col min="9998" max="9998" width="1.19921875" style="52" bestFit="1" customWidth="1"/>
    <col min="9999" max="9999" width="1.19921875" style="52" customWidth="1"/>
    <col min="10000" max="10000" width="1.796875" style="52" bestFit="1" customWidth="1"/>
    <col min="10001" max="10001" width="3.1328125" style="52" customWidth="1"/>
    <col min="10002" max="10002" width="6.06640625" style="52" customWidth="1"/>
    <col min="10003" max="10241" width="9.06640625" style="52"/>
    <col min="10242" max="10242" width="5" style="52" customWidth="1"/>
    <col min="10243" max="10243" width="20.59765625" style="52" customWidth="1"/>
    <col min="10244" max="10244" width="1.796875" style="52" bestFit="1" customWidth="1"/>
    <col min="10245" max="10245" width="1.53125" style="52" bestFit="1" customWidth="1"/>
    <col min="10246" max="10246" width="1.53125" style="52" customWidth="1"/>
    <col min="10247" max="10247" width="1.796875" style="52" bestFit="1" customWidth="1"/>
    <col min="10248" max="10248" width="3.1328125" style="52" customWidth="1"/>
    <col min="10249" max="10249" width="6" style="52" customWidth="1"/>
    <col min="10250" max="10250" width="0.6640625" style="52" customWidth="1"/>
    <col min="10251" max="10251" width="5.1328125" style="52" customWidth="1"/>
    <col min="10252" max="10252" width="21.86328125" style="52" customWidth="1"/>
    <col min="10253" max="10253" width="1.796875" style="52" bestFit="1" customWidth="1"/>
    <col min="10254" max="10254" width="1.19921875" style="52" bestFit="1" customWidth="1"/>
    <col min="10255" max="10255" width="1.19921875" style="52" customWidth="1"/>
    <col min="10256" max="10256" width="1.796875" style="52" bestFit="1" customWidth="1"/>
    <col min="10257" max="10257" width="3.1328125" style="52" customWidth="1"/>
    <col min="10258" max="10258" width="6.06640625" style="52" customWidth="1"/>
    <col min="10259" max="10497" width="9.06640625" style="52"/>
    <col min="10498" max="10498" width="5" style="52" customWidth="1"/>
    <col min="10499" max="10499" width="20.59765625" style="52" customWidth="1"/>
    <col min="10500" max="10500" width="1.796875" style="52" bestFit="1" customWidth="1"/>
    <col min="10501" max="10501" width="1.53125" style="52" bestFit="1" customWidth="1"/>
    <col min="10502" max="10502" width="1.53125" style="52" customWidth="1"/>
    <col min="10503" max="10503" width="1.796875" style="52" bestFit="1" customWidth="1"/>
    <col min="10504" max="10504" width="3.1328125" style="52" customWidth="1"/>
    <col min="10505" max="10505" width="6" style="52" customWidth="1"/>
    <col min="10506" max="10506" width="0.6640625" style="52" customWidth="1"/>
    <col min="10507" max="10507" width="5.1328125" style="52" customWidth="1"/>
    <col min="10508" max="10508" width="21.86328125" style="52" customWidth="1"/>
    <col min="10509" max="10509" width="1.796875" style="52" bestFit="1" customWidth="1"/>
    <col min="10510" max="10510" width="1.19921875" style="52" bestFit="1" customWidth="1"/>
    <col min="10511" max="10511" width="1.19921875" style="52" customWidth="1"/>
    <col min="10512" max="10512" width="1.796875" style="52" bestFit="1" customWidth="1"/>
    <col min="10513" max="10513" width="3.1328125" style="52" customWidth="1"/>
    <col min="10514" max="10514" width="6.06640625" style="52" customWidth="1"/>
    <col min="10515" max="10753" width="9.06640625" style="52"/>
    <col min="10754" max="10754" width="5" style="52" customWidth="1"/>
    <col min="10755" max="10755" width="20.59765625" style="52" customWidth="1"/>
    <col min="10756" max="10756" width="1.796875" style="52" bestFit="1" customWidth="1"/>
    <col min="10757" max="10757" width="1.53125" style="52" bestFit="1" customWidth="1"/>
    <col min="10758" max="10758" width="1.53125" style="52" customWidth="1"/>
    <col min="10759" max="10759" width="1.796875" style="52" bestFit="1" customWidth="1"/>
    <col min="10760" max="10760" width="3.1328125" style="52" customWidth="1"/>
    <col min="10761" max="10761" width="6" style="52" customWidth="1"/>
    <col min="10762" max="10762" width="0.6640625" style="52" customWidth="1"/>
    <col min="10763" max="10763" width="5.1328125" style="52" customWidth="1"/>
    <col min="10764" max="10764" width="21.86328125" style="52" customWidth="1"/>
    <col min="10765" max="10765" width="1.796875" style="52" bestFit="1" customWidth="1"/>
    <col min="10766" max="10766" width="1.19921875" style="52" bestFit="1" customWidth="1"/>
    <col min="10767" max="10767" width="1.19921875" style="52" customWidth="1"/>
    <col min="10768" max="10768" width="1.796875" style="52" bestFit="1" customWidth="1"/>
    <col min="10769" max="10769" width="3.1328125" style="52" customWidth="1"/>
    <col min="10770" max="10770" width="6.06640625" style="52" customWidth="1"/>
    <col min="10771" max="11009" width="9.06640625" style="52"/>
    <col min="11010" max="11010" width="5" style="52" customWidth="1"/>
    <col min="11011" max="11011" width="20.59765625" style="52" customWidth="1"/>
    <col min="11012" max="11012" width="1.796875" style="52" bestFit="1" customWidth="1"/>
    <col min="11013" max="11013" width="1.53125" style="52" bestFit="1" customWidth="1"/>
    <col min="11014" max="11014" width="1.53125" style="52" customWidth="1"/>
    <col min="11015" max="11015" width="1.796875" style="52" bestFit="1" customWidth="1"/>
    <col min="11016" max="11016" width="3.1328125" style="52" customWidth="1"/>
    <col min="11017" max="11017" width="6" style="52" customWidth="1"/>
    <col min="11018" max="11018" width="0.6640625" style="52" customWidth="1"/>
    <col min="11019" max="11019" width="5.1328125" style="52" customWidth="1"/>
    <col min="11020" max="11020" width="21.86328125" style="52" customWidth="1"/>
    <col min="11021" max="11021" width="1.796875" style="52" bestFit="1" customWidth="1"/>
    <col min="11022" max="11022" width="1.19921875" style="52" bestFit="1" customWidth="1"/>
    <col min="11023" max="11023" width="1.19921875" style="52" customWidth="1"/>
    <col min="11024" max="11024" width="1.796875" style="52" bestFit="1" customWidth="1"/>
    <col min="11025" max="11025" width="3.1328125" style="52" customWidth="1"/>
    <col min="11026" max="11026" width="6.06640625" style="52" customWidth="1"/>
    <col min="11027" max="11265" width="9.06640625" style="52"/>
    <col min="11266" max="11266" width="5" style="52" customWidth="1"/>
    <col min="11267" max="11267" width="20.59765625" style="52" customWidth="1"/>
    <col min="11268" max="11268" width="1.796875" style="52" bestFit="1" customWidth="1"/>
    <col min="11269" max="11269" width="1.53125" style="52" bestFit="1" customWidth="1"/>
    <col min="11270" max="11270" width="1.53125" style="52" customWidth="1"/>
    <col min="11271" max="11271" width="1.796875" style="52" bestFit="1" customWidth="1"/>
    <col min="11272" max="11272" width="3.1328125" style="52" customWidth="1"/>
    <col min="11273" max="11273" width="6" style="52" customWidth="1"/>
    <col min="11274" max="11274" width="0.6640625" style="52" customWidth="1"/>
    <col min="11275" max="11275" width="5.1328125" style="52" customWidth="1"/>
    <col min="11276" max="11276" width="21.86328125" style="52" customWidth="1"/>
    <col min="11277" max="11277" width="1.796875" style="52" bestFit="1" customWidth="1"/>
    <col min="11278" max="11278" width="1.19921875" style="52" bestFit="1" customWidth="1"/>
    <col min="11279" max="11279" width="1.19921875" style="52" customWidth="1"/>
    <col min="11280" max="11280" width="1.796875" style="52" bestFit="1" customWidth="1"/>
    <col min="11281" max="11281" width="3.1328125" style="52" customWidth="1"/>
    <col min="11282" max="11282" width="6.06640625" style="52" customWidth="1"/>
    <col min="11283" max="11521" width="9.06640625" style="52"/>
    <col min="11522" max="11522" width="5" style="52" customWidth="1"/>
    <col min="11523" max="11523" width="20.59765625" style="52" customWidth="1"/>
    <col min="11524" max="11524" width="1.796875" style="52" bestFit="1" customWidth="1"/>
    <col min="11525" max="11525" width="1.53125" style="52" bestFit="1" customWidth="1"/>
    <col min="11526" max="11526" width="1.53125" style="52" customWidth="1"/>
    <col min="11527" max="11527" width="1.796875" style="52" bestFit="1" customWidth="1"/>
    <col min="11528" max="11528" width="3.1328125" style="52" customWidth="1"/>
    <col min="11529" max="11529" width="6" style="52" customWidth="1"/>
    <col min="11530" max="11530" width="0.6640625" style="52" customWidth="1"/>
    <col min="11531" max="11531" width="5.1328125" style="52" customWidth="1"/>
    <col min="11532" max="11532" width="21.86328125" style="52" customWidth="1"/>
    <col min="11533" max="11533" width="1.796875" style="52" bestFit="1" customWidth="1"/>
    <col min="11534" max="11534" width="1.19921875" style="52" bestFit="1" customWidth="1"/>
    <col min="11535" max="11535" width="1.19921875" style="52" customWidth="1"/>
    <col min="11536" max="11536" width="1.796875" style="52" bestFit="1" customWidth="1"/>
    <col min="11537" max="11537" width="3.1328125" style="52" customWidth="1"/>
    <col min="11538" max="11538" width="6.06640625" style="52" customWidth="1"/>
    <col min="11539" max="11777" width="9.06640625" style="52"/>
    <col min="11778" max="11778" width="5" style="52" customWidth="1"/>
    <col min="11779" max="11779" width="20.59765625" style="52" customWidth="1"/>
    <col min="11780" max="11780" width="1.796875" style="52" bestFit="1" customWidth="1"/>
    <col min="11781" max="11781" width="1.53125" style="52" bestFit="1" customWidth="1"/>
    <col min="11782" max="11782" width="1.53125" style="52" customWidth="1"/>
    <col min="11783" max="11783" width="1.796875" style="52" bestFit="1" customWidth="1"/>
    <col min="11784" max="11784" width="3.1328125" style="52" customWidth="1"/>
    <col min="11785" max="11785" width="6" style="52" customWidth="1"/>
    <col min="11786" max="11786" width="0.6640625" style="52" customWidth="1"/>
    <col min="11787" max="11787" width="5.1328125" style="52" customWidth="1"/>
    <col min="11788" max="11788" width="21.86328125" style="52" customWidth="1"/>
    <col min="11789" max="11789" width="1.796875" style="52" bestFit="1" customWidth="1"/>
    <col min="11790" max="11790" width="1.19921875" style="52" bestFit="1" customWidth="1"/>
    <col min="11791" max="11791" width="1.19921875" style="52" customWidth="1"/>
    <col min="11792" max="11792" width="1.796875" style="52" bestFit="1" customWidth="1"/>
    <col min="11793" max="11793" width="3.1328125" style="52" customWidth="1"/>
    <col min="11794" max="11794" width="6.06640625" style="52" customWidth="1"/>
    <col min="11795" max="12033" width="9.06640625" style="52"/>
    <col min="12034" max="12034" width="5" style="52" customWidth="1"/>
    <col min="12035" max="12035" width="20.59765625" style="52" customWidth="1"/>
    <col min="12036" max="12036" width="1.796875" style="52" bestFit="1" customWidth="1"/>
    <col min="12037" max="12037" width="1.53125" style="52" bestFit="1" customWidth="1"/>
    <col min="12038" max="12038" width="1.53125" style="52" customWidth="1"/>
    <col min="12039" max="12039" width="1.796875" style="52" bestFit="1" customWidth="1"/>
    <col min="12040" max="12040" width="3.1328125" style="52" customWidth="1"/>
    <col min="12041" max="12041" width="6" style="52" customWidth="1"/>
    <col min="12042" max="12042" width="0.6640625" style="52" customWidth="1"/>
    <col min="12043" max="12043" width="5.1328125" style="52" customWidth="1"/>
    <col min="12044" max="12044" width="21.86328125" style="52" customWidth="1"/>
    <col min="12045" max="12045" width="1.796875" style="52" bestFit="1" customWidth="1"/>
    <col min="12046" max="12046" width="1.19921875" style="52" bestFit="1" customWidth="1"/>
    <col min="12047" max="12047" width="1.19921875" style="52" customWidth="1"/>
    <col min="12048" max="12048" width="1.796875" style="52" bestFit="1" customWidth="1"/>
    <col min="12049" max="12049" width="3.1328125" style="52" customWidth="1"/>
    <col min="12050" max="12050" width="6.06640625" style="52" customWidth="1"/>
    <col min="12051" max="12289" width="9.06640625" style="52"/>
    <col min="12290" max="12290" width="5" style="52" customWidth="1"/>
    <col min="12291" max="12291" width="20.59765625" style="52" customWidth="1"/>
    <col min="12292" max="12292" width="1.796875" style="52" bestFit="1" customWidth="1"/>
    <col min="12293" max="12293" width="1.53125" style="52" bestFit="1" customWidth="1"/>
    <col min="12294" max="12294" width="1.53125" style="52" customWidth="1"/>
    <col min="12295" max="12295" width="1.796875" style="52" bestFit="1" customWidth="1"/>
    <col min="12296" max="12296" width="3.1328125" style="52" customWidth="1"/>
    <col min="12297" max="12297" width="6" style="52" customWidth="1"/>
    <col min="12298" max="12298" width="0.6640625" style="52" customWidth="1"/>
    <col min="12299" max="12299" width="5.1328125" style="52" customWidth="1"/>
    <col min="12300" max="12300" width="21.86328125" style="52" customWidth="1"/>
    <col min="12301" max="12301" width="1.796875" style="52" bestFit="1" customWidth="1"/>
    <col min="12302" max="12302" width="1.19921875" style="52" bestFit="1" customWidth="1"/>
    <col min="12303" max="12303" width="1.19921875" style="52" customWidth="1"/>
    <col min="12304" max="12304" width="1.796875" style="52" bestFit="1" customWidth="1"/>
    <col min="12305" max="12305" width="3.1328125" style="52" customWidth="1"/>
    <col min="12306" max="12306" width="6.06640625" style="52" customWidth="1"/>
    <col min="12307" max="12545" width="9.06640625" style="52"/>
    <col min="12546" max="12546" width="5" style="52" customWidth="1"/>
    <col min="12547" max="12547" width="20.59765625" style="52" customWidth="1"/>
    <col min="12548" max="12548" width="1.796875" style="52" bestFit="1" customWidth="1"/>
    <col min="12549" max="12549" width="1.53125" style="52" bestFit="1" customWidth="1"/>
    <col min="12550" max="12550" width="1.53125" style="52" customWidth="1"/>
    <col min="12551" max="12551" width="1.796875" style="52" bestFit="1" customWidth="1"/>
    <col min="12552" max="12552" width="3.1328125" style="52" customWidth="1"/>
    <col min="12553" max="12553" width="6" style="52" customWidth="1"/>
    <col min="12554" max="12554" width="0.6640625" style="52" customWidth="1"/>
    <col min="12555" max="12555" width="5.1328125" style="52" customWidth="1"/>
    <col min="12556" max="12556" width="21.86328125" style="52" customWidth="1"/>
    <col min="12557" max="12557" width="1.796875" style="52" bestFit="1" customWidth="1"/>
    <col min="12558" max="12558" width="1.19921875" style="52" bestFit="1" customWidth="1"/>
    <col min="12559" max="12559" width="1.19921875" style="52" customWidth="1"/>
    <col min="12560" max="12560" width="1.796875" style="52" bestFit="1" customWidth="1"/>
    <col min="12561" max="12561" width="3.1328125" style="52" customWidth="1"/>
    <col min="12562" max="12562" width="6.06640625" style="52" customWidth="1"/>
    <col min="12563" max="12801" width="9.06640625" style="52"/>
    <col min="12802" max="12802" width="5" style="52" customWidth="1"/>
    <col min="12803" max="12803" width="20.59765625" style="52" customWidth="1"/>
    <col min="12804" max="12804" width="1.796875" style="52" bestFit="1" customWidth="1"/>
    <col min="12805" max="12805" width="1.53125" style="52" bestFit="1" customWidth="1"/>
    <col min="12806" max="12806" width="1.53125" style="52" customWidth="1"/>
    <col min="12807" max="12807" width="1.796875" style="52" bestFit="1" customWidth="1"/>
    <col min="12808" max="12808" width="3.1328125" style="52" customWidth="1"/>
    <col min="12809" max="12809" width="6" style="52" customWidth="1"/>
    <col min="12810" max="12810" width="0.6640625" style="52" customWidth="1"/>
    <col min="12811" max="12811" width="5.1328125" style="52" customWidth="1"/>
    <col min="12812" max="12812" width="21.86328125" style="52" customWidth="1"/>
    <col min="12813" max="12813" width="1.796875" style="52" bestFit="1" customWidth="1"/>
    <col min="12814" max="12814" width="1.19921875" style="52" bestFit="1" customWidth="1"/>
    <col min="12815" max="12815" width="1.19921875" style="52" customWidth="1"/>
    <col min="12816" max="12816" width="1.796875" style="52" bestFit="1" customWidth="1"/>
    <col min="12817" max="12817" width="3.1328125" style="52" customWidth="1"/>
    <col min="12818" max="12818" width="6.06640625" style="52" customWidth="1"/>
    <col min="12819" max="13057" width="9.06640625" style="52"/>
    <col min="13058" max="13058" width="5" style="52" customWidth="1"/>
    <col min="13059" max="13059" width="20.59765625" style="52" customWidth="1"/>
    <col min="13060" max="13060" width="1.796875" style="52" bestFit="1" customWidth="1"/>
    <col min="13061" max="13061" width="1.53125" style="52" bestFit="1" customWidth="1"/>
    <col min="13062" max="13062" width="1.53125" style="52" customWidth="1"/>
    <col min="13063" max="13063" width="1.796875" style="52" bestFit="1" customWidth="1"/>
    <col min="13064" max="13064" width="3.1328125" style="52" customWidth="1"/>
    <col min="13065" max="13065" width="6" style="52" customWidth="1"/>
    <col min="13066" max="13066" width="0.6640625" style="52" customWidth="1"/>
    <col min="13067" max="13067" width="5.1328125" style="52" customWidth="1"/>
    <col min="13068" max="13068" width="21.86328125" style="52" customWidth="1"/>
    <col min="13069" max="13069" width="1.796875" style="52" bestFit="1" customWidth="1"/>
    <col min="13070" max="13070" width="1.19921875" style="52" bestFit="1" customWidth="1"/>
    <col min="13071" max="13071" width="1.19921875" style="52" customWidth="1"/>
    <col min="13072" max="13072" width="1.796875" style="52" bestFit="1" customWidth="1"/>
    <col min="13073" max="13073" width="3.1328125" style="52" customWidth="1"/>
    <col min="13074" max="13074" width="6.06640625" style="52" customWidth="1"/>
    <col min="13075" max="13313" width="9.06640625" style="52"/>
    <col min="13314" max="13314" width="5" style="52" customWidth="1"/>
    <col min="13315" max="13315" width="20.59765625" style="52" customWidth="1"/>
    <col min="13316" max="13316" width="1.796875" style="52" bestFit="1" customWidth="1"/>
    <col min="13317" max="13317" width="1.53125" style="52" bestFit="1" customWidth="1"/>
    <col min="13318" max="13318" width="1.53125" style="52" customWidth="1"/>
    <col min="13319" max="13319" width="1.796875" style="52" bestFit="1" customWidth="1"/>
    <col min="13320" max="13320" width="3.1328125" style="52" customWidth="1"/>
    <col min="13321" max="13321" width="6" style="52" customWidth="1"/>
    <col min="13322" max="13322" width="0.6640625" style="52" customWidth="1"/>
    <col min="13323" max="13323" width="5.1328125" style="52" customWidth="1"/>
    <col min="13324" max="13324" width="21.86328125" style="52" customWidth="1"/>
    <col min="13325" max="13325" width="1.796875" style="52" bestFit="1" customWidth="1"/>
    <col min="13326" max="13326" width="1.19921875" style="52" bestFit="1" customWidth="1"/>
    <col min="13327" max="13327" width="1.19921875" style="52" customWidth="1"/>
    <col min="13328" max="13328" width="1.796875" style="52" bestFit="1" customWidth="1"/>
    <col min="13329" max="13329" width="3.1328125" style="52" customWidth="1"/>
    <col min="13330" max="13330" width="6.06640625" style="52" customWidth="1"/>
    <col min="13331" max="13569" width="9.06640625" style="52"/>
    <col min="13570" max="13570" width="5" style="52" customWidth="1"/>
    <col min="13571" max="13571" width="20.59765625" style="52" customWidth="1"/>
    <col min="13572" max="13572" width="1.796875" style="52" bestFit="1" customWidth="1"/>
    <col min="13573" max="13573" width="1.53125" style="52" bestFit="1" customWidth="1"/>
    <col min="13574" max="13574" width="1.53125" style="52" customWidth="1"/>
    <col min="13575" max="13575" width="1.796875" style="52" bestFit="1" customWidth="1"/>
    <col min="13576" max="13576" width="3.1328125" style="52" customWidth="1"/>
    <col min="13577" max="13577" width="6" style="52" customWidth="1"/>
    <col min="13578" max="13578" width="0.6640625" style="52" customWidth="1"/>
    <col min="13579" max="13579" width="5.1328125" style="52" customWidth="1"/>
    <col min="13580" max="13580" width="21.86328125" style="52" customWidth="1"/>
    <col min="13581" max="13581" width="1.796875" style="52" bestFit="1" customWidth="1"/>
    <col min="13582" max="13582" width="1.19921875" style="52" bestFit="1" customWidth="1"/>
    <col min="13583" max="13583" width="1.19921875" style="52" customWidth="1"/>
    <col min="13584" max="13584" width="1.796875" style="52" bestFit="1" customWidth="1"/>
    <col min="13585" max="13585" width="3.1328125" style="52" customWidth="1"/>
    <col min="13586" max="13586" width="6.06640625" style="52" customWidth="1"/>
    <col min="13587" max="13825" width="9.06640625" style="52"/>
    <col min="13826" max="13826" width="5" style="52" customWidth="1"/>
    <col min="13827" max="13827" width="20.59765625" style="52" customWidth="1"/>
    <col min="13828" max="13828" width="1.796875" style="52" bestFit="1" customWidth="1"/>
    <col min="13829" max="13829" width="1.53125" style="52" bestFit="1" customWidth="1"/>
    <col min="13830" max="13830" width="1.53125" style="52" customWidth="1"/>
    <col min="13831" max="13831" width="1.796875" style="52" bestFit="1" customWidth="1"/>
    <col min="13832" max="13832" width="3.1328125" style="52" customWidth="1"/>
    <col min="13833" max="13833" width="6" style="52" customWidth="1"/>
    <col min="13834" max="13834" width="0.6640625" style="52" customWidth="1"/>
    <col min="13835" max="13835" width="5.1328125" style="52" customWidth="1"/>
    <col min="13836" max="13836" width="21.86328125" style="52" customWidth="1"/>
    <col min="13837" max="13837" width="1.796875" style="52" bestFit="1" customWidth="1"/>
    <col min="13838" max="13838" width="1.19921875" style="52" bestFit="1" customWidth="1"/>
    <col min="13839" max="13839" width="1.19921875" style="52" customWidth="1"/>
    <col min="13840" max="13840" width="1.796875" style="52" bestFit="1" customWidth="1"/>
    <col min="13841" max="13841" width="3.1328125" style="52" customWidth="1"/>
    <col min="13842" max="13842" width="6.06640625" style="52" customWidth="1"/>
    <col min="13843" max="14081" width="9.06640625" style="52"/>
    <col min="14082" max="14082" width="5" style="52" customWidth="1"/>
    <col min="14083" max="14083" width="20.59765625" style="52" customWidth="1"/>
    <col min="14084" max="14084" width="1.796875" style="52" bestFit="1" customWidth="1"/>
    <col min="14085" max="14085" width="1.53125" style="52" bestFit="1" customWidth="1"/>
    <col min="14086" max="14086" width="1.53125" style="52" customWidth="1"/>
    <col min="14087" max="14087" width="1.796875" style="52" bestFit="1" customWidth="1"/>
    <col min="14088" max="14088" width="3.1328125" style="52" customWidth="1"/>
    <col min="14089" max="14089" width="6" style="52" customWidth="1"/>
    <col min="14090" max="14090" width="0.6640625" style="52" customWidth="1"/>
    <col min="14091" max="14091" width="5.1328125" style="52" customWidth="1"/>
    <col min="14092" max="14092" width="21.86328125" style="52" customWidth="1"/>
    <col min="14093" max="14093" width="1.796875" style="52" bestFit="1" customWidth="1"/>
    <col min="14094" max="14094" width="1.19921875" style="52" bestFit="1" customWidth="1"/>
    <col min="14095" max="14095" width="1.19921875" style="52" customWidth="1"/>
    <col min="14096" max="14096" width="1.796875" style="52" bestFit="1" customWidth="1"/>
    <col min="14097" max="14097" width="3.1328125" style="52" customWidth="1"/>
    <col min="14098" max="14098" width="6.06640625" style="52" customWidth="1"/>
    <col min="14099" max="14337" width="9.06640625" style="52"/>
    <col min="14338" max="14338" width="5" style="52" customWidth="1"/>
    <col min="14339" max="14339" width="20.59765625" style="52" customWidth="1"/>
    <col min="14340" max="14340" width="1.796875" style="52" bestFit="1" customWidth="1"/>
    <col min="14341" max="14341" width="1.53125" style="52" bestFit="1" customWidth="1"/>
    <col min="14342" max="14342" width="1.53125" style="52" customWidth="1"/>
    <col min="14343" max="14343" width="1.796875" style="52" bestFit="1" customWidth="1"/>
    <col min="14344" max="14344" width="3.1328125" style="52" customWidth="1"/>
    <col min="14345" max="14345" width="6" style="52" customWidth="1"/>
    <col min="14346" max="14346" width="0.6640625" style="52" customWidth="1"/>
    <col min="14347" max="14347" width="5.1328125" style="52" customWidth="1"/>
    <col min="14348" max="14348" width="21.86328125" style="52" customWidth="1"/>
    <col min="14349" max="14349" width="1.796875" style="52" bestFit="1" customWidth="1"/>
    <col min="14350" max="14350" width="1.19921875" style="52" bestFit="1" customWidth="1"/>
    <col min="14351" max="14351" width="1.19921875" style="52" customWidth="1"/>
    <col min="14352" max="14352" width="1.796875" style="52" bestFit="1" customWidth="1"/>
    <col min="14353" max="14353" width="3.1328125" style="52" customWidth="1"/>
    <col min="14354" max="14354" width="6.06640625" style="52" customWidth="1"/>
    <col min="14355" max="14593" width="9.06640625" style="52"/>
    <col min="14594" max="14594" width="5" style="52" customWidth="1"/>
    <col min="14595" max="14595" width="20.59765625" style="52" customWidth="1"/>
    <col min="14596" max="14596" width="1.796875" style="52" bestFit="1" customWidth="1"/>
    <col min="14597" max="14597" width="1.53125" style="52" bestFit="1" customWidth="1"/>
    <col min="14598" max="14598" width="1.53125" style="52" customWidth="1"/>
    <col min="14599" max="14599" width="1.796875" style="52" bestFit="1" customWidth="1"/>
    <col min="14600" max="14600" width="3.1328125" style="52" customWidth="1"/>
    <col min="14601" max="14601" width="6" style="52" customWidth="1"/>
    <col min="14602" max="14602" width="0.6640625" style="52" customWidth="1"/>
    <col min="14603" max="14603" width="5.1328125" style="52" customWidth="1"/>
    <col min="14604" max="14604" width="21.86328125" style="52" customWidth="1"/>
    <col min="14605" max="14605" width="1.796875" style="52" bestFit="1" customWidth="1"/>
    <col min="14606" max="14606" width="1.19921875" style="52" bestFit="1" customWidth="1"/>
    <col min="14607" max="14607" width="1.19921875" style="52" customWidth="1"/>
    <col min="14608" max="14608" width="1.796875" style="52" bestFit="1" customWidth="1"/>
    <col min="14609" max="14609" width="3.1328125" style="52" customWidth="1"/>
    <col min="14610" max="14610" width="6.06640625" style="52" customWidth="1"/>
    <col min="14611" max="14849" width="9.06640625" style="52"/>
    <col min="14850" max="14850" width="5" style="52" customWidth="1"/>
    <col min="14851" max="14851" width="20.59765625" style="52" customWidth="1"/>
    <col min="14852" max="14852" width="1.796875" style="52" bestFit="1" customWidth="1"/>
    <col min="14853" max="14853" width="1.53125" style="52" bestFit="1" customWidth="1"/>
    <col min="14854" max="14854" width="1.53125" style="52" customWidth="1"/>
    <col min="14855" max="14855" width="1.796875" style="52" bestFit="1" customWidth="1"/>
    <col min="14856" max="14856" width="3.1328125" style="52" customWidth="1"/>
    <col min="14857" max="14857" width="6" style="52" customWidth="1"/>
    <col min="14858" max="14858" width="0.6640625" style="52" customWidth="1"/>
    <col min="14859" max="14859" width="5.1328125" style="52" customWidth="1"/>
    <col min="14860" max="14860" width="21.86328125" style="52" customWidth="1"/>
    <col min="14861" max="14861" width="1.796875" style="52" bestFit="1" customWidth="1"/>
    <col min="14862" max="14862" width="1.19921875" style="52" bestFit="1" customWidth="1"/>
    <col min="14863" max="14863" width="1.19921875" style="52" customWidth="1"/>
    <col min="14864" max="14864" width="1.796875" style="52" bestFit="1" customWidth="1"/>
    <col min="14865" max="14865" width="3.1328125" style="52" customWidth="1"/>
    <col min="14866" max="14866" width="6.06640625" style="52" customWidth="1"/>
    <col min="14867" max="15105" width="9.06640625" style="52"/>
    <col min="15106" max="15106" width="5" style="52" customWidth="1"/>
    <col min="15107" max="15107" width="20.59765625" style="52" customWidth="1"/>
    <col min="15108" max="15108" width="1.796875" style="52" bestFit="1" customWidth="1"/>
    <col min="15109" max="15109" width="1.53125" style="52" bestFit="1" customWidth="1"/>
    <col min="15110" max="15110" width="1.53125" style="52" customWidth="1"/>
    <col min="15111" max="15111" width="1.796875" style="52" bestFit="1" customWidth="1"/>
    <col min="15112" max="15112" width="3.1328125" style="52" customWidth="1"/>
    <col min="15113" max="15113" width="6" style="52" customWidth="1"/>
    <col min="15114" max="15114" width="0.6640625" style="52" customWidth="1"/>
    <col min="15115" max="15115" width="5.1328125" style="52" customWidth="1"/>
    <col min="15116" max="15116" width="21.86328125" style="52" customWidth="1"/>
    <col min="15117" max="15117" width="1.796875" style="52" bestFit="1" customWidth="1"/>
    <col min="15118" max="15118" width="1.19921875" style="52" bestFit="1" customWidth="1"/>
    <col min="15119" max="15119" width="1.19921875" style="52" customWidth="1"/>
    <col min="15120" max="15120" width="1.796875" style="52" bestFit="1" customWidth="1"/>
    <col min="15121" max="15121" width="3.1328125" style="52" customWidth="1"/>
    <col min="15122" max="15122" width="6.06640625" style="52" customWidth="1"/>
    <col min="15123" max="15361" width="9.06640625" style="52"/>
    <col min="15362" max="15362" width="5" style="52" customWidth="1"/>
    <col min="15363" max="15363" width="20.59765625" style="52" customWidth="1"/>
    <col min="15364" max="15364" width="1.796875" style="52" bestFit="1" customWidth="1"/>
    <col min="15365" max="15365" width="1.53125" style="52" bestFit="1" customWidth="1"/>
    <col min="15366" max="15366" width="1.53125" style="52" customWidth="1"/>
    <col min="15367" max="15367" width="1.796875" style="52" bestFit="1" customWidth="1"/>
    <col min="15368" max="15368" width="3.1328125" style="52" customWidth="1"/>
    <col min="15369" max="15369" width="6" style="52" customWidth="1"/>
    <col min="15370" max="15370" width="0.6640625" style="52" customWidth="1"/>
    <col min="15371" max="15371" width="5.1328125" style="52" customWidth="1"/>
    <col min="15372" max="15372" width="21.86328125" style="52" customWidth="1"/>
    <col min="15373" max="15373" width="1.796875" style="52" bestFit="1" customWidth="1"/>
    <col min="15374" max="15374" width="1.19921875" style="52" bestFit="1" customWidth="1"/>
    <col min="15375" max="15375" width="1.19921875" style="52" customWidth="1"/>
    <col min="15376" max="15376" width="1.796875" style="52" bestFit="1" customWidth="1"/>
    <col min="15377" max="15377" width="3.1328125" style="52" customWidth="1"/>
    <col min="15378" max="15378" width="6.06640625" style="52" customWidth="1"/>
    <col min="15379" max="15617" width="9.06640625" style="52"/>
    <col min="15618" max="15618" width="5" style="52" customWidth="1"/>
    <col min="15619" max="15619" width="20.59765625" style="52" customWidth="1"/>
    <col min="15620" max="15620" width="1.796875" style="52" bestFit="1" customWidth="1"/>
    <col min="15621" max="15621" width="1.53125" style="52" bestFit="1" customWidth="1"/>
    <col min="15622" max="15622" width="1.53125" style="52" customWidth="1"/>
    <col min="15623" max="15623" width="1.796875" style="52" bestFit="1" customWidth="1"/>
    <col min="15624" max="15624" width="3.1328125" style="52" customWidth="1"/>
    <col min="15625" max="15625" width="6" style="52" customWidth="1"/>
    <col min="15626" max="15626" width="0.6640625" style="52" customWidth="1"/>
    <col min="15627" max="15627" width="5.1328125" style="52" customWidth="1"/>
    <col min="15628" max="15628" width="21.86328125" style="52" customWidth="1"/>
    <col min="15629" max="15629" width="1.796875" style="52" bestFit="1" customWidth="1"/>
    <col min="15630" max="15630" width="1.19921875" style="52" bestFit="1" customWidth="1"/>
    <col min="15631" max="15631" width="1.19921875" style="52" customWidth="1"/>
    <col min="15632" max="15632" width="1.796875" style="52" bestFit="1" customWidth="1"/>
    <col min="15633" max="15633" width="3.1328125" style="52" customWidth="1"/>
    <col min="15634" max="15634" width="6.06640625" style="52" customWidth="1"/>
    <col min="15635" max="15873" width="9.06640625" style="52"/>
    <col min="15874" max="15874" width="5" style="52" customWidth="1"/>
    <col min="15875" max="15875" width="20.59765625" style="52" customWidth="1"/>
    <col min="15876" max="15876" width="1.796875" style="52" bestFit="1" customWidth="1"/>
    <col min="15877" max="15877" width="1.53125" style="52" bestFit="1" customWidth="1"/>
    <col min="15878" max="15878" width="1.53125" style="52" customWidth="1"/>
    <col min="15879" max="15879" width="1.796875" style="52" bestFit="1" customWidth="1"/>
    <col min="15880" max="15880" width="3.1328125" style="52" customWidth="1"/>
    <col min="15881" max="15881" width="6" style="52" customWidth="1"/>
    <col min="15882" max="15882" width="0.6640625" style="52" customWidth="1"/>
    <col min="15883" max="15883" width="5.1328125" style="52" customWidth="1"/>
    <col min="15884" max="15884" width="21.86328125" style="52" customWidth="1"/>
    <col min="15885" max="15885" width="1.796875" style="52" bestFit="1" customWidth="1"/>
    <col min="15886" max="15886" width="1.19921875" style="52" bestFit="1" customWidth="1"/>
    <col min="15887" max="15887" width="1.19921875" style="52" customWidth="1"/>
    <col min="15888" max="15888" width="1.796875" style="52" bestFit="1" customWidth="1"/>
    <col min="15889" max="15889" width="3.1328125" style="52" customWidth="1"/>
    <col min="15890" max="15890" width="6.06640625" style="52" customWidth="1"/>
    <col min="15891" max="16129" width="9.06640625" style="52"/>
    <col min="16130" max="16130" width="5" style="52" customWidth="1"/>
    <col min="16131" max="16131" width="20.59765625" style="52" customWidth="1"/>
    <col min="16132" max="16132" width="1.796875" style="52" bestFit="1" customWidth="1"/>
    <col min="16133" max="16133" width="1.53125" style="52" bestFit="1" customWidth="1"/>
    <col min="16134" max="16134" width="1.53125" style="52" customWidth="1"/>
    <col min="16135" max="16135" width="1.796875" style="52" bestFit="1" customWidth="1"/>
    <col min="16136" max="16136" width="3.1328125" style="52" customWidth="1"/>
    <col min="16137" max="16137" width="6" style="52" customWidth="1"/>
    <col min="16138" max="16138" width="0.6640625" style="52" customWidth="1"/>
    <col min="16139" max="16139" width="5.1328125" style="52" customWidth="1"/>
    <col min="16140" max="16140" width="21.86328125" style="52" customWidth="1"/>
    <col min="16141" max="16141" width="1.796875" style="52" bestFit="1" customWidth="1"/>
    <col min="16142" max="16142" width="1.19921875" style="52" bestFit="1" customWidth="1"/>
    <col min="16143" max="16143" width="1.19921875" style="52" customWidth="1"/>
    <col min="16144" max="16144" width="1.796875" style="52" bestFit="1" customWidth="1"/>
    <col min="16145" max="16145" width="3.1328125" style="52" customWidth="1"/>
    <col min="16146" max="16146" width="6.06640625" style="52" customWidth="1"/>
    <col min="16147" max="16384" width="9.06640625" style="52"/>
  </cols>
  <sheetData>
    <row r="2" spans="2:18" ht="15" customHeight="1" x14ac:dyDescent="0.45">
      <c r="B2" s="522" t="s">
        <v>139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2:18" ht="15" customHeight="1" x14ac:dyDescent="0.45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</row>
    <row r="4" spans="2:18" ht="51" customHeight="1" x14ac:dyDescent="0.45"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2:18" ht="13.5" customHeight="1" x14ac:dyDescent="0.45">
      <c r="B5" s="522" t="s">
        <v>140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</row>
    <row r="6" spans="2:18" ht="14.25" customHeight="1" x14ac:dyDescent="0.45">
      <c r="B6" s="616" t="s">
        <v>141</v>
      </c>
      <c r="C6" s="616"/>
      <c r="D6" s="616"/>
      <c r="E6" s="616"/>
      <c r="F6" s="616"/>
      <c r="G6" s="616"/>
      <c r="H6" s="616"/>
      <c r="I6" s="616"/>
      <c r="J6" s="54"/>
      <c r="K6" s="616" t="s">
        <v>142</v>
      </c>
      <c r="L6" s="616"/>
      <c r="M6" s="616"/>
      <c r="N6" s="616"/>
      <c r="O6" s="616"/>
      <c r="P6" s="616"/>
      <c r="Q6" s="616"/>
      <c r="R6" s="616"/>
    </row>
    <row r="7" spans="2:18" ht="15.75" x14ac:dyDescent="0.45">
      <c r="B7" s="55" t="s">
        <v>143</v>
      </c>
      <c r="C7" s="55" t="s">
        <v>144</v>
      </c>
      <c r="D7" s="56" t="s">
        <v>0</v>
      </c>
      <c r="E7" s="56" t="s">
        <v>145</v>
      </c>
      <c r="F7" s="56" t="s">
        <v>4</v>
      </c>
      <c r="G7" s="56" t="s">
        <v>146</v>
      </c>
      <c r="H7" s="57" t="s">
        <v>147</v>
      </c>
      <c r="I7" s="57" t="s">
        <v>148</v>
      </c>
      <c r="J7" s="54"/>
      <c r="K7" s="55" t="s">
        <v>143</v>
      </c>
      <c r="L7" s="55" t="s">
        <v>144</v>
      </c>
      <c r="M7" s="56" t="s">
        <v>0</v>
      </c>
      <c r="N7" s="56" t="s">
        <v>145</v>
      </c>
      <c r="O7" s="56" t="s">
        <v>4</v>
      </c>
      <c r="P7" s="56" t="s">
        <v>146</v>
      </c>
      <c r="Q7" s="57" t="s">
        <v>147</v>
      </c>
      <c r="R7" s="57" t="s">
        <v>148</v>
      </c>
    </row>
    <row r="8" spans="2:18" ht="24.95" customHeight="1" x14ac:dyDescent="0.45">
      <c r="B8" s="58" t="s">
        <v>149</v>
      </c>
      <c r="C8" s="59" t="s">
        <v>150</v>
      </c>
      <c r="D8" s="60">
        <v>2</v>
      </c>
      <c r="E8" s="60">
        <v>2</v>
      </c>
      <c r="F8" s="60">
        <v>0</v>
      </c>
      <c r="G8" s="60">
        <v>3</v>
      </c>
      <c r="H8" s="61">
        <v>4</v>
      </c>
      <c r="I8" s="62"/>
      <c r="J8" s="63"/>
      <c r="K8" s="58" t="s">
        <v>151</v>
      </c>
      <c r="L8" s="58" t="s">
        <v>152</v>
      </c>
      <c r="M8" s="60">
        <v>2</v>
      </c>
      <c r="N8" s="60">
        <v>0</v>
      </c>
      <c r="O8" s="60">
        <v>2</v>
      </c>
      <c r="P8" s="60">
        <v>3</v>
      </c>
      <c r="Q8" s="61">
        <v>4</v>
      </c>
      <c r="R8" s="64"/>
    </row>
    <row r="9" spans="2:18" ht="24.95" customHeight="1" x14ac:dyDescent="0.45">
      <c r="B9" s="58" t="s">
        <v>153</v>
      </c>
      <c r="C9" s="58" t="s">
        <v>154</v>
      </c>
      <c r="D9" s="60">
        <v>3</v>
      </c>
      <c r="E9" s="60">
        <v>2</v>
      </c>
      <c r="F9" s="60">
        <v>0</v>
      </c>
      <c r="G9" s="60">
        <v>4</v>
      </c>
      <c r="H9" s="61">
        <v>6</v>
      </c>
      <c r="I9" s="62"/>
      <c r="J9" s="63"/>
      <c r="K9" s="58" t="s">
        <v>155</v>
      </c>
      <c r="L9" s="58" t="s">
        <v>156</v>
      </c>
      <c r="M9" s="60">
        <v>3</v>
      </c>
      <c r="N9" s="60">
        <v>0</v>
      </c>
      <c r="O9" s="60">
        <v>0</v>
      </c>
      <c r="P9" s="60">
        <v>3</v>
      </c>
      <c r="Q9" s="61">
        <v>4</v>
      </c>
      <c r="R9" s="62"/>
    </row>
    <row r="10" spans="2:18" ht="24.95" customHeight="1" x14ac:dyDescent="0.45">
      <c r="B10" s="58" t="s">
        <v>157</v>
      </c>
      <c r="C10" s="58" t="s">
        <v>158</v>
      </c>
      <c r="D10" s="60">
        <v>3</v>
      </c>
      <c r="E10" s="60">
        <v>0</v>
      </c>
      <c r="F10" s="60">
        <v>2</v>
      </c>
      <c r="G10" s="60">
        <v>4</v>
      </c>
      <c r="H10" s="61">
        <v>6</v>
      </c>
      <c r="I10" s="62"/>
      <c r="J10" s="63"/>
      <c r="K10" s="58" t="s">
        <v>159</v>
      </c>
      <c r="L10" s="58" t="s">
        <v>160</v>
      </c>
      <c r="M10" s="60">
        <v>3</v>
      </c>
      <c r="N10" s="60">
        <v>2</v>
      </c>
      <c r="O10" s="60">
        <v>0</v>
      </c>
      <c r="P10" s="60">
        <v>4</v>
      </c>
      <c r="Q10" s="61">
        <v>6</v>
      </c>
      <c r="R10" s="62"/>
    </row>
    <row r="11" spans="2:18" ht="24.95" customHeight="1" x14ac:dyDescent="0.45">
      <c r="B11" s="58" t="s">
        <v>161</v>
      </c>
      <c r="C11" s="65" t="s">
        <v>162</v>
      </c>
      <c r="D11" s="60">
        <v>3</v>
      </c>
      <c r="E11" s="60">
        <v>0</v>
      </c>
      <c r="F11" s="60">
        <v>2</v>
      </c>
      <c r="G11" s="60">
        <v>4</v>
      </c>
      <c r="H11" s="61">
        <v>6</v>
      </c>
      <c r="I11" s="62"/>
      <c r="J11" s="63"/>
      <c r="K11" s="58" t="s">
        <v>163</v>
      </c>
      <c r="L11" s="58" t="s">
        <v>164</v>
      </c>
      <c r="M11" s="60">
        <v>2</v>
      </c>
      <c r="N11" s="60">
        <v>0</v>
      </c>
      <c r="O11" s="60">
        <v>2</v>
      </c>
      <c r="P11" s="60">
        <v>3</v>
      </c>
      <c r="Q11" s="61">
        <v>5</v>
      </c>
      <c r="R11" s="62"/>
    </row>
    <row r="12" spans="2:18" s="67" customFormat="1" ht="24.95" customHeight="1" x14ac:dyDescent="0.45">
      <c r="B12" s="58" t="s">
        <v>165</v>
      </c>
      <c r="C12" s="65" t="s">
        <v>166</v>
      </c>
      <c r="D12" s="60">
        <v>3</v>
      </c>
      <c r="E12" s="60">
        <v>0</v>
      </c>
      <c r="F12" s="60">
        <v>0</v>
      </c>
      <c r="G12" s="60">
        <v>3</v>
      </c>
      <c r="H12" s="61">
        <v>3</v>
      </c>
      <c r="I12" s="62"/>
      <c r="J12" s="66"/>
      <c r="K12" s="58" t="s">
        <v>167</v>
      </c>
      <c r="L12" s="58" t="s">
        <v>168</v>
      </c>
      <c r="M12" s="60">
        <v>3</v>
      </c>
      <c r="N12" s="60">
        <v>0</v>
      </c>
      <c r="O12" s="60">
        <v>2</v>
      </c>
      <c r="P12" s="60">
        <v>4</v>
      </c>
      <c r="Q12" s="61">
        <v>6</v>
      </c>
      <c r="R12" s="62"/>
    </row>
    <row r="13" spans="2:18" ht="24.95" customHeight="1" x14ac:dyDescent="0.45">
      <c r="B13" s="68" t="s">
        <v>169</v>
      </c>
      <c r="C13" s="68" t="s">
        <v>170</v>
      </c>
      <c r="D13" s="69">
        <v>3</v>
      </c>
      <c r="E13" s="69">
        <v>0</v>
      </c>
      <c r="F13" s="69">
        <v>0</v>
      </c>
      <c r="G13" s="69">
        <v>3</v>
      </c>
      <c r="H13" s="69">
        <v>5</v>
      </c>
      <c r="I13" s="69"/>
      <c r="J13" s="63"/>
      <c r="K13" s="58" t="s">
        <v>171</v>
      </c>
      <c r="L13" s="65" t="s">
        <v>172</v>
      </c>
      <c r="M13" s="60">
        <v>3</v>
      </c>
      <c r="N13" s="60">
        <v>0</v>
      </c>
      <c r="O13" s="60">
        <v>0</v>
      </c>
      <c r="P13" s="60">
        <v>3</v>
      </c>
      <c r="Q13" s="61">
        <v>3</v>
      </c>
      <c r="R13" s="62"/>
    </row>
    <row r="14" spans="2:18" ht="24.95" customHeight="1" x14ac:dyDescent="0.45">
      <c r="B14" s="58" t="s">
        <v>173</v>
      </c>
      <c r="C14" s="65" t="s">
        <v>174</v>
      </c>
      <c r="D14" s="60">
        <v>0</v>
      </c>
      <c r="E14" s="60">
        <v>2</v>
      </c>
      <c r="F14" s="60">
        <v>0</v>
      </c>
      <c r="G14" s="60">
        <v>1</v>
      </c>
      <c r="H14" s="61">
        <v>1</v>
      </c>
      <c r="I14" s="62"/>
      <c r="K14" s="58" t="s">
        <v>175</v>
      </c>
      <c r="L14" s="65" t="s">
        <v>176</v>
      </c>
      <c r="M14" s="60">
        <v>0</v>
      </c>
      <c r="N14" s="60">
        <v>2</v>
      </c>
      <c r="O14" s="60">
        <v>0</v>
      </c>
      <c r="P14" s="60">
        <v>1</v>
      </c>
      <c r="Q14" s="61">
        <v>1</v>
      </c>
      <c r="R14" s="62"/>
    </row>
    <row r="15" spans="2:18" ht="19.5" customHeight="1" x14ac:dyDescent="0.45">
      <c r="B15" s="617" t="s">
        <v>177</v>
      </c>
      <c r="C15" s="618"/>
      <c r="D15" s="70">
        <f>SUM(D8:D14)</f>
        <v>17</v>
      </c>
      <c r="E15" s="70">
        <f>SUM(E8:E14)</f>
        <v>6</v>
      </c>
      <c r="F15" s="70">
        <f>SUM(F8:F14)</f>
        <v>4</v>
      </c>
      <c r="G15" s="70">
        <f>SUM(G8:G14)</f>
        <v>22</v>
      </c>
      <c r="H15" s="70">
        <f>SUM(H8:H14)</f>
        <v>31</v>
      </c>
      <c r="I15" s="70"/>
      <c r="J15" s="71"/>
      <c r="K15" s="617" t="s">
        <v>177</v>
      </c>
      <c r="L15" s="618"/>
      <c r="M15" s="72">
        <f>SUM(M8:M14)</f>
        <v>16</v>
      </c>
      <c r="N15" s="72">
        <f>SUM(N8:N14)</f>
        <v>4</v>
      </c>
      <c r="O15" s="72">
        <f>SUM(O8:O14)</f>
        <v>6</v>
      </c>
      <c r="P15" s="72">
        <f>SUM(P8:P14)</f>
        <v>21</v>
      </c>
      <c r="Q15" s="72">
        <f>SUM(Q8:Q14)</f>
        <v>29</v>
      </c>
      <c r="R15" s="72"/>
    </row>
    <row r="16" spans="2:18" ht="7.5" customHeight="1" x14ac:dyDescent="0.2">
      <c r="B16" s="73"/>
      <c r="C16" s="73"/>
      <c r="D16" s="73"/>
      <c r="E16" s="73"/>
      <c r="F16" s="73"/>
      <c r="G16" s="73"/>
      <c r="H16" s="74"/>
      <c r="I16" s="75"/>
      <c r="J16" s="73"/>
      <c r="K16" s="73"/>
      <c r="L16" s="73"/>
      <c r="M16" s="73"/>
      <c r="N16" s="73"/>
      <c r="O16" s="73"/>
      <c r="P16" s="73"/>
      <c r="Q16" s="74"/>
      <c r="R16" s="75"/>
    </row>
    <row r="17" spans="2:18" ht="12.75" customHeight="1" x14ac:dyDescent="0.45">
      <c r="B17" s="522" t="s">
        <v>178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</row>
    <row r="18" spans="2:18" ht="16.5" customHeight="1" x14ac:dyDescent="0.45">
      <c r="B18" s="619" t="s">
        <v>179</v>
      </c>
      <c r="C18" s="619"/>
      <c r="D18" s="619"/>
      <c r="E18" s="619"/>
      <c r="F18" s="619"/>
      <c r="G18" s="619"/>
      <c r="H18" s="619"/>
      <c r="I18" s="619"/>
      <c r="J18" s="54"/>
      <c r="K18" s="616" t="s">
        <v>180</v>
      </c>
      <c r="L18" s="616"/>
      <c r="M18" s="616"/>
      <c r="N18" s="616"/>
      <c r="O18" s="616"/>
      <c r="P18" s="616"/>
      <c r="Q18" s="616"/>
      <c r="R18" s="616"/>
    </row>
    <row r="19" spans="2:18" ht="18" customHeight="1" x14ac:dyDescent="0.45">
      <c r="B19" s="55" t="s">
        <v>143</v>
      </c>
      <c r="C19" s="55" t="s">
        <v>144</v>
      </c>
      <c r="D19" s="56" t="s">
        <v>0</v>
      </c>
      <c r="E19" s="56" t="s">
        <v>145</v>
      </c>
      <c r="F19" s="56" t="s">
        <v>4</v>
      </c>
      <c r="G19" s="56" t="s">
        <v>146</v>
      </c>
      <c r="H19" s="57" t="s">
        <v>147</v>
      </c>
      <c r="I19" s="57" t="s">
        <v>148</v>
      </c>
      <c r="J19" s="71"/>
      <c r="K19" s="55" t="s">
        <v>143</v>
      </c>
      <c r="L19" s="55" t="s">
        <v>144</v>
      </c>
      <c r="M19" s="56" t="s">
        <v>0</v>
      </c>
      <c r="N19" s="56" t="s">
        <v>145</v>
      </c>
      <c r="O19" s="56" t="s">
        <v>4</v>
      </c>
      <c r="P19" s="56" t="s">
        <v>146</v>
      </c>
      <c r="Q19" s="57" t="s">
        <v>147</v>
      </c>
      <c r="R19" s="57" t="s">
        <v>148</v>
      </c>
    </row>
    <row r="20" spans="2:18" s="76" customFormat="1" ht="24.95" customHeight="1" x14ac:dyDescent="0.45">
      <c r="B20" s="58" t="s">
        <v>181</v>
      </c>
      <c r="C20" s="58" t="s">
        <v>182</v>
      </c>
      <c r="D20" s="60">
        <v>2</v>
      </c>
      <c r="E20" s="60">
        <v>0</v>
      </c>
      <c r="F20" s="60">
        <v>2</v>
      </c>
      <c r="G20" s="60">
        <v>3</v>
      </c>
      <c r="H20" s="61">
        <v>4</v>
      </c>
      <c r="I20" s="60"/>
      <c r="J20" s="66"/>
      <c r="K20" s="58" t="s">
        <v>183</v>
      </c>
      <c r="L20" s="58" t="s">
        <v>184</v>
      </c>
      <c r="M20" s="60">
        <v>2</v>
      </c>
      <c r="N20" s="60">
        <v>0</v>
      </c>
      <c r="O20" s="60">
        <v>2</v>
      </c>
      <c r="P20" s="60">
        <v>3</v>
      </c>
      <c r="Q20" s="61">
        <v>4</v>
      </c>
      <c r="R20" s="62"/>
    </row>
    <row r="21" spans="2:18" ht="24.95" customHeight="1" x14ac:dyDescent="0.45">
      <c r="B21" s="58" t="s">
        <v>185</v>
      </c>
      <c r="C21" s="58" t="s">
        <v>186</v>
      </c>
      <c r="D21" s="60">
        <v>3</v>
      </c>
      <c r="E21" s="60">
        <v>0</v>
      </c>
      <c r="F21" s="60">
        <v>2</v>
      </c>
      <c r="G21" s="60">
        <v>4</v>
      </c>
      <c r="H21" s="61">
        <v>6</v>
      </c>
      <c r="I21" s="62"/>
      <c r="J21" s="63"/>
      <c r="K21" s="58" t="s">
        <v>187</v>
      </c>
      <c r="L21" s="58" t="s">
        <v>188</v>
      </c>
      <c r="M21" s="60">
        <v>2</v>
      </c>
      <c r="N21" s="60">
        <v>2</v>
      </c>
      <c r="O21" s="60">
        <v>0</v>
      </c>
      <c r="P21" s="60">
        <v>3</v>
      </c>
      <c r="Q21" s="77">
        <v>5</v>
      </c>
      <c r="R21" s="58" t="s">
        <v>159</v>
      </c>
    </row>
    <row r="22" spans="2:18" ht="24.95" customHeight="1" x14ac:dyDescent="0.45">
      <c r="B22" s="58" t="s">
        <v>189</v>
      </c>
      <c r="C22" s="58" t="s">
        <v>190</v>
      </c>
      <c r="D22" s="60">
        <v>2</v>
      </c>
      <c r="E22" s="60">
        <v>0</v>
      </c>
      <c r="F22" s="60">
        <v>2</v>
      </c>
      <c r="G22" s="60">
        <v>3</v>
      </c>
      <c r="H22" s="61">
        <v>5</v>
      </c>
      <c r="I22" s="60" t="s">
        <v>151</v>
      </c>
      <c r="J22" s="66"/>
      <c r="K22" s="58" t="s">
        <v>191</v>
      </c>
      <c r="L22" s="58" t="s">
        <v>192</v>
      </c>
      <c r="M22" s="60">
        <v>3</v>
      </c>
      <c r="N22" s="60">
        <v>0</v>
      </c>
      <c r="O22" s="60">
        <v>2</v>
      </c>
      <c r="P22" s="60">
        <v>4</v>
      </c>
      <c r="Q22" s="77">
        <v>6</v>
      </c>
      <c r="R22" s="58" t="s">
        <v>167</v>
      </c>
    </row>
    <row r="23" spans="2:18" ht="24.95" customHeight="1" x14ac:dyDescent="0.45">
      <c r="B23" s="58" t="s">
        <v>193</v>
      </c>
      <c r="C23" s="58" t="s">
        <v>194</v>
      </c>
      <c r="D23" s="60">
        <v>3</v>
      </c>
      <c r="E23" s="60">
        <v>0</v>
      </c>
      <c r="F23" s="60">
        <v>0</v>
      </c>
      <c r="G23" s="60">
        <v>3</v>
      </c>
      <c r="H23" s="77">
        <v>4</v>
      </c>
      <c r="I23" s="62"/>
      <c r="J23" s="63"/>
      <c r="K23" s="58" t="s">
        <v>195</v>
      </c>
      <c r="L23" s="58" t="s">
        <v>196</v>
      </c>
      <c r="M23" s="60">
        <v>3</v>
      </c>
      <c r="N23" s="60">
        <v>0</v>
      </c>
      <c r="O23" s="60">
        <v>0</v>
      </c>
      <c r="P23" s="60">
        <v>3</v>
      </c>
      <c r="Q23" s="77">
        <v>5</v>
      </c>
      <c r="R23" s="78"/>
    </row>
    <row r="24" spans="2:18" ht="24.95" customHeight="1" x14ac:dyDescent="0.45">
      <c r="B24" s="58" t="s">
        <v>197</v>
      </c>
      <c r="C24" s="58" t="s">
        <v>198</v>
      </c>
      <c r="D24" s="60">
        <v>2</v>
      </c>
      <c r="E24" s="60">
        <v>2</v>
      </c>
      <c r="F24" s="60">
        <v>0</v>
      </c>
      <c r="G24" s="60">
        <v>3</v>
      </c>
      <c r="H24" s="61">
        <v>5</v>
      </c>
      <c r="I24" s="62"/>
      <c r="J24" s="66"/>
      <c r="K24" s="58" t="s">
        <v>199</v>
      </c>
      <c r="L24" s="58" t="s">
        <v>200</v>
      </c>
      <c r="M24" s="60">
        <v>2</v>
      </c>
      <c r="N24" s="60">
        <v>0</v>
      </c>
      <c r="O24" s="60">
        <v>0</v>
      </c>
      <c r="P24" s="60">
        <v>2</v>
      </c>
      <c r="Q24" s="61">
        <v>3</v>
      </c>
      <c r="R24" s="62"/>
    </row>
    <row r="25" spans="2:18" ht="24.95" customHeight="1" x14ac:dyDescent="0.45">
      <c r="B25" s="58" t="s">
        <v>201</v>
      </c>
      <c r="C25" s="58" t="s">
        <v>202</v>
      </c>
      <c r="D25" s="60">
        <v>2</v>
      </c>
      <c r="E25" s="60">
        <v>0</v>
      </c>
      <c r="F25" s="60">
        <v>0</v>
      </c>
      <c r="G25" s="60">
        <v>2</v>
      </c>
      <c r="H25" s="61">
        <v>3</v>
      </c>
      <c r="I25" s="62"/>
      <c r="J25" s="66"/>
      <c r="K25" s="58" t="s">
        <v>203</v>
      </c>
      <c r="L25" s="58" t="s">
        <v>204</v>
      </c>
      <c r="M25" s="60">
        <v>2</v>
      </c>
      <c r="N25" s="60">
        <v>0</v>
      </c>
      <c r="O25" s="60">
        <v>0</v>
      </c>
      <c r="P25" s="60">
        <v>2</v>
      </c>
      <c r="Q25" s="61">
        <v>3</v>
      </c>
      <c r="R25" s="62"/>
    </row>
    <row r="26" spans="2:18" ht="28.5" customHeight="1" x14ac:dyDescent="0.45">
      <c r="B26" s="58" t="s">
        <v>205</v>
      </c>
      <c r="C26" s="58" t="s">
        <v>206</v>
      </c>
      <c r="D26" s="60">
        <v>2</v>
      </c>
      <c r="E26" s="60">
        <v>0</v>
      </c>
      <c r="F26" s="60">
        <v>0</v>
      </c>
      <c r="G26" s="60">
        <v>2</v>
      </c>
      <c r="H26" s="61">
        <v>3</v>
      </c>
      <c r="I26" s="62"/>
      <c r="J26" s="66"/>
      <c r="K26" s="58" t="s">
        <v>207</v>
      </c>
      <c r="L26" s="58" t="s">
        <v>208</v>
      </c>
      <c r="M26" s="60">
        <v>0</v>
      </c>
      <c r="N26" s="60">
        <v>0</v>
      </c>
      <c r="O26" s="60">
        <v>0</v>
      </c>
      <c r="P26" s="60">
        <v>0</v>
      </c>
      <c r="Q26" s="60">
        <v>4</v>
      </c>
      <c r="R26" s="62"/>
    </row>
    <row r="27" spans="2:18" ht="19.5" customHeight="1" x14ac:dyDescent="0.45">
      <c r="B27" s="617" t="s">
        <v>177</v>
      </c>
      <c r="C27" s="618"/>
      <c r="D27" s="70">
        <f>SUM(D20:D26)</f>
        <v>16</v>
      </c>
      <c r="E27" s="70">
        <f>SUM(E20:E26)</f>
        <v>2</v>
      </c>
      <c r="F27" s="70">
        <f>SUM(F20:F26)</f>
        <v>6</v>
      </c>
      <c r="G27" s="70">
        <f>SUM(G20:G26)</f>
        <v>20</v>
      </c>
      <c r="H27" s="70">
        <f>SUM(H20:H26)</f>
        <v>30</v>
      </c>
      <c r="I27" s="70"/>
      <c r="J27" s="71"/>
      <c r="K27" s="617" t="s">
        <v>177</v>
      </c>
      <c r="L27" s="618"/>
      <c r="M27" s="79">
        <f>SUM(M20:M26)</f>
        <v>14</v>
      </c>
      <c r="N27" s="79">
        <f>SUM(N20:N26)</f>
        <v>2</v>
      </c>
      <c r="O27" s="79">
        <f>SUM(O20:O26)</f>
        <v>4</v>
      </c>
      <c r="P27" s="79">
        <f>SUM(P20:P26)</f>
        <v>17</v>
      </c>
      <c r="Q27" s="79">
        <f>SUM(Q20:Q26)</f>
        <v>30</v>
      </c>
      <c r="R27" s="79"/>
    </row>
    <row r="28" spans="2:18" ht="5.25" customHeight="1" x14ac:dyDescent="0.2">
      <c r="B28" s="73"/>
      <c r="C28" s="73"/>
      <c r="D28" s="73"/>
      <c r="E28" s="73"/>
      <c r="F28" s="73"/>
      <c r="G28" s="73"/>
      <c r="H28" s="74"/>
      <c r="I28" s="75"/>
      <c r="J28" s="73"/>
      <c r="K28" s="73"/>
      <c r="L28" s="73"/>
      <c r="M28" s="73"/>
      <c r="N28" s="73"/>
      <c r="O28" s="73"/>
      <c r="P28" s="73"/>
      <c r="Q28" s="74"/>
      <c r="R28" s="75"/>
    </row>
    <row r="29" spans="2:18" ht="15.75" customHeight="1" x14ac:dyDescent="0.45">
      <c r="B29" s="522" t="s">
        <v>209</v>
      </c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</row>
    <row r="30" spans="2:18" ht="18.75" customHeight="1" x14ac:dyDescent="0.45">
      <c r="B30" s="616" t="s">
        <v>210</v>
      </c>
      <c r="C30" s="616"/>
      <c r="D30" s="616"/>
      <c r="E30" s="616"/>
      <c r="F30" s="616"/>
      <c r="G30" s="616"/>
      <c r="H30" s="616"/>
      <c r="I30" s="616"/>
      <c r="J30" s="54"/>
      <c r="K30" s="616" t="s">
        <v>211</v>
      </c>
      <c r="L30" s="616"/>
      <c r="M30" s="616"/>
      <c r="N30" s="616"/>
      <c r="O30" s="616"/>
      <c r="P30" s="616"/>
      <c r="Q30" s="616"/>
      <c r="R30" s="616"/>
    </row>
    <row r="31" spans="2:18" s="81" customFormat="1" ht="18.75" customHeight="1" x14ac:dyDescent="0.45">
      <c r="B31" s="55" t="s">
        <v>143</v>
      </c>
      <c r="C31" s="55" t="s">
        <v>144</v>
      </c>
      <c r="D31" s="56" t="s">
        <v>0</v>
      </c>
      <c r="E31" s="56" t="s">
        <v>145</v>
      </c>
      <c r="F31" s="56" t="s">
        <v>4</v>
      </c>
      <c r="G31" s="56" t="s">
        <v>146</v>
      </c>
      <c r="H31" s="57" t="s">
        <v>147</v>
      </c>
      <c r="I31" s="57" t="s">
        <v>148</v>
      </c>
      <c r="J31" s="80"/>
      <c r="K31" s="55" t="s">
        <v>143</v>
      </c>
      <c r="L31" s="55" t="s">
        <v>144</v>
      </c>
      <c r="M31" s="56" t="s">
        <v>0</v>
      </c>
      <c r="N31" s="56" t="s">
        <v>145</v>
      </c>
      <c r="O31" s="56" t="s">
        <v>4</v>
      </c>
      <c r="P31" s="56" t="s">
        <v>146</v>
      </c>
      <c r="Q31" s="57" t="s">
        <v>147</v>
      </c>
      <c r="R31" s="57" t="s">
        <v>148</v>
      </c>
    </row>
    <row r="32" spans="2:18" s="81" customFormat="1" ht="24.95" customHeight="1" x14ac:dyDescent="0.45">
      <c r="B32" s="58" t="s">
        <v>212</v>
      </c>
      <c r="C32" s="65" t="s">
        <v>213</v>
      </c>
      <c r="D32" s="60">
        <v>2</v>
      </c>
      <c r="E32" s="60">
        <v>0</v>
      </c>
      <c r="F32" s="60">
        <v>2</v>
      </c>
      <c r="G32" s="60">
        <v>3</v>
      </c>
      <c r="H32" s="77">
        <v>5</v>
      </c>
      <c r="I32" s="62"/>
      <c r="J32" s="82"/>
      <c r="K32" s="58" t="s">
        <v>214</v>
      </c>
      <c r="L32" s="58" t="s">
        <v>215</v>
      </c>
      <c r="M32" s="60">
        <v>3</v>
      </c>
      <c r="N32" s="60">
        <v>0</v>
      </c>
      <c r="O32" s="60">
        <v>0</v>
      </c>
      <c r="P32" s="60">
        <v>3</v>
      </c>
      <c r="Q32" s="61">
        <v>5</v>
      </c>
      <c r="R32" s="78"/>
    </row>
    <row r="33" spans="2:18" s="81" customFormat="1" ht="24.95" customHeight="1" x14ac:dyDescent="0.45">
      <c r="B33" s="58" t="s">
        <v>216</v>
      </c>
      <c r="C33" s="58" t="s">
        <v>217</v>
      </c>
      <c r="D33" s="60">
        <v>2</v>
      </c>
      <c r="E33" s="60">
        <v>0</v>
      </c>
      <c r="F33" s="60">
        <v>2</v>
      </c>
      <c r="G33" s="60">
        <v>3</v>
      </c>
      <c r="H33" s="77">
        <v>5</v>
      </c>
      <c r="I33" s="60" t="s">
        <v>185</v>
      </c>
      <c r="J33" s="82"/>
      <c r="K33" s="58" t="s">
        <v>214</v>
      </c>
      <c r="L33" s="58" t="s">
        <v>218</v>
      </c>
      <c r="M33" s="60">
        <v>3</v>
      </c>
      <c r="N33" s="60">
        <v>0</v>
      </c>
      <c r="O33" s="60">
        <v>0</v>
      </c>
      <c r="P33" s="60">
        <v>3</v>
      </c>
      <c r="Q33" s="61">
        <v>5</v>
      </c>
      <c r="R33" s="62"/>
    </row>
    <row r="34" spans="2:18" s="81" customFormat="1" ht="24.95" customHeight="1" x14ac:dyDescent="0.45">
      <c r="B34" s="58" t="s">
        <v>219</v>
      </c>
      <c r="C34" s="58" t="s">
        <v>220</v>
      </c>
      <c r="D34" s="60">
        <v>2</v>
      </c>
      <c r="E34" s="60">
        <v>0</v>
      </c>
      <c r="F34" s="60">
        <v>2</v>
      </c>
      <c r="G34" s="60">
        <v>3</v>
      </c>
      <c r="H34" s="77">
        <v>4</v>
      </c>
      <c r="I34" s="62"/>
      <c r="J34" s="82"/>
      <c r="K34" s="58" t="s">
        <v>221</v>
      </c>
      <c r="L34" s="65" t="s">
        <v>222</v>
      </c>
      <c r="M34" s="60">
        <v>3</v>
      </c>
      <c r="N34" s="60">
        <v>0</v>
      </c>
      <c r="O34" s="60">
        <v>0</v>
      </c>
      <c r="P34" s="60">
        <v>3</v>
      </c>
      <c r="Q34" s="61">
        <v>6</v>
      </c>
      <c r="R34" s="62"/>
    </row>
    <row r="35" spans="2:18" s="81" customFormat="1" ht="24.95" customHeight="1" x14ac:dyDescent="0.45">
      <c r="B35" s="58" t="s">
        <v>214</v>
      </c>
      <c r="C35" s="58" t="s">
        <v>223</v>
      </c>
      <c r="D35" s="60">
        <v>3</v>
      </c>
      <c r="E35" s="60">
        <v>0</v>
      </c>
      <c r="F35" s="60">
        <v>0</v>
      </c>
      <c r="G35" s="60">
        <v>3</v>
      </c>
      <c r="H35" s="77">
        <v>5</v>
      </c>
      <c r="I35" s="62"/>
      <c r="J35" s="82"/>
      <c r="K35" s="58" t="s">
        <v>58</v>
      </c>
      <c r="L35" s="58" t="s">
        <v>224</v>
      </c>
      <c r="M35" s="60">
        <v>3</v>
      </c>
      <c r="N35" s="60">
        <v>0</v>
      </c>
      <c r="O35" s="60">
        <v>0</v>
      </c>
      <c r="P35" s="60">
        <v>3</v>
      </c>
      <c r="Q35" s="61">
        <v>5</v>
      </c>
      <c r="R35" s="62"/>
    </row>
    <row r="36" spans="2:18" s="81" customFormat="1" ht="24.95" customHeight="1" x14ac:dyDescent="0.45">
      <c r="B36" s="58" t="s">
        <v>58</v>
      </c>
      <c r="C36" s="58" t="s">
        <v>225</v>
      </c>
      <c r="D36" s="60">
        <v>3</v>
      </c>
      <c r="E36" s="60">
        <v>0</v>
      </c>
      <c r="F36" s="60">
        <v>0</v>
      </c>
      <c r="G36" s="60">
        <v>3</v>
      </c>
      <c r="H36" s="77">
        <v>5</v>
      </c>
      <c r="I36" s="62"/>
      <c r="J36" s="66"/>
      <c r="K36" s="58" t="s">
        <v>58</v>
      </c>
      <c r="L36" s="58" t="s">
        <v>226</v>
      </c>
      <c r="M36" s="60">
        <v>3</v>
      </c>
      <c r="N36" s="60">
        <v>0</v>
      </c>
      <c r="O36" s="60">
        <v>0</v>
      </c>
      <c r="P36" s="60">
        <v>3</v>
      </c>
      <c r="Q36" s="77">
        <v>5</v>
      </c>
      <c r="R36" s="62"/>
    </row>
    <row r="37" spans="2:18" s="81" customFormat="1" ht="24.95" customHeight="1" x14ac:dyDescent="0.45">
      <c r="B37" s="58" t="s">
        <v>227</v>
      </c>
      <c r="C37" s="58" t="s">
        <v>228</v>
      </c>
      <c r="D37" s="60">
        <v>2</v>
      </c>
      <c r="E37" s="60">
        <v>0</v>
      </c>
      <c r="F37" s="60">
        <v>0</v>
      </c>
      <c r="G37" s="60">
        <v>2</v>
      </c>
      <c r="H37" s="83">
        <v>3</v>
      </c>
      <c r="I37" s="62"/>
      <c r="J37" s="66"/>
      <c r="K37" s="58" t="s">
        <v>229</v>
      </c>
      <c r="L37" s="58" t="s">
        <v>230</v>
      </c>
      <c r="M37" s="60">
        <v>0</v>
      </c>
      <c r="N37" s="60">
        <v>0</v>
      </c>
      <c r="O37" s="60">
        <v>0</v>
      </c>
      <c r="P37" s="60">
        <v>0</v>
      </c>
      <c r="Q37" s="60">
        <v>4</v>
      </c>
      <c r="R37" s="62"/>
    </row>
    <row r="38" spans="2:18" s="81" customFormat="1" ht="24.95" customHeight="1" x14ac:dyDescent="0.45">
      <c r="B38" s="84" t="s">
        <v>58</v>
      </c>
      <c r="C38" s="58" t="s">
        <v>231</v>
      </c>
      <c r="D38" s="85">
        <v>2</v>
      </c>
      <c r="E38" s="85">
        <v>0</v>
      </c>
      <c r="F38" s="85">
        <v>0</v>
      </c>
      <c r="G38" s="85">
        <v>2</v>
      </c>
      <c r="H38" s="86">
        <v>3</v>
      </c>
      <c r="I38" s="60"/>
      <c r="J38" s="66"/>
      <c r="K38" s="87"/>
      <c r="L38" s="87"/>
      <c r="M38" s="87"/>
      <c r="N38" s="87"/>
      <c r="O38" s="87"/>
      <c r="P38" s="87"/>
      <c r="Q38" s="87"/>
      <c r="R38" s="87"/>
    </row>
    <row r="39" spans="2:18" s="81" customFormat="1" ht="19.5" customHeight="1" x14ac:dyDescent="0.45">
      <c r="B39" s="620" t="s">
        <v>177</v>
      </c>
      <c r="C39" s="620"/>
      <c r="D39" s="70">
        <f>SUM(D32:D38)</f>
        <v>16</v>
      </c>
      <c r="E39" s="70">
        <f>SUM(E32:E38)</f>
        <v>0</v>
      </c>
      <c r="F39" s="70">
        <f>SUM(F32:F38)</f>
        <v>6</v>
      </c>
      <c r="G39" s="70">
        <f>SUM(G32:G38)</f>
        <v>19</v>
      </c>
      <c r="H39" s="70">
        <f>SUM(H32:H38)</f>
        <v>30</v>
      </c>
      <c r="I39" s="70"/>
      <c r="J39" s="71"/>
      <c r="K39" s="620" t="s">
        <v>177</v>
      </c>
      <c r="L39" s="620"/>
      <c r="M39" s="79">
        <f>SUM(M32:M37)</f>
        <v>15</v>
      </c>
      <c r="N39" s="79">
        <f>SUM(N32:N37)</f>
        <v>0</v>
      </c>
      <c r="O39" s="79">
        <f>SUM(O32:O37)</f>
        <v>0</v>
      </c>
      <c r="P39" s="79">
        <f>SUM(P32:P37)</f>
        <v>15</v>
      </c>
      <c r="Q39" s="79">
        <f>SUM(Q32:Q37)</f>
        <v>30</v>
      </c>
      <c r="R39" s="79"/>
    </row>
    <row r="40" spans="2:18" ht="5.25" customHeight="1" x14ac:dyDescent="0.2">
      <c r="B40" s="73"/>
      <c r="C40" s="73"/>
      <c r="D40" s="73"/>
      <c r="E40" s="73"/>
      <c r="F40" s="73"/>
      <c r="G40" s="73"/>
      <c r="H40" s="74"/>
      <c r="I40" s="75"/>
      <c r="J40" s="73"/>
      <c r="K40" s="73"/>
      <c r="L40" s="73"/>
      <c r="M40" s="73"/>
      <c r="N40" s="73"/>
      <c r="O40" s="73"/>
      <c r="P40" s="73"/>
      <c r="Q40" s="74"/>
      <c r="R40" s="75"/>
    </row>
    <row r="41" spans="2:18" ht="15.75" customHeight="1" x14ac:dyDescent="0.45">
      <c r="B41" s="522" t="s">
        <v>232</v>
      </c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</row>
    <row r="42" spans="2:18" ht="17.25" customHeight="1" x14ac:dyDescent="0.2">
      <c r="B42" s="616" t="s">
        <v>233</v>
      </c>
      <c r="C42" s="616"/>
      <c r="D42" s="616"/>
      <c r="E42" s="616"/>
      <c r="F42" s="616"/>
      <c r="G42" s="616"/>
      <c r="H42" s="616"/>
      <c r="I42" s="616"/>
      <c r="J42" s="73"/>
      <c r="K42" s="616" t="s">
        <v>234</v>
      </c>
      <c r="L42" s="616"/>
      <c r="M42" s="616"/>
      <c r="N42" s="616"/>
      <c r="O42" s="616"/>
      <c r="P42" s="616"/>
      <c r="Q42" s="616"/>
      <c r="R42" s="616"/>
    </row>
    <row r="43" spans="2:18" ht="18.75" customHeight="1" x14ac:dyDescent="0.2">
      <c r="B43" s="55" t="s">
        <v>143</v>
      </c>
      <c r="C43" s="55" t="s">
        <v>144</v>
      </c>
      <c r="D43" s="56" t="s">
        <v>0</v>
      </c>
      <c r="E43" s="56" t="s">
        <v>145</v>
      </c>
      <c r="F43" s="56" t="s">
        <v>4</v>
      </c>
      <c r="G43" s="56" t="s">
        <v>146</v>
      </c>
      <c r="H43" s="57" t="s">
        <v>147</v>
      </c>
      <c r="I43" s="57" t="s">
        <v>148</v>
      </c>
      <c r="J43" s="73"/>
      <c r="K43" s="55" t="s">
        <v>143</v>
      </c>
      <c r="L43" s="55" t="s">
        <v>144</v>
      </c>
      <c r="M43" s="56" t="s">
        <v>0</v>
      </c>
      <c r="N43" s="56" t="s">
        <v>145</v>
      </c>
      <c r="O43" s="56" t="s">
        <v>4</v>
      </c>
      <c r="P43" s="56" t="s">
        <v>146</v>
      </c>
      <c r="Q43" s="57" t="s">
        <v>147</v>
      </c>
      <c r="R43" s="57" t="s">
        <v>148</v>
      </c>
    </row>
    <row r="44" spans="2:18" ht="24.95" customHeight="1" x14ac:dyDescent="0.45">
      <c r="B44" s="58" t="s">
        <v>235</v>
      </c>
      <c r="C44" s="58" t="s">
        <v>236</v>
      </c>
      <c r="D44" s="60">
        <v>2</v>
      </c>
      <c r="E44" s="60">
        <v>0</v>
      </c>
      <c r="F44" s="60">
        <v>0</v>
      </c>
      <c r="G44" s="60">
        <v>2</v>
      </c>
      <c r="H44" s="77">
        <v>7</v>
      </c>
      <c r="I44" s="62"/>
      <c r="J44" s="66"/>
      <c r="K44" s="58" t="s">
        <v>237</v>
      </c>
      <c r="L44" s="58" t="s">
        <v>238</v>
      </c>
      <c r="M44" s="60">
        <v>0</v>
      </c>
      <c r="N44" s="60">
        <v>0</v>
      </c>
      <c r="O44" s="60">
        <v>4</v>
      </c>
      <c r="P44" s="60">
        <v>2</v>
      </c>
      <c r="Q44" s="77">
        <v>8</v>
      </c>
      <c r="R44" s="62" t="s">
        <v>235</v>
      </c>
    </row>
    <row r="45" spans="2:18" s="81" customFormat="1" ht="24.95" customHeight="1" x14ac:dyDescent="0.45">
      <c r="B45" s="58" t="s">
        <v>239</v>
      </c>
      <c r="C45" s="65" t="s">
        <v>240</v>
      </c>
      <c r="D45" s="60">
        <v>3</v>
      </c>
      <c r="E45" s="60">
        <v>0</v>
      </c>
      <c r="F45" s="60">
        <v>0</v>
      </c>
      <c r="G45" s="60">
        <v>3</v>
      </c>
      <c r="H45" s="77">
        <v>6</v>
      </c>
      <c r="I45" s="62"/>
      <c r="K45" s="58" t="s">
        <v>214</v>
      </c>
      <c r="L45" s="58" t="s">
        <v>241</v>
      </c>
      <c r="M45" s="60">
        <v>3</v>
      </c>
      <c r="N45" s="60">
        <v>0</v>
      </c>
      <c r="O45" s="60">
        <v>0</v>
      </c>
      <c r="P45" s="60">
        <v>3</v>
      </c>
      <c r="Q45" s="77">
        <v>5</v>
      </c>
      <c r="R45" s="62"/>
    </row>
    <row r="46" spans="2:18" s="81" customFormat="1" ht="24.95" customHeight="1" x14ac:dyDescent="0.45">
      <c r="B46" s="58" t="s">
        <v>242</v>
      </c>
      <c r="C46" s="58" t="s">
        <v>243</v>
      </c>
      <c r="D46" s="60">
        <v>3</v>
      </c>
      <c r="E46" s="60">
        <v>0</v>
      </c>
      <c r="F46" s="60">
        <v>0</v>
      </c>
      <c r="G46" s="60">
        <v>3</v>
      </c>
      <c r="H46" s="77">
        <v>5</v>
      </c>
      <c r="I46" s="62"/>
      <c r="J46" s="66"/>
      <c r="K46" s="58" t="s">
        <v>214</v>
      </c>
      <c r="L46" s="58" t="s">
        <v>244</v>
      </c>
      <c r="M46" s="60">
        <v>3</v>
      </c>
      <c r="N46" s="60">
        <v>0</v>
      </c>
      <c r="O46" s="60">
        <v>0</v>
      </c>
      <c r="P46" s="60">
        <v>3</v>
      </c>
      <c r="Q46" s="77">
        <v>5</v>
      </c>
      <c r="R46" s="62"/>
    </row>
    <row r="47" spans="2:18" s="81" customFormat="1" ht="24.95" customHeight="1" x14ac:dyDescent="0.45">
      <c r="B47" s="58" t="s">
        <v>214</v>
      </c>
      <c r="C47" s="58" t="s">
        <v>245</v>
      </c>
      <c r="D47" s="60">
        <v>3</v>
      </c>
      <c r="E47" s="60">
        <v>0</v>
      </c>
      <c r="F47" s="60">
        <v>0</v>
      </c>
      <c r="G47" s="60">
        <v>3</v>
      </c>
      <c r="H47" s="77">
        <v>5</v>
      </c>
      <c r="I47" s="62"/>
      <c r="J47" s="66"/>
      <c r="K47" s="58" t="s">
        <v>58</v>
      </c>
      <c r="L47" s="58" t="s">
        <v>246</v>
      </c>
      <c r="M47" s="60">
        <v>3</v>
      </c>
      <c r="N47" s="60">
        <v>0</v>
      </c>
      <c r="O47" s="60">
        <v>0</v>
      </c>
      <c r="P47" s="60">
        <v>3</v>
      </c>
      <c r="Q47" s="77">
        <v>5</v>
      </c>
      <c r="R47" s="62"/>
    </row>
    <row r="48" spans="2:18" s="81" customFormat="1" ht="24.95" customHeight="1" x14ac:dyDescent="0.45">
      <c r="B48" s="58" t="s">
        <v>58</v>
      </c>
      <c r="C48" s="58" t="s">
        <v>247</v>
      </c>
      <c r="D48" s="60">
        <v>3</v>
      </c>
      <c r="E48" s="60">
        <v>0</v>
      </c>
      <c r="F48" s="60">
        <v>0</v>
      </c>
      <c r="G48" s="60">
        <v>3</v>
      </c>
      <c r="H48" s="77">
        <v>5</v>
      </c>
      <c r="I48" s="62"/>
      <c r="J48" s="66"/>
      <c r="K48" s="58" t="s">
        <v>58</v>
      </c>
      <c r="L48" s="58" t="s">
        <v>248</v>
      </c>
      <c r="M48" s="60">
        <v>3</v>
      </c>
      <c r="N48" s="60">
        <v>0</v>
      </c>
      <c r="O48" s="60">
        <v>0</v>
      </c>
      <c r="P48" s="60">
        <v>3</v>
      </c>
      <c r="Q48" s="77">
        <v>5</v>
      </c>
      <c r="R48" s="62"/>
    </row>
    <row r="49" spans="2:18" s="81" customFormat="1" ht="24.95" customHeight="1" x14ac:dyDescent="0.45">
      <c r="B49" s="58" t="s">
        <v>249</v>
      </c>
      <c r="C49" s="65" t="s">
        <v>250</v>
      </c>
      <c r="D49" s="60">
        <v>2</v>
      </c>
      <c r="E49" s="60">
        <v>0</v>
      </c>
      <c r="F49" s="60">
        <v>0</v>
      </c>
      <c r="G49" s="60">
        <v>2</v>
      </c>
      <c r="H49" s="77">
        <v>2</v>
      </c>
      <c r="I49" s="62"/>
      <c r="J49" s="66"/>
      <c r="K49" s="58" t="s">
        <v>251</v>
      </c>
      <c r="L49" s="65" t="s">
        <v>252</v>
      </c>
      <c r="M49" s="60">
        <v>2</v>
      </c>
      <c r="N49" s="60">
        <v>0</v>
      </c>
      <c r="O49" s="60">
        <v>0</v>
      </c>
      <c r="P49" s="60">
        <v>2</v>
      </c>
      <c r="Q49" s="77">
        <v>2</v>
      </c>
      <c r="R49" s="62"/>
    </row>
    <row r="50" spans="2:18" ht="19.5" customHeight="1" x14ac:dyDescent="0.45">
      <c r="B50" s="617" t="s">
        <v>177</v>
      </c>
      <c r="C50" s="618"/>
      <c r="D50" s="70">
        <f>SUM(D44:D49)</f>
        <v>16</v>
      </c>
      <c r="E50" s="70">
        <f>SUM(E44:E49)</f>
        <v>0</v>
      </c>
      <c r="F50" s="70">
        <f>SUM(F44:F49)</f>
        <v>0</v>
      </c>
      <c r="G50" s="70">
        <f>SUM(G44:G49)</f>
        <v>16</v>
      </c>
      <c r="H50" s="79">
        <f>SUM(H44:H49)</f>
        <v>30</v>
      </c>
      <c r="I50" s="70"/>
      <c r="J50" s="88"/>
      <c r="K50" s="617" t="s">
        <v>177</v>
      </c>
      <c r="L50" s="618"/>
      <c r="M50" s="79">
        <f>SUM(M44:M49)</f>
        <v>14</v>
      </c>
      <c r="N50" s="79">
        <f>SUM(N44:N49)</f>
        <v>0</v>
      </c>
      <c r="O50" s="79">
        <f>SUM(O44:O49)</f>
        <v>4</v>
      </c>
      <c r="P50" s="79">
        <f>SUM(P44:P49)</f>
        <v>16</v>
      </c>
      <c r="Q50" s="79">
        <f>SUM(Q44:Q49)</f>
        <v>30</v>
      </c>
      <c r="R50" s="79"/>
    </row>
    <row r="51" spans="2:18" ht="17.25" customHeight="1" x14ac:dyDescent="0.45">
      <c r="B51" s="89"/>
      <c r="C51" s="89"/>
      <c r="D51" s="53"/>
      <c r="E51" s="53"/>
      <c r="F51" s="53"/>
      <c r="G51" s="53"/>
      <c r="H51" s="90"/>
      <c r="I51" s="53"/>
      <c r="L51" s="88"/>
      <c r="M51" s="91"/>
      <c r="N51" s="91"/>
      <c r="O51" s="91"/>
      <c r="P51" s="91"/>
      <c r="Q51" s="91"/>
      <c r="R51" s="91"/>
    </row>
    <row r="52" spans="2:18" ht="17.25" customHeight="1" x14ac:dyDescent="0.45">
      <c r="B52" s="88"/>
      <c r="C52" s="88"/>
      <c r="D52" s="91"/>
      <c r="E52" s="91"/>
      <c r="F52" s="91"/>
      <c r="G52" s="91"/>
      <c r="H52" s="91"/>
      <c r="I52" s="91"/>
      <c r="L52" s="88"/>
      <c r="M52" s="91"/>
      <c r="N52" s="91"/>
      <c r="O52" s="91"/>
      <c r="P52" s="91"/>
      <c r="Q52" s="91"/>
      <c r="R52" s="91"/>
    </row>
    <row r="53" spans="2:18" ht="23.25" customHeight="1" x14ac:dyDescent="0.45">
      <c r="B53" s="621"/>
      <c r="C53" s="92" t="s">
        <v>253</v>
      </c>
      <c r="D53" s="623">
        <f>SUM(P50,G50,G39,P39,P27,G27,P15,G15)</f>
        <v>146</v>
      </c>
      <c r="E53" s="623"/>
      <c r="F53" s="623"/>
      <c r="G53" s="623"/>
      <c r="H53" s="91"/>
      <c r="I53" s="91"/>
      <c r="K53" s="58" t="s">
        <v>207</v>
      </c>
      <c r="L53" s="624" t="s">
        <v>254</v>
      </c>
      <c r="M53" s="624"/>
      <c r="N53" s="624"/>
      <c r="O53" s="624"/>
      <c r="P53" s="624"/>
      <c r="Q53" s="624"/>
      <c r="R53" s="624"/>
    </row>
    <row r="54" spans="2:18" ht="23.25" customHeight="1" x14ac:dyDescent="0.25">
      <c r="B54" s="622"/>
      <c r="C54" s="93" t="s">
        <v>255</v>
      </c>
      <c r="D54" s="623">
        <f>SUM(H50,Q50,Q39,H39,Q27,H27,H15,Q15)</f>
        <v>240</v>
      </c>
      <c r="E54" s="623"/>
      <c r="F54" s="623"/>
      <c r="G54" s="623"/>
      <c r="H54" s="91"/>
      <c r="I54" s="91"/>
      <c r="K54" s="58" t="s">
        <v>229</v>
      </c>
      <c r="L54" s="624" t="s">
        <v>256</v>
      </c>
      <c r="M54" s="624"/>
      <c r="N54" s="624"/>
      <c r="O54" s="624"/>
      <c r="P54" s="624"/>
      <c r="Q54" s="624"/>
      <c r="R54" s="624"/>
    </row>
    <row r="55" spans="2:18" s="94" customFormat="1" ht="23.25" customHeight="1" x14ac:dyDescent="0.25">
      <c r="B55" s="622"/>
      <c r="C55" s="93" t="s">
        <v>257</v>
      </c>
      <c r="D55" s="623">
        <f>SUM(H47:H48,Q45:Q48,Q32:Q33,Q35:Q36,H35:H36,H38)</f>
        <v>63</v>
      </c>
      <c r="E55" s="623"/>
      <c r="F55" s="623"/>
      <c r="G55" s="623"/>
      <c r="H55" s="91"/>
      <c r="I55" s="91"/>
      <c r="K55" s="95"/>
      <c r="L55" s="625"/>
      <c r="M55" s="625"/>
      <c r="N55" s="625"/>
      <c r="O55" s="625"/>
      <c r="P55" s="625"/>
      <c r="Q55" s="625"/>
      <c r="R55" s="625"/>
    </row>
    <row r="56" spans="2:18" s="94" customFormat="1" ht="23.25" customHeight="1" x14ac:dyDescent="0.25">
      <c r="B56" s="622"/>
      <c r="C56" s="93" t="s">
        <v>258</v>
      </c>
      <c r="D56" s="468">
        <f>D55/D54</f>
        <v>0.26250000000000001</v>
      </c>
      <c r="E56" s="468"/>
      <c r="F56" s="468"/>
      <c r="G56" s="468"/>
      <c r="H56" s="96"/>
      <c r="I56" s="97"/>
      <c r="K56" s="98"/>
      <c r="L56" s="627"/>
      <c r="M56" s="627"/>
      <c r="N56" s="627"/>
      <c r="O56" s="627"/>
      <c r="P56" s="627"/>
      <c r="Q56" s="627"/>
      <c r="R56" s="627"/>
    </row>
    <row r="57" spans="2:18" s="94" customFormat="1" ht="15" customHeight="1" thickBot="1" x14ac:dyDescent="0.3">
      <c r="B57" s="99"/>
      <c r="C57" s="100"/>
      <c r="D57" s="91"/>
      <c r="E57" s="91"/>
      <c r="F57" s="91"/>
      <c r="G57" s="91"/>
      <c r="H57" s="96"/>
      <c r="I57" s="97"/>
      <c r="Q57" s="96"/>
      <c r="R57" s="97"/>
    </row>
    <row r="58" spans="2:18" s="94" customFormat="1" ht="26.25" customHeight="1" thickBot="1" x14ac:dyDescent="0.3">
      <c r="C58" s="628" t="s">
        <v>259</v>
      </c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30"/>
      <c r="R58" s="101"/>
    </row>
    <row r="59" spans="2:18" s="102" customFormat="1" ht="16.5" customHeight="1" thickBot="1" x14ac:dyDescent="0.3">
      <c r="B59" s="94"/>
      <c r="C59" s="94"/>
      <c r="D59" s="94"/>
      <c r="E59" s="94"/>
      <c r="F59" s="94"/>
      <c r="G59" s="94"/>
      <c r="H59" s="96"/>
      <c r="I59" s="97"/>
      <c r="J59" s="94"/>
      <c r="K59" s="94"/>
      <c r="L59" s="94"/>
      <c r="M59" s="94"/>
      <c r="N59" s="94"/>
      <c r="O59" s="94"/>
      <c r="P59" s="94"/>
      <c r="Q59" s="96"/>
      <c r="R59" s="97"/>
    </row>
    <row r="60" spans="2:18" s="94" customFormat="1" ht="16.5" customHeight="1" thickBot="1" x14ac:dyDescent="0.3">
      <c r="B60" s="102"/>
      <c r="C60" s="631" t="s">
        <v>260</v>
      </c>
      <c r="D60" s="632"/>
      <c r="E60" s="632"/>
      <c r="F60" s="632"/>
      <c r="G60" s="632"/>
      <c r="H60" s="632"/>
      <c r="I60" s="632"/>
      <c r="J60" s="632"/>
      <c r="K60" s="633"/>
      <c r="L60" s="634" t="s">
        <v>261</v>
      </c>
      <c r="M60" s="635"/>
      <c r="N60" s="635"/>
      <c r="O60" s="635"/>
      <c r="P60" s="635"/>
      <c r="Q60" s="636"/>
      <c r="R60" s="97"/>
    </row>
    <row r="61" spans="2:18" s="94" customFormat="1" ht="15" customHeight="1" x14ac:dyDescent="0.25">
      <c r="C61" s="637" t="s">
        <v>573</v>
      </c>
      <c r="D61" s="640" t="s">
        <v>574</v>
      </c>
      <c r="E61" s="641"/>
      <c r="F61" s="641"/>
      <c r="G61" s="641"/>
      <c r="H61" s="641"/>
      <c r="I61" s="641"/>
      <c r="J61" s="641"/>
      <c r="K61" s="642"/>
      <c r="L61" s="649" t="s">
        <v>262</v>
      </c>
      <c r="M61" s="650"/>
      <c r="N61" s="650"/>
      <c r="O61" s="650"/>
      <c r="P61" s="650"/>
      <c r="Q61" s="651"/>
      <c r="R61" s="97"/>
    </row>
    <row r="62" spans="2:18" s="94" customFormat="1" ht="15" customHeight="1" x14ac:dyDescent="0.25">
      <c r="C62" s="638"/>
      <c r="D62" s="643"/>
      <c r="E62" s="644"/>
      <c r="F62" s="644"/>
      <c r="G62" s="644"/>
      <c r="H62" s="644"/>
      <c r="I62" s="644"/>
      <c r="J62" s="644"/>
      <c r="K62" s="645"/>
      <c r="L62" s="652"/>
      <c r="M62" s="653"/>
      <c r="N62" s="653"/>
      <c r="O62" s="653"/>
      <c r="P62" s="653"/>
      <c r="Q62" s="654"/>
      <c r="R62" s="97"/>
    </row>
    <row r="63" spans="2:18" s="94" customFormat="1" ht="15" customHeight="1" x14ac:dyDescent="0.25">
      <c r="C63" s="638"/>
      <c r="D63" s="643"/>
      <c r="E63" s="644"/>
      <c r="F63" s="644"/>
      <c r="G63" s="644"/>
      <c r="H63" s="644"/>
      <c r="I63" s="644"/>
      <c r="J63" s="644"/>
      <c r="K63" s="645"/>
      <c r="L63" s="652"/>
      <c r="M63" s="653"/>
      <c r="N63" s="653"/>
      <c r="O63" s="653"/>
      <c r="P63" s="653"/>
      <c r="Q63" s="654"/>
      <c r="R63" s="97"/>
    </row>
    <row r="64" spans="2:18" s="94" customFormat="1" ht="15.75" customHeight="1" thickBot="1" x14ac:dyDescent="0.3">
      <c r="C64" s="638"/>
      <c r="D64" s="643"/>
      <c r="E64" s="644"/>
      <c r="F64" s="644"/>
      <c r="G64" s="644"/>
      <c r="H64" s="644"/>
      <c r="I64" s="644"/>
      <c r="J64" s="644"/>
      <c r="K64" s="645"/>
      <c r="L64" s="655"/>
      <c r="M64" s="656"/>
      <c r="N64" s="656"/>
      <c r="O64" s="656"/>
      <c r="P64" s="656"/>
      <c r="Q64" s="657"/>
      <c r="R64" s="97"/>
    </row>
    <row r="65" spans="2:18" s="94" customFormat="1" ht="15.75" customHeight="1" x14ac:dyDescent="0.25">
      <c r="C65" s="638"/>
      <c r="D65" s="643"/>
      <c r="E65" s="644"/>
      <c r="F65" s="644"/>
      <c r="G65" s="644"/>
      <c r="H65" s="644"/>
      <c r="I65" s="644"/>
      <c r="J65" s="644"/>
      <c r="K65" s="645"/>
      <c r="L65" s="658" t="s">
        <v>263</v>
      </c>
      <c r="M65" s="659"/>
      <c r="N65" s="659"/>
      <c r="O65" s="659"/>
      <c r="P65" s="659"/>
      <c r="Q65" s="660"/>
      <c r="R65" s="97"/>
    </row>
    <row r="66" spans="2:18" s="94" customFormat="1" ht="15.75" customHeight="1" x14ac:dyDescent="0.25">
      <c r="C66" s="638"/>
      <c r="D66" s="643"/>
      <c r="E66" s="644"/>
      <c r="F66" s="644"/>
      <c r="G66" s="644"/>
      <c r="H66" s="644"/>
      <c r="I66" s="644"/>
      <c r="J66" s="644"/>
      <c r="K66" s="645"/>
      <c r="L66" s="661"/>
      <c r="M66" s="662"/>
      <c r="N66" s="662"/>
      <c r="O66" s="662"/>
      <c r="P66" s="662"/>
      <c r="Q66" s="663"/>
      <c r="R66" s="97"/>
    </row>
    <row r="67" spans="2:18" s="94" customFormat="1" ht="15.75" customHeight="1" x14ac:dyDescent="0.25">
      <c r="C67" s="638"/>
      <c r="D67" s="643"/>
      <c r="E67" s="644"/>
      <c r="F67" s="644"/>
      <c r="G67" s="644"/>
      <c r="H67" s="644"/>
      <c r="I67" s="644"/>
      <c r="J67" s="644"/>
      <c r="K67" s="645"/>
      <c r="L67" s="661"/>
      <c r="M67" s="662"/>
      <c r="N67" s="662"/>
      <c r="O67" s="662"/>
      <c r="P67" s="662"/>
      <c r="Q67" s="663"/>
      <c r="R67" s="97"/>
    </row>
    <row r="68" spans="2:18" s="94" customFormat="1" ht="15.75" customHeight="1" thickBot="1" x14ac:dyDescent="0.3">
      <c r="C68" s="638"/>
      <c r="D68" s="643"/>
      <c r="E68" s="644"/>
      <c r="F68" s="644"/>
      <c r="G68" s="644"/>
      <c r="H68" s="644"/>
      <c r="I68" s="644"/>
      <c r="J68" s="644"/>
      <c r="K68" s="645"/>
      <c r="L68" s="664"/>
      <c r="M68" s="665"/>
      <c r="N68" s="665"/>
      <c r="O68" s="665"/>
      <c r="P68" s="665"/>
      <c r="Q68" s="666"/>
      <c r="R68" s="97"/>
    </row>
    <row r="69" spans="2:18" s="94" customFormat="1" ht="15" customHeight="1" x14ac:dyDescent="0.25">
      <c r="C69" s="638"/>
      <c r="D69" s="643"/>
      <c r="E69" s="644"/>
      <c r="F69" s="644"/>
      <c r="G69" s="644"/>
      <c r="H69" s="644"/>
      <c r="I69" s="644"/>
      <c r="J69" s="644"/>
      <c r="K69" s="645"/>
      <c r="L69" s="434" t="s">
        <v>264</v>
      </c>
      <c r="M69" s="667"/>
      <c r="N69" s="667"/>
      <c r="O69" s="667"/>
      <c r="P69" s="667"/>
      <c r="Q69" s="668"/>
      <c r="R69" s="97"/>
    </row>
    <row r="70" spans="2:18" s="94" customFormat="1" ht="90" customHeight="1" thickBot="1" x14ac:dyDescent="0.3">
      <c r="C70" s="639"/>
      <c r="D70" s="646"/>
      <c r="E70" s="647"/>
      <c r="F70" s="647"/>
      <c r="G70" s="647"/>
      <c r="H70" s="647"/>
      <c r="I70" s="647"/>
      <c r="J70" s="647"/>
      <c r="K70" s="648"/>
      <c r="L70" s="669"/>
      <c r="M70" s="670"/>
      <c r="N70" s="670"/>
      <c r="O70" s="670"/>
      <c r="P70" s="670"/>
      <c r="Q70" s="671"/>
      <c r="R70" s="97"/>
    </row>
    <row r="71" spans="2:18" s="94" customFormat="1" ht="15" customHeight="1" x14ac:dyDescent="0.25">
      <c r="H71" s="96"/>
      <c r="I71" s="97"/>
      <c r="K71" s="103"/>
      <c r="L71" s="103"/>
      <c r="M71" s="103"/>
      <c r="N71" s="103"/>
      <c r="Q71" s="96"/>
      <c r="R71" s="97"/>
    </row>
    <row r="72" spans="2:18" s="94" customFormat="1" ht="15" customHeight="1" x14ac:dyDescent="0.25">
      <c r="H72" s="96"/>
      <c r="I72" s="97"/>
      <c r="K72" s="104"/>
      <c r="L72" s="104"/>
      <c r="M72" s="104"/>
      <c r="N72" s="104"/>
      <c r="Q72" s="96"/>
      <c r="R72" s="97"/>
    </row>
    <row r="73" spans="2:18" s="94" customFormat="1" ht="15" customHeight="1" x14ac:dyDescent="0.25">
      <c r="B73" s="105"/>
      <c r="H73" s="96"/>
      <c r="I73" s="97"/>
      <c r="K73" s="104"/>
      <c r="L73" s="104"/>
      <c r="M73" s="104"/>
      <c r="N73" s="104"/>
      <c r="Q73" s="96"/>
      <c r="R73" s="97"/>
    </row>
    <row r="74" spans="2:18" s="94" customFormat="1" ht="15.75" customHeight="1" x14ac:dyDescent="0.25">
      <c r="H74" s="96"/>
      <c r="I74" s="97"/>
      <c r="K74" s="106"/>
      <c r="L74" s="106"/>
      <c r="M74" s="106"/>
      <c r="N74" s="106"/>
      <c r="Q74" s="96"/>
      <c r="R74" s="97"/>
    </row>
    <row r="75" spans="2:18" s="94" customFormat="1" ht="15.75" customHeight="1" x14ac:dyDescent="0.25">
      <c r="H75" s="96"/>
      <c r="I75" s="97"/>
      <c r="K75" s="106"/>
      <c r="L75" s="106"/>
      <c r="M75" s="106"/>
      <c r="N75" s="106"/>
      <c r="Q75" s="96"/>
      <c r="R75" s="97"/>
    </row>
    <row r="76" spans="2:18" s="94" customFormat="1" ht="15.75" customHeight="1" x14ac:dyDescent="0.25">
      <c r="H76" s="96"/>
      <c r="I76" s="97"/>
      <c r="K76" s="106"/>
      <c r="L76" s="106"/>
      <c r="M76" s="106"/>
      <c r="N76" s="106"/>
      <c r="Q76" s="96"/>
      <c r="R76" s="97"/>
    </row>
    <row r="77" spans="2:18" ht="15.75" customHeight="1" x14ac:dyDescent="0.25">
      <c r="B77" s="105"/>
      <c r="E77" s="94"/>
      <c r="F77" s="94"/>
      <c r="G77" s="94"/>
      <c r="H77" s="96"/>
      <c r="I77" s="97"/>
      <c r="J77" s="94"/>
      <c r="K77" s="106"/>
      <c r="L77" s="106"/>
      <c r="M77" s="106"/>
      <c r="N77" s="106"/>
      <c r="O77" s="94"/>
      <c r="P77" s="94"/>
      <c r="Q77" s="96"/>
    </row>
    <row r="78" spans="2:18" ht="15.75" customHeight="1" x14ac:dyDescent="0.25">
      <c r="B78" s="94"/>
      <c r="E78" s="94"/>
      <c r="F78" s="94"/>
      <c r="G78" s="94"/>
      <c r="H78" s="96"/>
      <c r="I78" s="97"/>
      <c r="J78" s="94"/>
      <c r="K78" s="106"/>
      <c r="L78" s="106"/>
      <c r="M78" s="106"/>
      <c r="N78" s="106"/>
      <c r="O78" s="94"/>
      <c r="P78" s="94"/>
      <c r="Q78" s="96"/>
    </row>
    <row r="79" spans="2:18" ht="15.75" customHeight="1" x14ac:dyDescent="0.25">
      <c r="B79" s="73"/>
      <c r="E79" s="73"/>
      <c r="F79" s="73"/>
      <c r="G79" s="73"/>
      <c r="H79" s="74"/>
      <c r="I79" s="75"/>
      <c r="J79" s="73"/>
      <c r="K79" s="106"/>
      <c r="L79" s="106"/>
      <c r="M79" s="106"/>
      <c r="N79" s="106"/>
      <c r="O79" s="94"/>
      <c r="P79" s="94"/>
      <c r="Q79" s="96"/>
    </row>
    <row r="80" spans="2:18" ht="15.75" customHeight="1" x14ac:dyDescent="0.25">
      <c r="B80" s="73"/>
      <c r="E80" s="73"/>
      <c r="F80" s="73"/>
      <c r="G80" s="73"/>
      <c r="H80" s="74"/>
      <c r="I80" s="75"/>
      <c r="J80" s="73"/>
      <c r="K80" s="106"/>
      <c r="L80" s="106"/>
      <c r="M80" s="106"/>
      <c r="N80" s="106"/>
      <c r="O80" s="94"/>
      <c r="P80" s="94"/>
      <c r="Q80" s="96"/>
    </row>
    <row r="81" spans="2:17" ht="15.75" customHeight="1" x14ac:dyDescent="0.25">
      <c r="B81" s="73"/>
      <c r="E81" s="73"/>
      <c r="F81" s="73"/>
      <c r="G81" s="73"/>
      <c r="H81" s="74"/>
      <c r="I81" s="75"/>
      <c r="J81" s="73"/>
      <c r="K81" s="106"/>
      <c r="L81" s="106"/>
      <c r="M81" s="106"/>
      <c r="N81" s="106"/>
      <c r="O81" s="94"/>
      <c r="P81" s="94"/>
      <c r="Q81" s="96"/>
    </row>
    <row r="82" spans="2:17" ht="18" customHeight="1" x14ac:dyDescent="0.25">
      <c r="B82" s="73"/>
      <c r="E82" s="73"/>
      <c r="F82" s="73"/>
      <c r="G82" s="73"/>
      <c r="H82" s="74"/>
      <c r="I82" s="75"/>
      <c r="J82" s="73"/>
      <c r="K82" s="106"/>
      <c r="L82" s="106"/>
      <c r="M82" s="106"/>
      <c r="N82" s="106"/>
      <c r="O82" s="94"/>
      <c r="P82" s="94"/>
      <c r="Q82" s="96"/>
    </row>
    <row r="83" spans="2:17" ht="18" customHeight="1" x14ac:dyDescent="0.2">
      <c r="B83" s="73"/>
      <c r="E83" s="73"/>
      <c r="F83" s="73"/>
      <c r="G83" s="73"/>
      <c r="H83" s="74"/>
      <c r="I83" s="75"/>
      <c r="J83" s="73"/>
      <c r="K83" s="106"/>
      <c r="L83" s="106"/>
      <c r="M83" s="106"/>
      <c r="N83" s="106"/>
    </row>
    <row r="84" spans="2:17" ht="18" customHeight="1" x14ac:dyDescent="0.2">
      <c r="E84" s="73"/>
      <c r="F84" s="73"/>
      <c r="K84" s="672"/>
      <c r="L84" s="672"/>
      <c r="M84" s="672"/>
      <c r="N84" s="672"/>
    </row>
    <row r="85" spans="2:17" ht="18" customHeight="1" x14ac:dyDescent="0.2">
      <c r="E85" s="73"/>
      <c r="F85" s="73"/>
      <c r="K85" s="108"/>
      <c r="L85" s="108"/>
      <c r="M85" s="108"/>
      <c r="N85" s="108"/>
    </row>
    <row r="86" spans="2:17" ht="18" customHeight="1" x14ac:dyDescent="0.2">
      <c r="E86" s="73"/>
      <c r="F86" s="73"/>
      <c r="K86" s="673"/>
      <c r="L86" s="673"/>
      <c r="M86" s="109"/>
      <c r="N86" s="109"/>
    </row>
    <row r="87" spans="2:17" ht="18" customHeight="1" x14ac:dyDescent="0.2">
      <c r="D87" s="73"/>
      <c r="E87" s="73"/>
      <c r="F87" s="73"/>
      <c r="K87" s="673"/>
      <c r="L87" s="673"/>
      <c r="M87" s="109"/>
      <c r="N87" s="109"/>
    </row>
    <row r="88" spans="2:17" ht="18" customHeight="1" x14ac:dyDescent="0.2">
      <c r="D88" s="73"/>
      <c r="E88" s="73"/>
      <c r="F88" s="73"/>
      <c r="K88" s="673"/>
      <c r="L88" s="673"/>
      <c r="M88" s="109"/>
      <c r="N88" s="109"/>
    </row>
    <row r="89" spans="2:17" ht="18" customHeight="1" x14ac:dyDescent="0.45">
      <c r="K89" s="673"/>
      <c r="L89" s="673"/>
      <c r="M89" s="109"/>
      <c r="N89" s="109"/>
    </row>
    <row r="90" spans="2:17" ht="18" customHeight="1" x14ac:dyDescent="0.45">
      <c r="K90" s="626"/>
      <c r="L90" s="626"/>
      <c r="M90" s="66"/>
      <c r="N90" s="66"/>
    </row>
    <row r="91" spans="2:17" ht="18" customHeight="1" x14ac:dyDescent="0.45">
      <c r="K91" s="674"/>
      <c r="L91" s="674"/>
      <c r="M91" s="108"/>
      <c r="N91" s="108"/>
    </row>
    <row r="92" spans="2:17" ht="18" customHeight="1" x14ac:dyDescent="0.45">
      <c r="K92" s="626"/>
      <c r="L92" s="626"/>
      <c r="M92" s="66"/>
      <c r="N92" s="66"/>
    </row>
    <row r="93" spans="2:17" ht="18" customHeight="1" x14ac:dyDescent="0.45">
      <c r="K93" s="626"/>
      <c r="L93" s="626"/>
      <c r="M93" s="66"/>
      <c r="N93" s="66"/>
    </row>
    <row r="94" spans="2:17" ht="15.75" x14ac:dyDescent="0.45">
      <c r="K94" s="673"/>
      <c r="L94" s="673"/>
      <c r="M94" s="109"/>
      <c r="N94" s="109"/>
    </row>
    <row r="95" spans="2:17" ht="15.75" x14ac:dyDescent="0.45">
      <c r="K95" s="675"/>
      <c r="L95" s="675"/>
      <c r="M95" s="675"/>
      <c r="N95" s="675"/>
    </row>
  </sheetData>
  <mergeCells count="49">
    <mergeCell ref="K91:L91"/>
    <mergeCell ref="K92:L92"/>
    <mergeCell ref="K93:L93"/>
    <mergeCell ref="K94:L94"/>
    <mergeCell ref="K95:N95"/>
    <mergeCell ref="K90:L90"/>
    <mergeCell ref="L56:R56"/>
    <mergeCell ref="C58:Q58"/>
    <mergeCell ref="C60:K60"/>
    <mergeCell ref="L60:Q60"/>
    <mergeCell ref="C61:C70"/>
    <mergeCell ref="D61:K70"/>
    <mergeCell ref="L61:Q64"/>
    <mergeCell ref="L65:Q68"/>
    <mergeCell ref="L69:Q70"/>
    <mergeCell ref="K84:N84"/>
    <mergeCell ref="K86:L86"/>
    <mergeCell ref="K87:L87"/>
    <mergeCell ref="K88:L88"/>
    <mergeCell ref="K89:L89"/>
    <mergeCell ref="B50:C50"/>
    <mergeCell ref="K50:L50"/>
    <mergeCell ref="B53:B56"/>
    <mergeCell ref="D53:G53"/>
    <mergeCell ref="L53:R53"/>
    <mergeCell ref="D54:G54"/>
    <mergeCell ref="L54:R54"/>
    <mergeCell ref="D55:G55"/>
    <mergeCell ref="L55:R55"/>
    <mergeCell ref="D56:G56"/>
    <mergeCell ref="B42:I42"/>
    <mergeCell ref="K42:R42"/>
    <mergeCell ref="B17:R17"/>
    <mergeCell ref="B18:I18"/>
    <mergeCell ref="K18:R18"/>
    <mergeCell ref="B27:C27"/>
    <mergeCell ref="K27:L27"/>
    <mergeCell ref="B29:R29"/>
    <mergeCell ref="B30:I30"/>
    <mergeCell ref="K30:R30"/>
    <mergeCell ref="B39:C39"/>
    <mergeCell ref="K39:L39"/>
    <mergeCell ref="B41:R41"/>
    <mergeCell ref="B2:R4"/>
    <mergeCell ref="B5:R5"/>
    <mergeCell ref="B6:I6"/>
    <mergeCell ref="K6:R6"/>
    <mergeCell ref="B15:C15"/>
    <mergeCell ref="K15:L15"/>
  </mergeCells>
  <printOptions horizontalCentered="1"/>
  <pageMargins left="7.874015748031496E-2" right="7.874015748031496E-2" top="0.19685039370078741" bottom="0.19685039370078741" header="0.51181102362204722" footer="0.31496062992125984"/>
  <pageSetup paperSize="9" scale="5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AE76"/>
  <sheetViews>
    <sheetView tabSelected="1" zoomScaleNormal="100" workbookViewId="0">
      <selection activeCell="B2" sqref="B2:R4"/>
    </sheetView>
  </sheetViews>
  <sheetFormatPr defaultRowHeight="18" customHeight="1" x14ac:dyDescent="0.45"/>
  <cols>
    <col min="1" max="1" width="3.73046875" style="1" customWidth="1"/>
    <col min="2" max="2" width="6" style="1" customWidth="1"/>
    <col min="3" max="3" width="22.06640625" style="1" customWidth="1"/>
    <col min="4" max="4" width="1.796875" style="15" customWidth="1"/>
    <col min="5" max="5" width="1.73046875" style="15" customWidth="1"/>
    <col min="6" max="6" width="1.53125" style="15" customWidth="1"/>
    <col min="7" max="7" width="1.73046875" style="15" customWidth="1"/>
    <col min="8" max="8" width="2.796875" style="15" bestFit="1" customWidth="1"/>
    <col min="9" max="9" width="6.265625" style="15" customWidth="1"/>
    <col min="10" max="10" width="0.796875" style="1" customWidth="1"/>
    <col min="11" max="11" width="6.06640625" style="1" customWidth="1"/>
    <col min="12" max="12" width="23.1328125" style="1" customWidth="1"/>
    <col min="13" max="16" width="1.6640625" style="15" customWidth="1"/>
    <col min="17" max="17" width="2.59765625" style="15" customWidth="1"/>
    <col min="18" max="18" width="4.86328125" style="15" customWidth="1"/>
    <col min="19" max="19" width="10.6640625" style="1" customWidth="1"/>
    <col min="20" max="20" width="8.19921875" style="1" customWidth="1"/>
    <col min="21" max="21" width="5.33203125" style="1" customWidth="1"/>
    <col min="22" max="22" width="4.73046875" style="1" customWidth="1"/>
    <col min="23" max="23" width="5.53125" style="1" customWidth="1"/>
    <col min="24" max="257" width="9.06640625" style="1"/>
    <col min="258" max="258" width="6" style="1" customWidth="1"/>
    <col min="259" max="259" width="22.06640625" style="1" customWidth="1"/>
    <col min="260" max="260" width="1.796875" style="1" customWidth="1"/>
    <col min="261" max="261" width="1.73046875" style="1" customWidth="1"/>
    <col min="262" max="262" width="1.53125" style="1" customWidth="1"/>
    <col min="263" max="263" width="1.73046875" style="1" customWidth="1"/>
    <col min="264" max="264" width="2.796875" style="1" bestFit="1" customWidth="1"/>
    <col min="265" max="265" width="6.265625" style="1" customWidth="1"/>
    <col min="266" max="266" width="0.796875" style="1" customWidth="1"/>
    <col min="267" max="267" width="6.06640625" style="1" customWidth="1"/>
    <col min="268" max="268" width="23.1328125" style="1" customWidth="1"/>
    <col min="269" max="272" width="1.6640625" style="1" customWidth="1"/>
    <col min="273" max="273" width="2.59765625" style="1" customWidth="1"/>
    <col min="274" max="274" width="4.86328125" style="1" customWidth="1"/>
    <col min="275" max="275" width="10.6640625" style="1" customWidth="1"/>
    <col min="276" max="276" width="8.19921875" style="1" customWidth="1"/>
    <col min="277" max="277" width="5.33203125" style="1" customWidth="1"/>
    <col min="278" max="278" width="4.73046875" style="1" customWidth="1"/>
    <col min="279" max="279" width="5.53125" style="1" customWidth="1"/>
    <col min="280" max="513" width="9.06640625" style="1"/>
    <col min="514" max="514" width="6" style="1" customWidth="1"/>
    <col min="515" max="515" width="22.06640625" style="1" customWidth="1"/>
    <col min="516" max="516" width="1.796875" style="1" customWidth="1"/>
    <col min="517" max="517" width="1.73046875" style="1" customWidth="1"/>
    <col min="518" max="518" width="1.53125" style="1" customWidth="1"/>
    <col min="519" max="519" width="1.73046875" style="1" customWidth="1"/>
    <col min="520" max="520" width="2.796875" style="1" bestFit="1" customWidth="1"/>
    <col min="521" max="521" width="6.265625" style="1" customWidth="1"/>
    <col min="522" max="522" width="0.796875" style="1" customWidth="1"/>
    <col min="523" max="523" width="6.06640625" style="1" customWidth="1"/>
    <col min="524" max="524" width="23.1328125" style="1" customWidth="1"/>
    <col min="525" max="528" width="1.6640625" style="1" customWidth="1"/>
    <col min="529" max="529" width="2.59765625" style="1" customWidth="1"/>
    <col min="530" max="530" width="4.86328125" style="1" customWidth="1"/>
    <col min="531" max="531" width="10.6640625" style="1" customWidth="1"/>
    <col min="532" max="532" width="8.19921875" style="1" customWidth="1"/>
    <col min="533" max="533" width="5.33203125" style="1" customWidth="1"/>
    <col min="534" max="534" width="4.73046875" style="1" customWidth="1"/>
    <col min="535" max="535" width="5.53125" style="1" customWidth="1"/>
    <col min="536" max="769" width="9.06640625" style="1"/>
    <col min="770" max="770" width="6" style="1" customWidth="1"/>
    <col min="771" max="771" width="22.06640625" style="1" customWidth="1"/>
    <col min="772" max="772" width="1.796875" style="1" customWidth="1"/>
    <col min="773" max="773" width="1.73046875" style="1" customWidth="1"/>
    <col min="774" max="774" width="1.53125" style="1" customWidth="1"/>
    <col min="775" max="775" width="1.73046875" style="1" customWidth="1"/>
    <col min="776" max="776" width="2.796875" style="1" bestFit="1" customWidth="1"/>
    <col min="777" max="777" width="6.265625" style="1" customWidth="1"/>
    <col min="778" max="778" width="0.796875" style="1" customWidth="1"/>
    <col min="779" max="779" width="6.06640625" style="1" customWidth="1"/>
    <col min="780" max="780" width="23.1328125" style="1" customWidth="1"/>
    <col min="781" max="784" width="1.6640625" style="1" customWidth="1"/>
    <col min="785" max="785" width="2.59765625" style="1" customWidth="1"/>
    <col min="786" max="786" width="4.86328125" style="1" customWidth="1"/>
    <col min="787" max="787" width="10.6640625" style="1" customWidth="1"/>
    <col min="788" max="788" width="8.19921875" style="1" customWidth="1"/>
    <col min="789" max="789" width="5.33203125" style="1" customWidth="1"/>
    <col min="790" max="790" width="4.73046875" style="1" customWidth="1"/>
    <col min="791" max="791" width="5.53125" style="1" customWidth="1"/>
    <col min="792" max="1025" width="9.06640625" style="1"/>
    <col min="1026" max="1026" width="6" style="1" customWidth="1"/>
    <col min="1027" max="1027" width="22.06640625" style="1" customWidth="1"/>
    <col min="1028" max="1028" width="1.796875" style="1" customWidth="1"/>
    <col min="1029" max="1029" width="1.73046875" style="1" customWidth="1"/>
    <col min="1030" max="1030" width="1.53125" style="1" customWidth="1"/>
    <col min="1031" max="1031" width="1.73046875" style="1" customWidth="1"/>
    <col min="1032" max="1032" width="2.796875" style="1" bestFit="1" customWidth="1"/>
    <col min="1033" max="1033" width="6.265625" style="1" customWidth="1"/>
    <col min="1034" max="1034" width="0.796875" style="1" customWidth="1"/>
    <col min="1035" max="1035" width="6.06640625" style="1" customWidth="1"/>
    <col min="1036" max="1036" width="23.1328125" style="1" customWidth="1"/>
    <col min="1037" max="1040" width="1.6640625" style="1" customWidth="1"/>
    <col min="1041" max="1041" width="2.59765625" style="1" customWidth="1"/>
    <col min="1042" max="1042" width="4.86328125" style="1" customWidth="1"/>
    <col min="1043" max="1043" width="10.6640625" style="1" customWidth="1"/>
    <col min="1044" max="1044" width="8.19921875" style="1" customWidth="1"/>
    <col min="1045" max="1045" width="5.33203125" style="1" customWidth="1"/>
    <col min="1046" max="1046" width="4.73046875" style="1" customWidth="1"/>
    <col min="1047" max="1047" width="5.53125" style="1" customWidth="1"/>
    <col min="1048" max="1281" width="9.06640625" style="1"/>
    <col min="1282" max="1282" width="6" style="1" customWidth="1"/>
    <col min="1283" max="1283" width="22.06640625" style="1" customWidth="1"/>
    <col min="1284" max="1284" width="1.796875" style="1" customWidth="1"/>
    <col min="1285" max="1285" width="1.73046875" style="1" customWidth="1"/>
    <col min="1286" max="1286" width="1.53125" style="1" customWidth="1"/>
    <col min="1287" max="1287" width="1.73046875" style="1" customWidth="1"/>
    <col min="1288" max="1288" width="2.796875" style="1" bestFit="1" customWidth="1"/>
    <col min="1289" max="1289" width="6.265625" style="1" customWidth="1"/>
    <col min="1290" max="1290" width="0.796875" style="1" customWidth="1"/>
    <col min="1291" max="1291" width="6.06640625" style="1" customWidth="1"/>
    <col min="1292" max="1292" width="23.1328125" style="1" customWidth="1"/>
    <col min="1293" max="1296" width="1.6640625" style="1" customWidth="1"/>
    <col min="1297" max="1297" width="2.59765625" style="1" customWidth="1"/>
    <col min="1298" max="1298" width="4.86328125" style="1" customWidth="1"/>
    <col min="1299" max="1299" width="10.6640625" style="1" customWidth="1"/>
    <col min="1300" max="1300" width="8.19921875" style="1" customWidth="1"/>
    <col min="1301" max="1301" width="5.33203125" style="1" customWidth="1"/>
    <col min="1302" max="1302" width="4.73046875" style="1" customWidth="1"/>
    <col min="1303" max="1303" width="5.53125" style="1" customWidth="1"/>
    <col min="1304" max="1537" width="9.06640625" style="1"/>
    <col min="1538" max="1538" width="6" style="1" customWidth="1"/>
    <col min="1539" max="1539" width="22.06640625" style="1" customWidth="1"/>
    <col min="1540" max="1540" width="1.796875" style="1" customWidth="1"/>
    <col min="1541" max="1541" width="1.73046875" style="1" customWidth="1"/>
    <col min="1542" max="1542" width="1.53125" style="1" customWidth="1"/>
    <col min="1543" max="1543" width="1.73046875" style="1" customWidth="1"/>
    <col min="1544" max="1544" width="2.796875" style="1" bestFit="1" customWidth="1"/>
    <col min="1545" max="1545" width="6.265625" style="1" customWidth="1"/>
    <col min="1546" max="1546" width="0.796875" style="1" customWidth="1"/>
    <col min="1547" max="1547" width="6.06640625" style="1" customWidth="1"/>
    <col min="1548" max="1548" width="23.1328125" style="1" customWidth="1"/>
    <col min="1549" max="1552" width="1.6640625" style="1" customWidth="1"/>
    <col min="1553" max="1553" width="2.59765625" style="1" customWidth="1"/>
    <col min="1554" max="1554" width="4.86328125" style="1" customWidth="1"/>
    <col min="1555" max="1555" width="10.6640625" style="1" customWidth="1"/>
    <col min="1556" max="1556" width="8.19921875" style="1" customWidth="1"/>
    <col min="1557" max="1557" width="5.33203125" style="1" customWidth="1"/>
    <col min="1558" max="1558" width="4.73046875" style="1" customWidth="1"/>
    <col min="1559" max="1559" width="5.53125" style="1" customWidth="1"/>
    <col min="1560" max="1793" width="9.06640625" style="1"/>
    <col min="1794" max="1794" width="6" style="1" customWidth="1"/>
    <col min="1795" max="1795" width="22.06640625" style="1" customWidth="1"/>
    <col min="1796" max="1796" width="1.796875" style="1" customWidth="1"/>
    <col min="1797" max="1797" width="1.73046875" style="1" customWidth="1"/>
    <col min="1798" max="1798" width="1.53125" style="1" customWidth="1"/>
    <col min="1799" max="1799" width="1.73046875" style="1" customWidth="1"/>
    <col min="1800" max="1800" width="2.796875" style="1" bestFit="1" customWidth="1"/>
    <col min="1801" max="1801" width="6.265625" style="1" customWidth="1"/>
    <col min="1802" max="1802" width="0.796875" style="1" customWidth="1"/>
    <col min="1803" max="1803" width="6.06640625" style="1" customWidth="1"/>
    <col min="1804" max="1804" width="23.1328125" style="1" customWidth="1"/>
    <col min="1805" max="1808" width="1.6640625" style="1" customWidth="1"/>
    <col min="1809" max="1809" width="2.59765625" style="1" customWidth="1"/>
    <col min="1810" max="1810" width="4.86328125" style="1" customWidth="1"/>
    <col min="1811" max="1811" width="10.6640625" style="1" customWidth="1"/>
    <col min="1812" max="1812" width="8.19921875" style="1" customWidth="1"/>
    <col min="1813" max="1813" width="5.33203125" style="1" customWidth="1"/>
    <col min="1814" max="1814" width="4.73046875" style="1" customWidth="1"/>
    <col min="1815" max="1815" width="5.53125" style="1" customWidth="1"/>
    <col min="1816" max="2049" width="9.06640625" style="1"/>
    <col min="2050" max="2050" width="6" style="1" customWidth="1"/>
    <col min="2051" max="2051" width="22.06640625" style="1" customWidth="1"/>
    <col min="2052" max="2052" width="1.796875" style="1" customWidth="1"/>
    <col min="2053" max="2053" width="1.73046875" style="1" customWidth="1"/>
    <col min="2054" max="2054" width="1.53125" style="1" customWidth="1"/>
    <col min="2055" max="2055" width="1.73046875" style="1" customWidth="1"/>
    <col min="2056" max="2056" width="2.796875" style="1" bestFit="1" customWidth="1"/>
    <col min="2057" max="2057" width="6.265625" style="1" customWidth="1"/>
    <col min="2058" max="2058" width="0.796875" style="1" customWidth="1"/>
    <col min="2059" max="2059" width="6.06640625" style="1" customWidth="1"/>
    <col min="2060" max="2060" width="23.1328125" style="1" customWidth="1"/>
    <col min="2061" max="2064" width="1.6640625" style="1" customWidth="1"/>
    <col min="2065" max="2065" width="2.59765625" style="1" customWidth="1"/>
    <col min="2066" max="2066" width="4.86328125" style="1" customWidth="1"/>
    <col min="2067" max="2067" width="10.6640625" style="1" customWidth="1"/>
    <col min="2068" max="2068" width="8.19921875" style="1" customWidth="1"/>
    <col min="2069" max="2069" width="5.33203125" style="1" customWidth="1"/>
    <col min="2070" max="2070" width="4.73046875" style="1" customWidth="1"/>
    <col min="2071" max="2071" width="5.53125" style="1" customWidth="1"/>
    <col min="2072" max="2305" width="9.06640625" style="1"/>
    <col min="2306" max="2306" width="6" style="1" customWidth="1"/>
    <col min="2307" max="2307" width="22.06640625" style="1" customWidth="1"/>
    <col min="2308" max="2308" width="1.796875" style="1" customWidth="1"/>
    <col min="2309" max="2309" width="1.73046875" style="1" customWidth="1"/>
    <col min="2310" max="2310" width="1.53125" style="1" customWidth="1"/>
    <col min="2311" max="2311" width="1.73046875" style="1" customWidth="1"/>
    <col min="2312" max="2312" width="2.796875" style="1" bestFit="1" customWidth="1"/>
    <col min="2313" max="2313" width="6.265625" style="1" customWidth="1"/>
    <col min="2314" max="2314" width="0.796875" style="1" customWidth="1"/>
    <col min="2315" max="2315" width="6.06640625" style="1" customWidth="1"/>
    <col min="2316" max="2316" width="23.1328125" style="1" customWidth="1"/>
    <col min="2317" max="2320" width="1.6640625" style="1" customWidth="1"/>
    <col min="2321" max="2321" width="2.59765625" style="1" customWidth="1"/>
    <col min="2322" max="2322" width="4.86328125" style="1" customWidth="1"/>
    <col min="2323" max="2323" width="10.6640625" style="1" customWidth="1"/>
    <col min="2324" max="2324" width="8.19921875" style="1" customWidth="1"/>
    <col min="2325" max="2325" width="5.33203125" style="1" customWidth="1"/>
    <col min="2326" max="2326" width="4.73046875" style="1" customWidth="1"/>
    <col min="2327" max="2327" width="5.53125" style="1" customWidth="1"/>
    <col min="2328" max="2561" width="9.06640625" style="1"/>
    <col min="2562" max="2562" width="6" style="1" customWidth="1"/>
    <col min="2563" max="2563" width="22.06640625" style="1" customWidth="1"/>
    <col min="2564" max="2564" width="1.796875" style="1" customWidth="1"/>
    <col min="2565" max="2565" width="1.73046875" style="1" customWidth="1"/>
    <col min="2566" max="2566" width="1.53125" style="1" customWidth="1"/>
    <col min="2567" max="2567" width="1.73046875" style="1" customWidth="1"/>
    <col min="2568" max="2568" width="2.796875" style="1" bestFit="1" customWidth="1"/>
    <col min="2569" max="2569" width="6.265625" style="1" customWidth="1"/>
    <col min="2570" max="2570" width="0.796875" style="1" customWidth="1"/>
    <col min="2571" max="2571" width="6.06640625" style="1" customWidth="1"/>
    <col min="2572" max="2572" width="23.1328125" style="1" customWidth="1"/>
    <col min="2573" max="2576" width="1.6640625" style="1" customWidth="1"/>
    <col min="2577" max="2577" width="2.59765625" style="1" customWidth="1"/>
    <col min="2578" max="2578" width="4.86328125" style="1" customWidth="1"/>
    <col min="2579" max="2579" width="10.6640625" style="1" customWidth="1"/>
    <col min="2580" max="2580" width="8.19921875" style="1" customWidth="1"/>
    <col min="2581" max="2581" width="5.33203125" style="1" customWidth="1"/>
    <col min="2582" max="2582" width="4.73046875" style="1" customWidth="1"/>
    <col min="2583" max="2583" width="5.53125" style="1" customWidth="1"/>
    <col min="2584" max="2817" width="9.06640625" style="1"/>
    <col min="2818" max="2818" width="6" style="1" customWidth="1"/>
    <col min="2819" max="2819" width="22.06640625" style="1" customWidth="1"/>
    <col min="2820" max="2820" width="1.796875" style="1" customWidth="1"/>
    <col min="2821" max="2821" width="1.73046875" style="1" customWidth="1"/>
    <col min="2822" max="2822" width="1.53125" style="1" customWidth="1"/>
    <col min="2823" max="2823" width="1.73046875" style="1" customWidth="1"/>
    <col min="2824" max="2824" width="2.796875" style="1" bestFit="1" customWidth="1"/>
    <col min="2825" max="2825" width="6.265625" style="1" customWidth="1"/>
    <col min="2826" max="2826" width="0.796875" style="1" customWidth="1"/>
    <col min="2827" max="2827" width="6.06640625" style="1" customWidth="1"/>
    <col min="2828" max="2828" width="23.1328125" style="1" customWidth="1"/>
    <col min="2829" max="2832" width="1.6640625" style="1" customWidth="1"/>
    <col min="2833" max="2833" width="2.59765625" style="1" customWidth="1"/>
    <col min="2834" max="2834" width="4.86328125" style="1" customWidth="1"/>
    <col min="2835" max="2835" width="10.6640625" style="1" customWidth="1"/>
    <col min="2836" max="2836" width="8.19921875" style="1" customWidth="1"/>
    <col min="2837" max="2837" width="5.33203125" style="1" customWidth="1"/>
    <col min="2838" max="2838" width="4.73046875" style="1" customWidth="1"/>
    <col min="2839" max="2839" width="5.53125" style="1" customWidth="1"/>
    <col min="2840" max="3073" width="9.06640625" style="1"/>
    <col min="3074" max="3074" width="6" style="1" customWidth="1"/>
    <col min="3075" max="3075" width="22.06640625" style="1" customWidth="1"/>
    <col min="3076" max="3076" width="1.796875" style="1" customWidth="1"/>
    <col min="3077" max="3077" width="1.73046875" style="1" customWidth="1"/>
    <col min="3078" max="3078" width="1.53125" style="1" customWidth="1"/>
    <col min="3079" max="3079" width="1.73046875" style="1" customWidth="1"/>
    <col min="3080" max="3080" width="2.796875" style="1" bestFit="1" customWidth="1"/>
    <col min="3081" max="3081" width="6.265625" style="1" customWidth="1"/>
    <col min="3082" max="3082" width="0.796875" style="1" customWidth="1"/>
    <col min="3083" max="3083" width="6.06640625" style="1" customWidth="1"/>
    <col min="3084" max="3084" width="23.1328125" style="1" customWidth="1"/>
    <col min="3085" max="3088" width="1.6640625" style="1" customWidth="1"/>
    <col min="3089" max="3089" width="2.59765625" style="1" customWidth="1"/>
    <col min="3090" max="3090" width="4.86328125" style="1" customWidth="1"/>
    <col min="3091" max="3091" width="10.6640625" style="1" customWidth="1"/>
    <col min="3092" max="3092" width="8.19921875" style="1" customWidth="1"/>
    <col min="3093" max="3093" width="5.33203125" style="1" customWidth="1"/>
    <col min="3094" max="3094" width="4.73046875" style="1" customWidth="1"/>
    <col min="3095" max="3095" width="5.53125" style="1" customWidth="1"/>
    <col min="3096" max="3329" width="9.06640625" style="1"/>
    <col min="3330" max="3330" width="6" style="1" customWidth="1"/>
    <col min="3331" max="3331" width="22.06640625" style="1" customWidth="1"/>
    <col min="3332" max="3332" width="1.796875" style="1" customWidth="1"/>
    <col min="3333" max="3333" width="1.73046875" style="1" customWidth="1"/>
    <col min="3334" max="3334" width="1.53125" style="1" customWidth="1"/>
    <col min="3335" max="3335" width="1.73046875" style="1" customWidth="1"/>
    <col min="3336" max="3336" width="2.796875" style="1" bestFit="1" customWidth="1"/>
    <col min="3337" max="3337" width="6.265625" style="1" customWidth="1"/>
    <col min="3338" max="3338" width="0.796875" style="1" customWidth="1"/>
    <col min="3339" max="3339" width="6.06640625" style="1" customWidth="1"/>
    <col min="3340" max="3340" width="23.1328125" style="1" customWidth="1"/>
    <col min="3341" max="3344" width="1.6640625" style="1" customWidth="1"/>
    <col min="3345" max="3345" width="2.59765625" style="1" customWidth="1"/>
    <col min="3346" max="3346" width="4.86328125" style="1" customWidth="1"/>
    <col min="3347" max="3347" width="10.6640625" style="1" customWidth="1"/>
    <col min="3348" max="3348" width="8.19921875" style="1" customWidth="1"/>
    <col min="3349" max="3349" width="5.33203125" style="1" customWidth="1"/>
    <col min="3350" max="3350" width="4.73046875" style="1" customWidth="1"/>
    <col min="3351" max="3351" width="5.53125" style="1" customWidth="1"/>
    <col min="3352" max="3585" width="9.06640625" style="1"/>
    <col min="3586" max="3586" width="6" style="1" customWidth="1"/>
    <col min="3587" max="3587" width="22.06640625" style="1" customWidth="1"/>
    <col min="3588" max="3588" width="1.796875" style="1" customWidth="1"/>
    <col min="3589" max="3589" width="1.73046875" style="1" customWidth="1"/>
    <col min="3590" max="3590" width="1.53125" style="1" customWidth="1"/>
    <col min="3591" max="3591" width="1.73046875" style="1" customWidth="1"/>
    <col min="3592" max="3592" width="2.796875" style="1" bestFit="1" customWidth="1"/>
    <col min="3593" max="3593" width="6.265625" style="1" customWidth="1"/>
    <col min="3594" max="3594" width="0.796875" style="1" customWidth="1"/>
    <col min="3595" max="3595" width="6.06640625" style="1" customWidth="1"/>
    <col min="3596" max="3596" width="23.1328125" style="1" customWidth="1"/>
    <col min="3597" max="3600" width="1.6640625" style="1" customWidth="1"/>
    <col min="3601" max="3601" width="2.59765625" style="1" customWidth="1"/>
    <col min="3602" max="3602" width="4.86328125" style="1" customWidth="1"/>
    <col min="3603" max="3603" width="10.6640625" style="1" customWidth="1"/>
    <col min="3604" max="3604" width="8.19921875" style="1" customWidth="1"/>
    <col min="3605" max="3605" width="5.33203125" style="1" customWidth="1"/>
    <col min="3606" max="3606" width="4.73046875" style="1" customWidth="1"/>
    <col min="3607" max="3607" width="5.53125" style="1" customWidth="1"/>
    <col min="3608" max="3841" width="9.06640625" style="1"/>
    <col min="3842" max="3842" width="6" style="1" customWidth="1"/>
    <col min="3843" max="3843" width="22.06640625" style="1" customWidth="1"/>
    <col min="3844" max="3844" width="1.796875" style="1" customWidth="1"/>
    <col min="3845" max="3845" width="1.73046875" style="1" customWidth="1"/>
    <col min="3846" max="3846" width="1.53125" style="1" customWidth="1"/>
    <col min="3847" max="3847" width="1.73046875" style="1" customWidth="1"/>
    <col min="3848" max="3848" width="2.796875" style="1" bestFit="1" customWidth="1"/>
    <col min="3849" max="3849" width="6.265625" style="1" customWidth="1"/>
    <col min="3850" max="3850" width="0.796875" style="1" customWidth="1"/>
    <col min="3851" max="3851" width="6.06640625" style="1" customWidth="1"/>
    <col min="3852" max="3852" width="23.1328125" style="1" customWidth="1"/>
    <col min="3853" max="3856" width="1.6640625" style="1" customWidth="1"/>
    <col min="3857" max="3857" width="2.59765625" style="1" customWidth="1"/>
    <col min="3858" max="3858" width="4.86328125" style="1" customWidth="1"/>
    <col min="3859" max="3859" width="10.6640625" style="1" customWidth="1"/>
    <col min="3860" max="3860" width="8.19921875" style="1" customWidth="1"/>
    <col min="3861" max="3861" width="5.33203125" style="1" customWidth="1"/>
    <col min="3862" max="3862" width="4.73046875" style="1" customWidth="1"/>
    <col min="3863" max="3863" width="5.53125" style="1" customWidth="1"/>
    <col min="3864" max="4097" width="9.06640625" style="1"/>
    <col min="4098" max="4098" width="6" style="1" customWidth="1"/>
    <col min="4099" max="4099" width="22.06640625" style="1" customWidth="1"/>
    <col min="4100" max="4100" width="1.796875" style="1" customWidth="1"/>
    <col min="4101" max="4101" width="1.73046875" style="1" customWidth="1"/>
    <col min="4102" max="4102" width="1.53125" style="1" customWidth="1"/>
    <col min="4103" max="4103" width="1.73046875" style="1" customWidth="1"/>
    <col min="4104" max="4104" width="2.796875" style="1" bestFit="1" customWidth="1"/>
    <col min="4105" max="4105" width="6.265625" style="1" customWidth="1"/>
    <col min="4106" max="4106" width="0.796875" style="1" customWidth="1"/>
    <col min="4107" max="4107" width="6.06640625" style="1" customWidth="1"/>
    <col min="4108" max="4108" width="23.1328125" style="1" customWidth="1"/>
    <col min="4109" max="4112" width="1.6640625" style="1" customWidth="1"/>
    <col min="4113" max="4113" width="2.59765625" style="1" customWidth="1"/>
    <col min="4114" max="4114" width="4.86328125" style="1" customWidth="1"/>
    <col min="4115" max="4115" width="10.6640625" style="1" customWidth="1"/>
    <col min="4116" max="4116" width="8.19921875" style="1" customWidth="1"/>
    <col min="4117" max="4117" width="5.33203125" style="1" customWidth="1"/>
    <col min="4118" max="4118" width="4.73046875" style="1" customWidth="1"/>
    <col min="4119" max="4119" width="5.53125" style="1" customWidth="1"/>
    <col min="4120" max="4353" width="9.06640625" style="1"/>
    <col min="4354" max="4354" width="6" style="1" customWidth="1"/>
    <col min="4355" max="4355" width="22.06640625" style="1" customWidth="1"/>
    <col min="4356" max="4356" width="1.796875" style="1" customWidth="1"/>
    <col min="4357" max="4357" width="1.73046875" style="1" customWidth="1"/>
    <col min="4358" max="4358" width="1.53125" style="1" customWidth="1"/>
    <col min="4359" max="4359" width="1.73046875" style="1" customWidth="1"/>
    <col min="4360" max="4360" width="2.796875" style="1" bestFit="1" customWidth="1"/>
    <col min="4361" max="4361" width="6.265625" style="1" customWidth="1"/>
    <col min="4362" max="4362" width="0.796875" style="1" customWidth="1"/>
    <col min="4363" max="4363" width="6.06640625" style="1" customWidth="1"/>
    <col min="4364" max="4364" width="23.1328125" style="1" customWidth="1"/>
    <col min="4365" max="4368" width="1.6640625" style="1" customWidth="1"/>
    <col min="4369" max="4369" width="2.59765625" style="1" customWidth="1"/>
    <col min="4370" max="4370" width="4.86328125" style="1" customWidth="1"/>
    <col min="4371" max="4371" width="10.6640625" style="1" customWidth="1"/>
    <col min="4372" max="4372" width="8.19921875" style="1" customWidth="1"/>
    <col min="4373" max="4373" width="5.33203125" style="1" customWidth="1"/>
    <col min="4374" max="4374" width="4.73046875" style="1" customWidth="1"/>
    <col min="4375" max="4375" width="5.53125" style="1" customWidth="1"/>
    <col min="4376" max="4609" width="9.06640625" style="1"/>
    <col min="4610" max="4610" width="6" style="1" customWidth="1"/>
    <col min="4611" max="4611" width="22.06640625" style="1" customWidth="1"/>
    <col min="4612" max="4612" width="1.796875" style="1" customWidth="1"/>
    <col min="4613" max="4613" width="1.73046875" style="1" customWidth="1"/>
    <col min="4614" max="4614" width="1.53125" style="1" customWidth="1"/>
    <col min="4615" max="4615" width="1.73046875" style="1" customWidth="1"/>
    <col min="4616" max="4616" width="2.796875" style="1" bestFit="1" customWidth="1"/>
    <col min="4617" max="4617" width="6.265625" style="1" customWidth="1"/>
    <col min="4618" max="4618" width="0.796875" style="1" customWidth="1"/>
    <col min="4619" max="4619" width="6.06640625" style="1" customWidth="1"/>
    <col min="4620" max="4620" width="23.1328125" style="1" customWidth="1"/>
    <col min="4621" max="4624" width="1.6640625" style="1" customWidth="1"/>
    <col min="4625" max="4625" width="2.59765625" style="1" customWidth="1"/>
    <col min="4626" max="4626" width="4.86328125" style="1" customWidth="1"/>
    <col min="4627" max="4627" width="10.6640625" style="1" customWidth="1"/>
    <col min="4628" max="4628" width="8.19921875" style="1" customWidth="1"/>
    <col min="4629" max="4629" width="5.33203125" style="1" customWidth="1"/>
    <col min="4630" max="4630" width="4.73046875" style="1" customWidth="1"/>
    <col min="4631" max="4631" width="5.53125" style="1" customWidth="1"/>
    <col min="4632" max="4865" width="9.06640625" style="1"/>
    <col min="4866" max="4866" width="6" style="1" customWidth="1"/>
    <col min="4867" max="4867" width="22.06640625" style="1" customWidth="1"/>
    <col min="4868" max="4868" width="1.796875" style="1" customWidth="1"/>
    <col min="4869" max="4869" width="1.73046875" style="1" customWidth="1"/>
    <col min="4870" max="4870" width="1.53125" style="1" customWidth="1"/>
    <col min="4871" max="4871" width="1.73046875" style="1" customWidth="1"/>
    <col min="4872" max="4872" width="2.796875" style="1" bestFit="1" customWidth="1"/>
    <col min="4873" max="4873" width="6.265625" style="1" customWidth="1"/>
    <col min="4874" max="4874" width="0.796875" style="1" customWidth="1"/>
    <col min="4875" max="4875" width="6.06640625" style="1" customWidth="1"/>
    <col min="4876" max="4876" width="23.1328125" style="1" customWidth="1"/>
    <col min="4877" max="4880" width="1.6640625" style="1" customWidth="1"/>
    <col min="4881" max="4881" width="2.59765625" style="1" customWidth="1"/>
    <col min="4882" max="4882" width="4.86328125" style="1" customWidth="1"/>
    <col min="4883" max="4883" width="10.6640625" style="1" customWidth="1"/>
    <col min="4884" max="4884" width="8.19921875" style="1" customWidth="1"/>
    <col min="4885" max="4885" width="5.33203125" style="1" customWidth="1"/>
    <col min="4886" max="4886" width="4.73046875" style="1" customWidth="1"/>
    <col min="4887" max="4887" width="5.53125" style="1" customWidth="1"/>
    <col min="4888" max="5121" width="9.06640625" style="1"/>
    <col min="5122" max="5122" width="6" style="1" customWidth="1"/>
    <col min="5123" max="5123" width="22.06640625" style="1" customWidth="1"/>
    <col min="5124" max="5124" width="1.796875" style="1" customWidth="1"/>
    <col min="5125" max="5125" width="1.73046875" style="1" customWidth="1"/>
    <col min="5126" max="5126" width="1.53125" style="1" customWidth="1"/>
    <col min="5127" max="5127" width="1.73046875" style="1" customWidth="1"/>
    <col min="5128" max="5128" width="2.796875" style="1" bestFit="1" customWidth="1"/>
    <col min="5129" max="5129" width="6.265625" style="1" customWidth="1"/>
    <col min="5130" max="5130" width="0.796875" style="1" customWidth="1"/>
    <col min="5131" max="5131" width="6.06640625" style="1" customWidth="1"/>
    <col min="5132" max="5132" width="23.1328125" style="1" customWidth="1"/>
    <col min="5133" max="5136" width="1.6640625" style="1" customWidth="1"/>
    <col min="5137" max="5137" width="2.59765625" style="1" customWidth="1"/>
    <col min="5138" max="5138" width="4.86328125" style="1" customWidth="1"/>
    <col min="5139" max="5139" width="10.6640625" style="1" customWidth="1"/>
    <col min="5140" max="5140" width="8.19921875" style="1" customWidth="1"/>
    <col min="5141" max="5141" width="5.33203125" style="1" customWidth="1"/>
    <col min="5142" max="5142" width="4.73046875" style="1" customWidth="1"/>
    <col min="5143" max="5143" width="5.53125" style="1" customWidth="1"/>
    <col min="5144" max="5377" width="9.06640625" style="1"/>
    <col min="5378" max="5378" width="6" style="1" customWidth="1"/>
    <col min="5379" max="5379" width="22.06640625" style="1" customWidth="1"/>
    <col min="5380" max="5380" width="1.796875" style="1" customWidth="1"/>
    <col min="5381" max="5381" width="1.73046875" style="1" customWidth="1"/>
    <col min="5382" max="5382" width="1.53125" style="1" customWidth="1"/>
    <col min="5383" max="5383" width="1.73046875" style="1" customWidth="1"/>
    <col min="5384" max="5384" width="2.796875" style="1" bestFit="1" customWidth="1"/>
    <col min="5385" max="5385" width="6.265625" style="1" customWidth="1"/>
    <col min="5386" max="5386" width="0.796875" style="1" customWidth="1"/>
    <col min="5387" max="5387" width="6.06640625" style="1" customWidth="1"/>
    <col min="5388" max="5388" width="23.1328125" style="1" customWidth="1"/>
    <col min="5389" max="5392" width="1.6640625" style="1" customWidth="1"/>
    <col min="5393" max="5393" width="2.59765625" style="1" customWidth="1"/>
    <col min="5394" max="5394" width="4.86328125" style="1" customWidth="1"/>
    <col min="5395" max="5395" width="10.6640625" style="1" customWidth="1"/>
    <col min="5396" max="5396" width="8.19921875" style="1" customWidth="1"/>
    <col min="5397" max="5397" width="5.33203125" style="1" customWidth="1"/>
    <col min="5398" max="5398" width="4.73046875" style="1" customWidth="1"/>
    <col min="5399" max="5399" width="5.53125" style="1" customWidth="1"/>
    <col min="5400" max="5633" width="9.06640625" style="1"/>
    <col min="5634" max="5634" width="6" style="1" customWidth="1"/>
    <col min="5635" max="5635" width="22.06640625" style="1" customWidth="1"/>
    <col min="5636" max="5636" width="1.796875" style="1" customWidth="1"/>
    <col min="5637" max="5637" width="1.73046875" style="1" customWidth="1"/>
    <col min="5638" max="5638" width="1.53125" style="1" customWidth="1"/>
    <col min="5639" max="5639" width="1.73046875" style="1" customWidth="1"/>
    <col min="5640" max="5640" width="2.796875" style="1" bestFit="1" customWidth="1"/>
    <col min="5641" max="5641" width="6.265625" style="1" customWidth="1"/>
    <col min="5642" max="5642" width="0.796875" style="1" customWidth="1"/>
    <col min="5643" max="5643" width="6.06640625" style="1" customWidth="1"/>
    <col min="5644" max="5644" width="23.1328125" style="1" customWidth="1"/>
    <col min="5645" max="5648" width="1.6640625" style="1" customWidth="1"/>
    <col min="5649" max="5649" width="2.59765625" style="1" customWidth="1"/>
    <col min="5650" max="5650" width="4.86328125" style="1" customWidth="1"/>
    <col min="5651" max="5651" width="10.6640625" style="1" customWidth="1"/>
    <col min="5652" max="5652" width="8.19921875" style="1" customWidth="1"/>
    <col min="5653" max="5653" width="5.33203125" style="1" customWidth="1"/>
    <col min="5654" max="5654" width="4.73046875" style="1" customWidth="1"/>
    <col min="5655" max="5655" width="5.53125" style="1" customWidth="1"/>
    <col min="5656" max="5889" width="9.06640625" style="1"/>
    <col min="5890" max="5890" width="6" style="1" customWidth="1"/>
    <col min="5891" max="5891" width="22.06640625" style="1" customWidth="1"/>
    <col min="5892" max="5892" width="1.796875" style="1" customWidth="1"/>
    <col min="5893" max="5893" width="1.73046875" style="1" customWidth="1"/>
    <col min="5894" max="5894" width="1.53125" style="1" customWidth="1"/>
    <col min="5895" max="5895" width="1.73046875" style="1" customWidth="1"/>
    <col min="5896" max="5896" width="2.796875" style="1" bestFit="1" customWidth="1"/>
    <col min="5897" max="5897" width="6.265625" style="1" customWidth="1"/>
    <col min="5898" max="5898" width="0.796875" style="1" customWidth="1"/>
    <col min="5899" max="5899" width="6.06640625" style="1" customWidth="1"/>
    <col min="5900" max="5900" width="23.1328125" style="1" customWidth="1"/>
    <col min="5901" max="5904" width="1.6640625" style="1" customWidth="1"/>
    <col min="5905" max="5905" width="2.59765625" style="1" customWidth="1"/>
    <col min="5906" max="5906" width="4.86328125" style="1" customWidth="1"/>
    <col min="5907" max="5907" width="10.6640625" style="1" customWidth="1"/>
    <col min="5908" max="5908" width="8.19921875" style="1" customWidth="1"/>
    <col min="5909" max="5909" width="5.33203125" style="1" customWidth="1"/>
    <col min="5910" max="5910" width="4.73046875" style="1" customWidth="1"/>
    <col min="5911" max="5911" width="5.53125" style="1" customWidth="1"/>
    <col min="5912" max="6145" width="9.06640625" style="1"/>
    <col min="6146" max="6146" width="6" style="1" customWidth="1"/>
    <col min="6147" max="6147" width="22.06640625" style="1" customWidth="1"/>
    <col min="6148" max="6148" width="1.796875" style="1" customWidth="1"/>
    <col min="6149" max="6149" width="1.73046875" style="1" customWidth="1"/>
    <col min="6150" max="6150" width="1.53125" style="1" customWidth="1"/>
    <col min="6151" max="6151" width="1.73046875" style="1" customWidth="1"/>
    <col min="6152" max="6152" width="2.796875" style="1" bestFit="1" customWidth="1"/>
    <col min="6153" max="6153" width="6.265625" style="1" customWidth="1"/>
    <col min="6154" max="6154" width="0.796875" style="1" customWidth="1"/>
    <col min="6155" max="6155" width="6.06640625" style="1" customWidth="1"/>
    <col min="6156" max="6156" width="23.1328125" style="1" customWidth="1"/>
    <col min="6157" max="6160" width="1.6640625" style="1" customWidth="1"/>
    <col min="6161" max="6161" width="2.59765625" style="1" customWidth="1"/>
    <col min="6162" max="6162" width="4.86328125" style="1" customWidth="1"/>
    <col min="6163" max="6163" width="10.6640625" style="1" customWidth="1"/>
    <col min="6164" max="6164" width="8.19921875" style="1" customWidth="1"/>
    <col min="6165" max="6165" width="5.33203125" style="1" customWidth="1"/>
    <col min="6166" max="6166" width="4.73046875" style="1" customWidth="1"/>
    <col min="6167" max="6167" width="5.53125" style="1" customWidth="1"/>
    <col min="6168" max="6401" width="9.06640625" style="1"/>
    <col min="6402" max="6402" width="6" style="1" customWidth="1"/>
    <col min="6403" max="6403" width="22.06640625" style="1" customWidth="1"/>
    <col min="6404" max="6404" width="1.796875" style="1" customWidth="1"/>
    <col min="6405" max="6405" width="1.73046875" style="1" customWidth="1"/>
    <col min="6406" max="6406" width="1.53125" style="1" customWidth="1"/>
    <col min="6407" max="6407" width="1.73046875" style="1" customWidth="1"/>
    <col min="6408" max="6408" width="2.796875" style="1" bestFit="1" customWidth="1"/>
    <col min="6409" max="6409" width="6.265625" style="1" customWidth="1"/>
    <col min="6410" max="6410" width="0.796875" style="1" customWidth="1"/>
    <col min="6411" max="6411" width="6.06640625" style="1" customWidth="1"/>
    <col min="6412" max="6412" width="23.1328125" style="1" customWidth="1"/>
    <col min="6413" max="6416" width="1.6640625" style="1" customWidth="1"/>
    <col min="6417" max="6417" width="2.59765625" style="1" customWidth="1"/>
    <col min="6418" max="6418" width="4.86328125" style="1" customWidth="1"/>
    <col min="6419" max="6419" width="10.6640625" style="1" customWidth="1"/>
    <col min="6420" max="6420" width="8.19921875" style="1" customWidth="1"/>
    <col min="6421" max="6421" width="5.33203125" style="1" customWidth="1"/>
    <col min="6422" max="6422" width="4.73046875" style="1" customWidth="1"/>
    <col min="6423" max="6423" width="5.53125" style="1" customWidth="1"/>
    <col min="6424" max="6657" width="9.06640625" style="1"/>
    <col min="6658" max="6658" width="6" style="1" customWidth="1"/>
    <col min="6659" max="6659" width="22.06640625" style="1" customWidth="1"/>
    <col min="6660" max="6660" width="1.796875" style="1" customWidth="1"/>
    <col min="6661" max="6661" width="1.73046875" style="1" customWidth="1"/>
    <col min="6662" max="6662" width="1.53125" style="1" customWidth="1"/>
    <col min="6663" max="6663" width="1.73046875" style="1" customWidth="1"/>
    <col min="6664" max="6664" width="2.796875" style="1" bestFit="1" customWidth="1"/>
    <col min="6665" max="6665" width="6.265625" style="1" customWidth="1"/>
    <col min="6666" max="6666" width="0.796875" style="1" customWidth="1"/>
    <col min="6667" max="6667" width="6.06640625" style="1" customWidth="1"/>
    <col min="6668" max="6668" width="23.1328125" style="1" customWidth="1"/>
    <col min="6669" max="6672" width="1.6640625" style="1" customWidth="1"/>
    <col min="6673" max="6673" width="2.59765625" style="1" customWidth="1"/>
    <col min="6674" max="6674" width="4.86328125" style="1" customWidth="1"/>
    <col min="6675" max="6675" width="10.6640625" style="1" customWidth="1"/>
    <col min="6676" max="6676" width="8.19921875" style="1" customWidth="1"/>
    <col min="6677" max="6677" width="5.33203125" style="1" customWidth="1"/>
    <col min="6678" max="6678" width="4.73046875" style="1" customWidth="1"/>
    <col min="6679" max="6679" width="5.53125" style="1" customWidth="1"/>
    <col min="6680" max="6913" width="9.06640625" style="1"/>
    <col min="6914" max="6914" width="6" style="1" customWidth="1"/>
    <col min="6915" max="6915" width="22.06640625" style="1" customWidth="1"/>
    <col min="6916" max="6916" width="1.796875" style="1" customWidth="1"/>
    <col min="6917" max="6917" width="1.73046875" style="1" customWidth="1"/>
    <col min="6918" max="6918" width="1.53125" style="1" customWidth="1"/>
    <col min="6919" max="6919" width="1.73046875" style="1" customWidth="1"/>
    <col min="6920" max="6920" width="2.796875" style="1" bestFit="1" customWidth="1"/>
    <col min="6921" max="6921" width="6.265625" style="1" customWidth="1"/>
    <col min="6922" max="6922" width="0.796875" style="1" customWidth="1"/>
    <col min="6923" max="6923" width="6.06640625" style="1" customWidth="1"/>
    <col min="6924" max="6924" width="23.1328125" style="1" customWidth="1"/>
    <col min="6925" max="6928" width="1.6640625" style="1" customWidth="1"/>
    <col min="6929" max="6929" width="2.59765625" style="1" customWidth="1"/>
    <col min="6930" max="6930" width="4.86328125" style="1" customWidth="1"/>
    <col min="6931" max="6931" width="10.6640625" style="1" customWidth="1"/>
    <col min="6932" max="6932" width="8.19921875" style="1" customWidth="1"/>
    <col min="6933" max="6933" width="5.33203125" style="1" customWidth="1"/>
    <col min="6934" max="6934" width="4.73046875" style="1" customWidth="1"/>
    <col min="6935" max="6935" width="5.53125" style="1" customWidth="1"/>
    <col min="6936" max="7169" width="9.06640625" style="1"/>
    <col min="7170" max="7170" width="6" style="1" customWidth="1"/>
    <col min="7171" max="7171" width="22.06640625" style="1" customWidth="1"/>
    <col min="7172" max="7172" width="1.796875" style="1" customWidth="1"/>
    <col min="7173" max="7173" width="1.73046875" style="1" customWidth="1"/>
    <col min="7174" max="7174" width="1.53125" style="1" customWidth="1"/>
    <col min="7175" max="7175" width="1.73046875" style="1" customWidth="1"/>
    <col min="7176" max="7176" width="2.796875" style="1" bestFit="1" customWidth="1"/>
    <col min="7177" max="7177" width="6.265625" style="1" customWidth="1"/>
    <col min="7178" max="7178" width="0.796875" style="1" customWidth="1"/>
    <col min="7179" max="7179" width="6.06640625" style="1" customWidth="1"/>
    <col min="7180" max="7180" width="23.1328125" style="1" customWidth="1"/>
    <col min="7181" max="7184" width="1.6640625" style="1" customWidth="1"/>
    <col min="7185" max="7185" width="2.59765625" style="1" customWidth="1"/>
    <col min="7186" max="7186" width="4.86328125" style="1" customWidth="1"/>
    <col min="7187" max="7187" width="10.6640625" style="1" customWidth="1"/>
    <col min="7188" max="7188" width="8.19921875" style="1" customWidth="1"/>
    <col min="7189" max="7189" width="5.33203125" style="1" customWidth="1"/>
    <col min="7190" max="7190" width="4.73046875" style="1" customWidth="1"/>
    <col min="7191" max="7191" width="5.53125" style="1" customWidth="1"/>
    <col min="7192" max="7425" width="9.06640625" style="1"/>
    <col min="7426" max="7426" width="6" style="1" customWidth="1"/>
    <col min="7427" max="7427" width="22.06640625" style="1" customWidth="1"/>
    <col min="7428" max="7428" width="1.796875" style="1" customWidth="1"/>
    <col min="7429" max="7429" width="1.73046875" style="1" customWidth="1"/>
    <col min="7430" max="7430" width="1.53125" style="1" customWidth="1"/>
    <col min="7431" max="7431" width="1.73046875" style="1" customWidth="1"/>
    <col min="7432" max="7432" width="2.796875" style="1" bestFit="1" customWidth="1"/>
    <col min="7433" max="7433" width="6.265625" style="1" customWidth="1"/>
    <col min="7434" max="7434" width="0.796875" style="1" customWidth="1"/>
    <col min="7435" max="7435" width="6.06640625" style="1" customWidth="1"/>
    <col min="7436" max="7436" width="23.1328125" style="1" customWidth="1"/>
    <col min="7437" max="7440" width="1.6640625" style="1" customWidth="1"/>
    <col min="7441" max="7441" width="2.59765625" style="1" customWidth="1"/>
    <col min="7442" max="7442" width="4.86328125" style="1" customWidth="1"/>
    <col min="7443" max="7443" width="10.6640625" style="1" customWidth="1"/>
    <col min="7444" max="7444" width="8.19921875" style="1" customWidth="1"/>
    <col min="7445" max="7445" width="5.33203125" style="1" customWidth="1"/>
    <col min="7446" max="7446" width="4.73046875" style="1" customWidth="1"/>
    <col min="7447" max="7447" width="5.53125" style="1" customWidth="1"/>
    <col min="7448" max="7681" width="9.06640625" style="1"/>
    <col min="7682" max="7682" width="6" style="1" customWidth="1"/>
    <col min="7683" max="7683" width="22.06640625" style="1" customWidth="1"/>
    <col min="7684" max="7684" width="1.796875" style="1" customWidth="1"/>
    <col min="7685" max="7685" width="1.73046875" style="1" customWidth="1"/>
    <col min="7686" max="7686" width="1.53125" style="1" customWidth="1"/>
    <col min="7687" max="7687" width="1.73046875" style="1" customWidth="1"/>
    <col min="7688" max="7688" width="2.796875" style="1" bestFit="1" customWidth="1"/>
    <col min="7689" max="7689" width="6.265625" style="1" customWidth="1"/>
    <col min="7690" max="7690" width="0.796875" style="1" customWidth="1"/>
    <col min="7691" max="7691" width="6.06640625" style="1" customWidth="1"/>
    <col min="7692" max="7692" width="23.1328125" style="1" customWidth="1"/>
    <col min="7693" max="7696" width="1.6640625" style="1" customWidth="1"/>
    <col min="7697" max="7697" width="2.59765625" style="1" customWidth="1"/>
    <col min="7698" max="7698" width="4.86328125" style="1" customWidth="1"/>
    <col min="7699" max="7699" width="10.6640625" style="1" customWidth="1"/>
    <col min="7700" max="7700" width="8.19921875" style="1" customWidth="1"/>
    <col min="7701" max="7701" width="5.33203125" style="1" customWidth="1"/>
    <col min="7702" max="7702" width="4.73046875" style="1" customWidth="1"/>
    <col min="7703" max="7703" width="5.53125" style="1" customWidth="1"/>
    <col min="7704" max="7937" width="9.06640625" style="1"/>
    <col min="7938" max="7938" width="6" style="1" customWidth="1"/>
    <col min="7939" max="7939" width="22.06640625" style="1" customWidth="1"/>
    <col min="7940" max="7940" width="1.796875" style="1" customWidth="1"/>
    <col min="7941" max="7941" width="1.73046875" style="1" customWidth="1"/>
    <col min="7942" max="7942" width="1.53125" style="1" customWidth="1"/>
    <col min="7943" max="7943" width="1.73046875" style="1" customWidth="1"/>
    <col min="7944" max="7944" width="2.796875" style="1" bestFit="1" customWidth="1"/>
    <col min="7945" max="7945" width="6.265625" style="1" customWidth="1"/>
    <col min="7946" max="7946" width="0.796875" style="1" customWidth="1"/>
    <col min="7947" max="7947" width="6.06640625" style="1" customWidth="1"/>
    <col min="7948" max="7948" width="23.1328125" style="1" customWidth="1"/>
    <col min="7949" max="7952" width="1.6640625" style="1" customWidth="1"/>
    <col min="7953" max="7953" width="2.59765625" style="1" customWidth="1"/>
    <col min="7954" max="7954" width="4.86328125" style="1" customWidth="1"/>
    <col min="7955" max="7955" width="10.6640625" style="1" customWidth="1"/>
    <col min="7956" max="7956" width="8.19921875" style="1" customWidth="1"/>
    <col min="7957" max="7957" width="5.33203125" style="1" customWidth="1"/>
    <col min="7958" max="7958" width="4.73046875" style="1" customWidth="1"/>
    <col min="7959" max="7959" width="5.53125" style="1" customWidth="1"/>
    <col min="7960" max="8193" width="9.06640625" style="1"/>
    <col min="8194" max="8194" width="6" style="1" customWidth="1"/>
    <col min="8195" max="8195" width="22.06640625" style="1" customWidth="1"/>
    <col min="8196" max="8196" width="1.796875" style="1" customWidth="1"/>
    <col min="8197" max="8197" width="1.73046875" style="1" customWidth="1"/>
    <col min="8198" max="8198" width="1.53125" style="1" customWidth="1"/>
    <col min="8199" max="8199" width="1.73046875" style="1" customWidth="1"/>
    <col min="8200" max="8200" width="2.796875" style="1" bestFit="1" customWidth="1"/>
    <col min="8201" max="8201" width="6.265625" style="1" customWidth="1"/>
    <col min="8202" max="8202" width="0.796875" style="1" customWidth="1"/>
    <col min="8203" max="8203" width="6.06640625" style="1" customWidth="1"/>
    <col min="8204" max="8204" width="23.1328125" style="1" customWidth="1"/>
    <col min="8205" max="8208" width="1.6640625" style="1" customWidth="1"/>
    <col min="8209" max="8209" width="2.59765625" style="1" customWidth="1"/>
    <col min="8210" max="8210" width="4.86328125" style="1" customWidth="1"/>
    <col min="8211" max="8211" width="10.6640625" style="1" customWidth="1"/>
    <col min="8212" max="8212" width="8.19921875" style="1" customWidth="1"/>
    <col min="8213" max="8213" width="5.33203125" style="1" customWidth="1"/>
    <col min="8214" max="8214" width="4.73046875" style="1" customWidth="1"/>
    <col min="8215" max="8215" width="5.53125" style="1" customWidth="1"/>
    <col min="8216" max="8449" width="9.06640625" style="1"/>
    <col min="8450" max="8450" width="6" style="1" customWidth="1"/>
    <col min="8451" max="8451" width="22.06640625" style="1" customWidth="1"/>
    <col min="8452" max="8452" width="1.796875" style="1" customWidth="1"/>
    <col min="8453" max="8453" width="1.73046875" style="1" customWidth="1"/>
    <col min="8454" max="8454" width="1.53125" style="1" customWidth="1"/>
    <col min="8455" max="8455" width="1.73046875" style="1" customWidth="1"/>
    <col min="8456" max="8456" width="2.796875" style="1" bestFit="1" customWidth="1"/>
    <col min="8457" max="8457" width="6.265625" style="1" customWidth="1"/>
    <col min="8458" max="8458" width="0.796875" style="1" customWidth="1"/>
    <col min="8459" max="8459" width="6.06640625" style="1" customWidth="1"/>
    <col min="8460" max="8460" width="23.1328125" style="1" customWidth="1"/>
    <col min="8461" max="8464" width="1.6640625" style="1" customWidth="1"/>
    <col min="8465" max="8465" width="2.59765625" style="1" customWidth="1"/>
    <col min="8466" max="8466" width="4.86328125" style="1" customWidth="1"/>
    <col min="8467" max="8467" width="10.6640625" style="1" customWidth="1"/>
    <col min="8468" max="8468" width="8.19921875" style="1" customWidth="1"/>
    <col min="8469" max="8469" width="5.33203125" style="1" customWidth="1"/>
    <col min="8470" max="8470" width="4.73046875" style="1" customWidth="1"/>
    <col min="8471" max="8471" width="5.53125" style="1" customWidth="1"/>
    <col min="8472" max="8705" width="9.06640625" style="1"/>
    <col min="8706" max="8706" width="6" style="1" customWidth="1"/>
    <col min="8707" max="8707" width="22.06640625" style="1" customWidth="1"/>
    <col min="8708" max="8708" width="1.796875" style="1" customWidth="1"/>
    <col min="8709" max="8709" width="1.73046875" style="1" customWidth="1"/>
    <col min="8710" max="8710" width="1.53125" style="1" customWidth="1"/>
    <col min="8711" max="8711" width="1.73046875" style="1" customWidth="1"/>
    <col min="8712" max="8712" width="2.796875" style="1" bestFit="1" customWidth="1"/>
    <col min="8713" max="8713" width="6.265625" style="1" customWidth="1"/>
    <col min="8714" max="8714" width="0.796875" style="1" customWidth="1"/>
    <col min="8715" max="8715" width="6.06640625" style="1" customWidth="1"/>
    <col min="8716" max="8716" width="23.1328125" style="1" customWidth="1"/>
    <col min="8717" max="8720" width="1.6640625" style="1" customWidth="1"/>
    <col min="8721" max="8721" width="2.59765625" style="1" customWidth="1"/>
    <col min="8722" max="8722" width="4.86328125" style="1" customWidth="1"/>
    <col min="8723" max="8723" width="10.6640625" style="1" customWidth="1"/>
    <col min="8724" max="8724" width="8.19921875" style="1" customWidth="1"/>
    <col min="8725" max="8725" width="5.33203125" style="1" customWidth="1"/>
    <col min="8726" max="8726" width="4.73046875" style="1" customWidth="1"/>
    <col min="8727" max="8727" width="5.53125" style="1" customWidth="1"/>
    <col min="8728" max="8961" width="9.06640625" style="1"/>
    <col min="8962" max="8962" width="6" style="1" customWidth="1"/>
    <col min="8963" max="8963" width="22.06640625" style="1" customWidth="1"/>
    <col min="8964" max="8964" width="1.796875" style="1" customWidth="1"/>
    <col min="8965" max="8965" width="1.73046875" style="1" customWidth="1"/>
    <col min="8966" max="8966" width="1.53125" style="1" customWidth="1"/>
    <col min="8967" max="8967" width="1.73046875" style="1" customWidth="1"/>
    <col min="8968" max="8968" width="2.796875" style="1" bestFit="1" customWidth="1"/>
    <col min="8969" max="8969" width="6.265625" style="1" customWidth="1"/>
    <col min="8970" max="8970" width="0.796875" style="1" customWidth="1"/>
    <col min="8971" max="8971" width="6.06640625" style="1" customWidth="1"/>
    <col min="8972" max="8972" width="23.1328125" style="1" customWidth="1"/>
    <col min="8973" max="8976" width="1.6640625" style="1" customWidth="1"/>
    <col min="8977" max="8977" width="2.59765625" style="1" customWidth="1"/>
    <col min="8978" max="8978" width="4.86328125" style="1" customWidth="1"/>
    <col min="8979" max="8979" width="10.6640625" style="1" customWidth="1"/>
    <col min="8980" max="8980" width="8.19921875" style="1" customWidth="1"/>
    <col min="8981" max="8981" width="5.33203125" style="1" customWidth="1"/>
    <col min="8982" max="8982" width="4.73046875" style="1" customWidth="1"/>
    <col min="8983" max="8983" width="5.53125" style="1" customWidth="1"/>
    <col min="8984" max="9217" width="9.06640625" style="1"/>
    <col min="9218" max="9218" width="6" style="1" customWidth="1"/>
    <col min="9219" max="9219" width="22.06640625" style="1" customWidth="1"/>
    <col min="9220" max="9220" width="1.796875" style="1" customWidth="1"/>
    <col min="9221" max="9221" width="1.73046875" style="1" customWidth="1"/>
    <col min="9222" max="9222" width="1.53125" style="1" customWidth="1"/>
    <col min="9223" max="9223" width="1.73046875" style="1" customWidth="1"/>
    <col min="9224" max="9224" width="2.796875" style="1" bestFit="1" customWidth="1"/>
    <col min="9225" max="9225" width="6.265625" style="1" customWidth="1"/>
    <col min="9226" max="9226" width="0.796875" style="1" customWidth="1"/>
    <col min="9227" max="9227" width="6.06640625" style="1" customWidth="1"/>
    <col min="9228" max="9228" width="23.1328125" style="1" customWidth="1"/>
    <col min="9229" max="9232" width="1.6640625" style="1" customWidth="1"/>
    <col min="9233" max="9233" width="2.59765625" style="1" customWidth="1"/>
    <col min="9234" max="9234" width="4.86328125" style="1" customWidth="1"/>
    <col min="9235" max="9235" width="10.6640625" style="1" customWidth="1"/>
    <col min="9236" max="9236" width="8.19921875" style="1" customWidth="1"/>
    <col min="9237" max="9237" width="5.33203125" style="1" customWidth="1"/>
    <col min="9238" max="9238" width="4.73046875" style="1" customWidth="1"/>
    <col min="9239" max="9239" width="5.53125" style="1" customWidth="1"/>
    <col min="9240" max="9473" width="9.06640625" style="1"/>
    <col min="9474" max="9474" width="6" style="1" customWidth="1"/>
    <col min="9475" max="9475" width="22.06640625" style="1" customWidth="1"/>
    <col min="9476" max="9476" width="1.796875" style="1" customWidth="1"/>
    <col min="9477" max="9477" width="1.73046875" style="1" customWidth="1"/>
    <col min="9478" max="9478" width="1.53125" style="1" customWidth="1"/>
    <col min="9479" max="9479" width="1.73046875" style="1" customWidth="1"/>
    <col min="9480" max="9480" width="2.796875" style="1" bestFit="1" customWidth="1"/>
    <col min="9481" max="9481" width="6.265625" style="1" customWidth="1"/>
    <col min="9482" max="9482" width="0.796875" style="1" customWidth="1"/>
    <col min="9483" max="9483" width="6.06640625" style="1" customWidth="1"/>
    <col min="9484" max="9484" width="23.1328125" style="1" customWidth="1"/>
    <col min="9485" max="9488" width="1.6640625" style="1" customWidth="1"/>
    <col min="9489" max="9489" width="2.59765625" style="1" customWidth="1"/>
    <col min="9490" max="9490" width="4.86328125" style="1" customWidth="1"/>
    <col min="9491" max="9491" width="10.6640625" style="1" customWidth="1"/>
    <col min="9492" max="9492" width="8.19921875" style="1" customWidth="1"/>
    <col min="9493" max="9493" width="5.33203125" style="1" customWidth="1"/>
    <col min="9494" max="9494" width="4.73046875" style="1" customWidth="1"/>
    <col min="9495" max="9495" width="5.53125" style="1" customWidth="1"/>
    <col min="9496" max="9729" width="9.06640625" style="1"/>
    <col min="9730" max="9730" width="6" style="1" customWidth="1"/>
    <col min="9731" max="9731" width="22.06640625" style="1" customWidth="1"/>
    <col min="9732" max="9732" width="1.796875" style="1" customWidth="1"/>
    <col min="9733" max="9733" width="1.73046875" style="1" customWidth="1"/>
    <col min="9734" max="9734" width="1.53125" style="1" customWidth="1"/>
    <col min="9735" max="9735" width="1.73046875" style="1" customWidth="1"/>
    <col min="9736" max="9736" width="2.796875" style="1" bestFit="1" customWidth="1"/>
    <col min="9737" max="9737" width="6.265625" style="1" customWidth="1"/>
    <col min="9738" max="9738" width="0.796875" style="1" customWidth="1"/>
    <col min="9739" max="9739" width="6.06640625" style="1" customWidth="1"/>
    <col min="9740" max="9740" width="23.1328125" style="1" customWidth="1"/>
    <col min="9741" max="9744" width="1.6640625" style="1" customWidth="1"/>
    <col min="9745" max="9745" width="2.59765625" style="1" customWidth="1"/>
    <col min="9746" max="9746" width="4.86328125" style="1" customWidth="1"/>
    <col min="9747" max="9747" width="10.6640625" style="1" customWidth="1"/>
    <col min="9748" max="9748" width="8.19921875" style="1" customWidth="1"/>
    <col min="9749" max="9749" width="5.33203125" style="1" customWidth="1"/>
    <col min="9750" max="9750" width="4.73046875" style="1" customWidth="1"/>
    <col min="9751" max="9751" width="5.53125" style="1" customWidth="1"/>
    <col min="9752" max="9985" width="9.06640625" style="1"/>
    <col min="9986" max="9986" width="6" style="1" customWidth="1"/>
    <col min="9987" max="9987" width="22.06640625" style="1" customWidth="1"/>
    <col min="9988" max="9988" width="1.796875" style="1" customWidth="1"/>
    <col min="9989" max="9989" width="1.73046875" style="1" customWidth="1"/>
    <col min="9990" max="9990" width="1.53125" style="1" customWidth="1"/>
    <col min="9991" max="9991" width="1.73046875" style="1" customWidth="1"/>
    <col min="9992" max="9992" width="2.796875" style="1" bestFit="1" customWidth="1"/>
    <col min="9993" max="9993" width="6.265625" style="1" customWidth="1"/>
    <col min="9994" max="9994" width="0.796875" style="1" customWidth="1"/>
    <col min="9995" max="9995" width="6.06640625" style="1" customWidth="1"/>
    <col min="9996" max="9996" width="23.1328125" style="1" customWidth="1"/>
    <col min="9997" max="10000" width="1.6640625" style="1" customWidth="1"/>
    <col min="10001" max="10001" width="2.59765625" style="1" customWidth="1"/>
    <col min="10002" max="10002" width="4.86328125" style="1" customWidth="1"/>
    <col min="10003" max="10003" width="10.6640625" style="1" customWidth="1"/>
    <col min="10004" max="10004" width="8.19921875" style="1" customWidth="1"/>
    <col min="10005" max="10005" width="5.33203125" style="1" customWidth="1"/>
    <col min="10006" max="10006" width="4.73046875" style="1" customWidth="1"/>
    <col min="10007" max="10007" width="5.53125" style="1" customWidth="1"/>
    <col min="10008" max="10241" width="9.06640625" style="1"/>
    <col min="10242" max="10242" width="6" style="1" customWidth="1"/>
    <col min="10243" max="10243" width="22.06640625" style="1" customWidth="1"/>
    <col min="10244" max="10244" width="1.796875" style="1" customWidth="1"/>
    <col min="10245" max="10245" width="1.73046875" style="1" customWidth="1"/>
    <col min="10246" max="10246" width="1.53125" style="1" customWidth="1"/>
    <col min="10247" max="10247" width="1.73046875" style="1" customWidth="1"/>
    <col min="10248" max="10248" width="2.796875" style="1" bestFit="1" customWidth="1"/>
    <col min="10249" max="10249" width="6.265625" style="1" customWidth="1"/>
    <col min="10250" max="10250" width="0.796875" style="1" customWidth="1"/>
    <col min="10251" max="10251" width="6.06640625" style="1" customWidth="1"/>
    <col min="10252" max="10252" width="23.1328125" style="1" customWidth="1"/>
    <col min="10253" max="10256" width="1.6640625" style="1" customWidth="1"/>
    <col min="10257" max="10257" width="2.59765625" style="1" customWidth="1"/>
    <col min="10258" max="10258" width="4.86328125" style="1" customWidth="1"/>
    <col min="10259" max="10259" width="10.6640625" style="1" customWidth="1"/>
    <col min="10260" max="10260" width="8.19921875" style="1" customWidth="1"/>
    <col min="10261" max="10261" width="5.33203125" style="1" customWidth="1"/>
    <col min="10262" max="10262" width="4.73046875" style="1" customWidth="1"/>
    <col min="10263" max="10263" width="5.53125" style="1" customWidth="1"/>
    <col min="10264" max="10497" width="9.06640625" style="1"/>
    <col min="10498" max="10498" width="6" style="1" customWidth="1"/>
    <col min="10499" max="10499" width="22.06640625" style="1" customWidth="1"/>
    <col min="10500" max="10500" width="1.796875" style="1" customWidth="1"/>
    <col min="10501" max="10501" width="1.73046875" style="1" customWidth="1"/>
    <col min="10502" max="10502" width="1.53125" style="1" customWidth="1"/>
    <col min="10503" max="10503" width="1.73046875" style="1" customWidth="1"/>
    <col min="10504" max="10504" width="2.796875" style="1" bestFit="1" customWidth="1"/>
    <col min="10505" max="10505" width="6.265625" style="1" customWidth="1"/>
    <col min="10506" max="10506" width="0.796875" style="1" customWidth="1"/>
    <col min="10507" max="10507" width="6.06640625" style="1" customWidth="1"/>
    <col min="10508" max="10508" width="23.1328125" style="1" customWidth="1"/>
    <col min="10509" max="10512" width="1.6640625" style="1" customWidth="1"/>
    <col min="10513" max="10513" width="2.59765625" style="1" customWidth="1"/>
    <col min="10514" max="10514" width="4.86328125" style="1" customWidth="1"/>
    <col min="10515" max="10515" width="10.6640625" style="1" customWidth="1"/>
    <col min="10516" max="10516" width="8.19921875" style="1" customWidth="1"/>
    <col min="10517" max="10517" width="5.33203125" style="1" customWidth="1"/>
    <col min="10518" max="10518" width="4.73046875" style="1" customWidth="1"/>
    <col min="10519" max="10519" width="5.53125" style="1" customWidth="1"/>
    <col min="10520" max="10753" width="9.06640625" style="1"/>
    <col min="10754" max="10754" width="6" style="1" customWidth="1"/>
    <col min="10755" max="10755" width="22.06640625" style="1" customWidth="1"/>
    <col min="10756" max="10756" width="1.796875" style="1" customWidth="1"/>
    <col min="10757" max="10757" width="1.73046875" style="1" customWidth="1"/>
    <col min="10758" max="10758" width="1.53125" style="1" customWidth="1"/>
    <col min="10759" max="10759" width="1.73046875" style="1" customWidth="1"/>
    <col min="10760" max="10760" width="2.796875" style="1" bestFit="1" customWidth="1"/>
    <col min="10761" max="10761" width="6.265625" style="1" customWidth="1"/>
    <col min="10762" max="10762" width="0.796875" style="1" customWidth="1"/>
    <col min="10763" max="10763" width="6.06640625" style="1" customWidth="1"/>
    <col min="10764" max="10764" width="23.1328125" style="1" customWidth="1"/>
    <col min="10765" max="10768" width="1.6640625" style="1" customWidth="1"/>
    <col min="10769" max="10769" width="2.59765625" style="1" customWidth="1"/>
    <col min="10770" max="10770" width="4.86328125" style="1" customWidth="1"/>
    <col min="10771" max="10771" width="10.6640625" style="1" customWidth="1"/>
    <col min="10772" max="10772" width="8.19921875" style="1" customWidth="1"/>
    <col min="10773" max="10773" width="5.33203125" style="1" customWidth="1"/>
    <col min="10774" max="10774" width="4.73046875" style="1" customWidth="1"/>
    <col min="10775" max="10775" width="5.53125" style="1" customWidth="1"/>
    <col min="10776" max="11009" width="9.06640625" style="1"/>
    <col min="11010" max="11010" width="6" style="1" customWidth="1"/>
    <col min="11011" max="11011" width="22.06640625" style="1" customWidth="1"/>
    <col min="11012" max="11012" width="1.796875" style="1" customWidth="1"/>
    <col min="11013" max="11013" width="1.73046875" style="1" customWidth="1"/>
    <col min="11014" max="11014" width="1.53125" style="1" customWidth="1"/>
    <col min="11015" max="11015" width="1.73046875" style="1" customWidth="1"/>
    <col min="11016" max="11016" width="2.796875" style="1" bestFit="1" customWidth="1"/>
    <col min="11017" max="11017" width="6.265625" style="1" customWidth="1"/>
    <col min="11018" max="11018" width="0.796875" style="1" customWidth="1"/>
    <col min="11019" max="11019" width="6.06640625" style="1" customWidth="1"/>
    <col min="11020" max="11020" width="23.1328125" style="1" customWidth="1"/>
    <col min="11021" max="11024" width="1.6640625" style="1" customWidth="1"/>
    <col min="11025" max="11025" width="2.59765625" style="1" customWidth="1"/>
    <col min="11026" max="11026" width="4.86328125" style="1" customWidth="1"/>
    <col min="11027" max="11027" width="10.6640625" style="1" customWidth="1"/>
    <col min="11028" max="11028" width="8.19921875" style="1" customWidth="1"/>
    <col min="11029" max="11029" width="5.33203125" style="1" customWidth="1"/>
    <col min="11030" max="11030" width="4.73046875" style="1" customWidth="1"/>
    <col min="11031" max="11031" width="5.53125" style="1" customWidth="1"/>
    <col min="11032" max="11265" width="9.06640625" style="1"/>
    <col min="11266" max="11266" width="6" style="1" customWidth="1"/>
    <col min="11267" max="11267" width="22.06640625" style="1" customWidth="1"/>
    <col min="11268" max="11268" width="1.796875" style="1" customWidth="1"/>
    <col min="11269" max="11269" width="1.73046875" style="1" customWidth="1"/>
    <col min="11270" max="11270" width="1.53125" style="1" customWidth="1"/>
    <col min="11271" max="11271" width="1.73046875" style="1" customWidth="1"/>
    <col min="11272" max="11272" width="2.796875" style="1" bestFit="1" customWidth="1"/>
    <col min="11273" max="11273" width="6.265625" style="1" customWidth="1"/>
    <col min="11274" max="11274" width="0.796875" style="1" customWidth="1"/>
    <col min="11275" max="11275" width="6.06640625" style="1" customWidth="1"/>
    <col min="11276" max="11276" width="23.1328125" style="1" customWidth="1"/>
    <col min="11277" max="11280" width="1.6640625" style="1" customWidth="1"/>
    <col min="11281" max="11281" width="2.59765625" style="1" customWidth="1"/>
    <col min="11282" max="11282" width="4.86328125" style="1" customWidth="1"/>
    <col min="11283" max="11283" width="10.6640625" style="1" customWidth="1"/>
    <col min="11284" max="11284" width="8.19921875" style="1" customWidth="1"/>
    <col min="11285" max="11285" width="5.33203125" style="1" customWidth="1"/>
    <col min="11286" max="11286" width="4.73046875" style="1" customWidth="1"/>
    <col min="11287" max="11287" width="5.53125" style="1" customWidth="1"/>
    <col min="11288" max="11521" width="9.06640625" style="1"/>
    <col min="11522" max="11522" width="6" style="1" customWidth="1"/>
    <col min="11523" max="11523" width="22.06640625" style="1" customWidth="1"/>
    <col min="11524" max="11524" width="1.796875" style="1" customWidth="1"/>
    <col min="11525" max="11525" width="1.73046875" style="1" customWidth="1"/>
    <col min="11526" max="11526" width="1.53125" style="1" customWidth="1"/>
    <col min="11527" max="11527" width="1.73046875" style="1" customWidth="1"/>
    <col min="11528" max="11528" width="2.796875" style="1" bestFit="1" customWidth="1"/>
    <col min="11529" max="11529" width="6.265625" style="1" customWidth="1"/>
    <col min="11530" max="11530" width="0.796875" style="1" customWidth="1"/>
    <col min="11531" max="11531" width="6.06640625" style="1" customWidth="1"/>
    <col min="11532" max="11532" width="23.1328125" style="1" customWidth="1"/>
    <col min="11533" max="11536" width="1.6640625" style="1" customWidth="1"/>
    <col min="11537" max="11537" width="2.59765625" style="1" customWidth="1"/>
    <col min="11538" max="11538" width="4.86328125" style="1" customWidth="1"/>
    <col min="11539" max="11539" width="10.6640625" style="1" customWidth="1"/>
    <col min="11540" max="11540" width="8.19921875" style="1" customWidth="1"/>
    <col min="11541" max="11541" width="5.33203125" style="1" customWidth="1"/>
    <col min="11542" max="11542" width="4.73046875" style="1" customWidth="1"/>
    <col min="11543" max="11543" width="5.53125" style="1" customWidth="1"/>
    <col min="11544" max="11777" width="9.06640625" style="1"/>
    <col min="11778" max="11778" width="6" style="1" customWidth="1"/>
    <col min="11779" max="11779" width="22.06640625" style="1" customWidth="1"/>
    <col min="11780" max="11780" width="1.796875" style="1" customWidth="1"/>
    <col min="11781" max="11781" width="1.73046875" style="1" customWidth="1"/>
    <col min="11782" max="11782" width="1.53125" style="1" customWidth="1"/>
    <col min="11783" max="11783" width="1.73046875" style="1" customWidth="1"/>
    <col min="11784" max="11784" width="2.796875" style="1" bestFit="1" customWidth="1"/>
    <col min="11785" max="11785" width="6.265625" style="1" customWidth="1"/>
    <col min="11786" max="11786" width="0.796875" style="1" customWidth="1"/>
    <col min="11787" max="11787" width="6.06640625" style="1" customWidth="1"/>
    <col min="11788" max="11788" width="23.1328125" style="1" customWidth="1"/>
    <col min="11789" max="11792" width="1.6640625" style="1" customWidth="1"/>
    <col min="11793" max="11793" width="2.59765625" style="1" customWidth="1"/>
    <col min="11794" max="11794" width="4.86328125" style="1" customWidth="1"/>
    <col min="11795" max="11795" width="10.6640625" style="1" customWidth="1"/>
    <col min="11796" max="11796" width="8.19921875" style="1" customWidth="1"/>
    <col min="11797" max="11797" width="5.33203125" style="1" customWidth="1"/>
    <col min="11798" max="11798" width="4.73046875" style="1" customWidth="1"/>
    <col min="11799" max="11799" width="5.53125" style="1" customWidth="1"/>
    <col min="11800" max="12033" width="9.06640625" style="1"/>
    <col min="12034" max="12034" width="6" style="1" customWidth="1"/>
    <col min="12035" max="12035" width="22.06640625" style="1" customWidth="1"/>
    <col min="12036" max="12036" width="1.796875" style="1" customWidth="1"/>
    <col min="12037" max="12037" width="1.73046875" style="1" customWidth="1"/>
    <col min="12038" max="12038" width="1.53125" style="1" customWidth="1"/>
    <col min="12039" max="12039" width="1.73046875" style="1" customWidth="1"/>
    <col min="12040" max="12040" width="2.796875" style="1" bestFit="1" customWidth="1"/>
    <col min="12041" max="12041" width="6.265625" style="1" customWidth="1"/>
    <col min="12042" max="12042" width="0.796875" style="1" customWidth="1"/>
    <col min="12043" max="12043" width="6.06640625" style="1" customWidth="1"/>
    <col min="12044" max="12044" width="23.1328125" style="1" customWidth="1"/>
    <col min="12045" max="12048" width="1.6640625" style="1" customWidth="1"/>
    <col min="12049" max="12049" width="2.59765625" style="1" customWidth="1"/>
    <col min="12050" max="12050" width="4.86328125" style="1" customWidth="1"/>
    <col min="12051" max="12051" width="10.6640625" style="1" customWidth="1"/>
    <col min="12052" max="12052" width="8.19921875" style="1" customWidth="1"/>
    <col min="12053" max="12053" width="5.33203125" style="1" customWidth="1"/>
    <col min="12054" max="12054" width="4.73046875" style="1" customWidth="1"/>
    <col min="12055" max="12055" width="5.53125" style="1" customWidth="1"/>
    <col min="12056" max="12289" width="9.06640625" style="1"/>
    <col min="12290" max="12290" width="6" style="1" customWidth="1"/>
    <col min="12291" max="12291" width="22.06640625" style="1" customWidth="1"/>
    <col min="12292" max="12292" width="1.796875" style="1" customWidth="1"/>
    <col min="12293" max="12293" width="1.73046875" style="1" customWidth="1"/>
    <col min="12294" max="12294" width="1.53125" style="1" customWidth="1"/>
    <col min="12295" max="12295" width="1.73046875" style="1" customWidth="1"/>
    <col min="12296" max="12296" width="2.796875" style="1" bestFit="1" customWidth="1"/>
    <col min="12297" max="12297" width="6.265625" style="1" customWidth="1"/>
    <col min="12298" max="12298" width="0.796875" style="1" customWidth="1"/>
    <col min="12299" max="12299" width="6.06640625" style="1" customWidth="1"/>
    <col min="12300" max="12300" width="23.1328125" style="1" customWidth="1"/>
    <col min="12301" max="12304" width="1.6640625" style="1" customWidth="1"/>
    <col min="12305" max="12305" width="2.59765625" style="1" customWidth="1"/>
    <col min="12306" max="12306" width="4.86328125" style="1" customWidth="1"/>
    <col min="12307" max="12307" width="10.6640625" style="1" customWidth="1"/>
    <col min="12308" max="12308" width="8.19921875" style="1" customWidth="1"/>
    <col min="12309" max="12309" width="5.33203125" style="1" customWidth="1"/>
    <col min="12310" max="12310" width="4.73046875" style="1" customWidth="1"/>
    <col min="12311" max="12311" width="5.53125" style="1" customWidth="1"/>
    <col min="12312" max="12545" width="9.06640625" style="1"/>
    <col min="12546" max="12546" width="6" style="1" customWidth="1"/>
    <col min="12547" max="12547" width="22.06640625" style="1" customWidth="1"/>
    <col min="12548" max="12548" width="1.796875" style="1" customWidth="1"/>
    <col min="12549" max="12549" width="1.73046875" style="1" customWidth="1"/>
    <col min="12550" max="12550" width="1.53125" style="1" customWidth="1"/>
    <col min="12551" max="12551" width="1.73046875" style="1" customWidth="1"/>
    <col min="12552" max="12552" width="2.796875" style="1" bestFit="1" customWidth="1"/>
    <col min="12553" max="12553" width="6.265625" style="1" customWidth="1"/>
    <col min="12554" max="12554" width="0.796875" style="1" customWidth="1"/>
    <col min="12555" max="12555" width="6.06640625" style="1" customWidth="1"/>
    <col min="12556" max="12556" width="23.1328125" style="1" customWidth="1"/>
    <col min="12557" max="12560" width="1.6640625" style="1" customWidth="1"/>
    <col min="12561" max="12561" width="2.59765625" style="1" customWidth="1"/>
    <col min="12562" max="12562" width="4.86328125" style="1" customWidth="1"/>
    <col min="12563" max="12563" width="10.6640625" style="1" customWidth="1"/>
    <col min="12564" max="12564" width="8.19921875" style="1" customWidth="1"/>
    <col min="12565" max="12565" width="5.33203125" style="1" customWidth="1"/>
    <col min="12566" max="12566" width="4.73046875" style="1" customWidth="1"/>
    <col min="12567" max="12567" width="5.53125" style="1" customWidth="1"/>
    <col min="12568" max="12801" width="9.06640625" style="1"/>
    <col min="12802" max="12802" width="6" style="1" customWidth="1"/>
    <col min="12803" max="12803" width="22.06640625" style="1" customWidth="1"/>
    <col min="12804" max="12804" width="1.796875" style="1" customWidth="1"/>
    <col min="12805" max="12805" width="1.73046875" style="1" customWidth="1"/>
    <col min="12806" max="12806" width="1.53125" style="1" customWidth="1"/>
    <col min="12807" max="12807" width="1.73046875" style="1" customWidth="1"/>
    <col min="12808" max="12808" width="2.796875" style="1" bestFit="1" customWidth="1"/>
    <col min="12809" max="12809" width="6.265625" style="1" customWidth="1"/>
    <col min="12810" max="12810" width="0.796875" style="1" customWidth="1"/>
    <col min="12811" max="12811" width="6.06640625" style="1" customWidth="1"/>
    <col min="12812" max="12812" width="23.1328125" style="1" customWidth="1"/>
    <col min="12813" max="12816" width="1.6640625" style="1" customWidth="1"/>
    <col min="12817" max="12817" width="2.59765625" style="1" customWidth="1"/>
    <col min="12818" max="12818" width="4.86328125" style="1" customWidth="1"/>
    <col min="12819" max="12819" width="10.6640625" style="1" customWidth="1"/>
    <col min="12820" max="12820" width="8.19921875" style="1" customWidth="1"/>
    <col min="12821" max="12821" width="5.33203125" style="1" customWidth="1"/>
    <col min="12822" max="12822" width="4.73046875" style="1" customWidth="1"/>
    <col min="12823" max="12823" width="5.53125" style="1" customWidth="1"/>
    <col min="12824" max="13057" width="9.06640625" style="1"/>
    <col min="13058" max="13058" width="6" style="1" customWidth="1"/>
    <col min="13059" max="13059" width="22.06640625" style="1" customWidth="1"/>
    <col min="13060" max="13060" width="1.796875" style="1" customWidth="1"/>
    <col min="13061" max="13061" width="1.73046875" style="1" customWidth="1"/>
    <col min="13062" max="13062" width="1.53125" style="1" customWidth="1"/>
    <col min="13063" max="13063" width="1.73046875" style="1" customWidth="1"/>
    <col min="13064" max="13064" width="2.796875" style="1" bestFit="1" customWidth="1"/>
    <col min="13065" max="13065" width="6.265625" style="1" customWidth="1"/>
    <col min="13066" max="13066" width="0.796875" style="1" customWidth="1"/>
    <col min="13067" max="13067" width="6.06640625" style="1" customWidth="1"/>
    <col min="13068" max="13068" width="23.1328125" style="1" customWidth="1"/>
    <col min="13069" max="13072" width="1.6640625" style="1" customWidth="1"/>
    <col min="13073" max="13073" width="2.59765625" style="1" customWidth="1"/>
    <col min="13074" max="13074" width="4.86328125" style="1" customWidth="1"/>
    <col min="13075" max="13075" width="10.6640625" style="1" customWidth="1"/>
    <col min="13076" max="13076" width="8.19921875" style="1" customWidth="1"/>
    <col min="13077" max="13077" width="5.33203125" style="1" customWidth="1"/>
    <col min="13078" max="13078" width="4.73046875" style="1" customWidth="1"/>
    <col min="13079" max="13079" width="5.53125" style="1" customWidth="1"/>
    <col min="13080" max="13313" width="9.06640625" style="1"/>
    <col min="13314" max="13314" width="6" style="1" customWidth="1"/>
    <col min="13315" max="13315" width="22.06640625" style="1" customWidth="1"/>
    <col min="13316" max="13316" width="1.796875" style="1" customWidth="1"/>
    <col min="13317" max="13317" width="1.73046875" style="1" customWidth="1"/>
    <col min="13318" max="13318" width="1.53125" style="1" customWidth="1"/>
    <col min="13319" max="13319" width="1.73046875" style="1" customWidth="1"/>
    <col min="13320" max="13320" width="2.796875" style="1" bestFit="1" customWidth="1"/>
    <col min="13321" max="13321" width="6.265625" style="1" customWidth="1"/>
    <col min="13322" max="13322" width="0.796875" style="1" customWidth="1"/>
    <col min="13323" max="13323" width="6.06640625" style="1" customWidth="1"/>
    <col min="13324" max="13324" width="23.1328125" style="1" customWidth="1"/>
    <col min="13325" max="13328" width="1.6640625" style="1" customWidth="1"/>
    <col min="13329" max="13329" width="2.59765625" style="1" customWidth="1"/>
    <col min="13330" max="13330" width="4.86328125" style="1" customWidth="1"/>
    <col min="13331" max="13331" width="10.6640625" style="1" customWidth="1"/>
    <col min="13332" max="13332" width="8.19921875" style="1" customWidth="1"/>
    <col min="13333" max="13333" width="5.33203125" style="1" customWidth="1"/>
    <col min="13334" max="13334" width="4.73046875" style="1" customWidth="1"/>
    <col min="13335" max="13335" width="5.53125" style="1" customWidth="1"/>
    <col min="13336" max="13569" width="9.06640625" style="1"/>
    <col min="13570" max="13570" width="6" style="1" customWidth="1"/>
    <col min="13571" max="13571" width="22.06640625" style="1" customWidth="1"/>
    <col min="13572" max="13572" width="1.796875" style="1" customWidth="1"/>
    <col min="13573" max="13573" width="1.73046875" style="1" customWidth="1"/>
    <col min="13574" max="13574" width="1.53125" style="1" customWidth="1"/>
    <col min="13575" max="13575" width="1.73046875" style="1" customWidth="1"/>
    <col min="13576" max="13576" width="2.796875" style="1" bestFit="1" customWidth="1"/>
    <col min="13577" max="13577" width="6.265625" style="1" customWidth="1"/>
    <col min="13578" max="13578" width="0.796875" style="1" customWidth="1"/>
    <col min="13579" max="13579" width="6.06640625" style="1" customWidth="1"/>
    <col min="13580" max="13580" width="23.1328125" style="1" customWidth="1"/>
    <col min="13581" max="13584" width="1.6640625" style="1" customWidth="1"/>
    <col min="13585" max="13585" width="2.59765625" style="1" customWidth="1"/>
    <col min="13586" max="13586" width="4.86328125" style="1" customWidth="1"/>
    <col min="13587" max="13587" width="10.6640625" style="1" customWidth="1"/>
    <col min="13588" max="13588" width="8.19921875" style="1" customWidth="1"/>
    <col min="13589" max="13589" width="5.33203125" style="1" customWidth="1"/>
    <col min="13590" max="13590" width="4.73046875" style="1" customWidth="1"/>
    <col min="13591" max="13591" width="5.53125" style="1" customWidth="1"/>
    <col min="13592" max="13825" width="9.06640625" style="1"/>
    <col min="13826" max="13826" width="6" style="1" customWidth="1"/>
    <col min="13827" max="13827" width="22.06640625" style="1" customWidth="1"/>
    <col min="13828" max="13828" width="1.796875" style="1" customWidth="1"/>
    <col min="13829" max="13829" width="1.73046875" style="1" customWidth="1"/>
    <col min="13830" max="13830" width="1.53125" style="1" customWidth="1"/>
    <col min="13831" max="13831" width="1.73046875" style="1" customWidth="1"/>
    <col min="13832" max="13832" width="2.796875" style="1" bestFit="1" customWidth="1"/>
    <col min="13833" max="13833" width="6.265625" style="1" customWidth="1"/>
    <col min="13834" max="13834" width="0.796875" style="1" customWidth="1"/>
    <col min="13835" max="13835" width="6.06640625" style="1" customWidth="1"/>
    <col min="13836" max="13836" width="23.1328125" style="1" customWidth="1"/>
    <col min="13837" max="13840" width="1.6640625" style="1" customWidth="1"/>
    <col min="13841" max="13841" width="2.59765625" style="1" customWidth="1"/>
    <col min="13842" max="13842" width="4.86328125" style="1" customWidth="1"/>
    <col min="13843" max="13843" width="10.6640625" style="1" customWidth="1"/>
    <col min="13844" max="13844" width="8.19921875" style="1" customWidth="1"/>
    <col min="13845" max="13845" width="5.33203125" style="1" customWidth="1"/>
    <col min="13846" max="13846" width="4.73046875" style="1" customWidth="1"/>
    <col min="13847" max="13847" width="5.53125" style="1" customWidth="1"/>
    <col min="13848" max="14081" width="9.06640625" style="1"/>
    <col min="14082" max="14082" width="6" style="1" customWidth="1"/>
    <col min="14083" max="14083" width="22.06640625" style="1" customWidth="1"/>
    <col min="14084" max="14084" width="1.796875" style="1" customWidth="1"/>
    <col min="14085" max="14085" width="1.73046875" style="1" customWidth="1"/>
    <col min="14086" max="14086" width="1.53125" style="1" customWidth="1"/>
    <col min="14087" max="14087" width="1.73046875" style="1" customWidth="1"/>
    <col min="14088" max="14088" width="2.796875" style="1" bestFit="1" customWidth="1"/>
    <col min="14089" max="14089" width="6.265625" style="1" customWidth="1"/>
    <col min="14090" max="14090" width="0.796875" style="1" customWidth="1"/>
    <col min="14091" max="14091" width="6.06640625" style="1" customWidth="1"/>
    <col min="14092" max="14092" width="23.1328125" style="1" customWidth="1"/>
    <col min="14093" max="14096" width="1.6640625" style="1" customWidth="1"/>
    <col min="14097" max="14097" width="2.59765625" style="1" customWidth="1"/>
    <col min="14098" max="14098" width="4.86328125" style="1" customWidth="1"/>
    <col min="14099" max="14099" width="10.6640625" style="1" customWidth="1"/>
    <col min="14100" max="14100" width="8.19921875" style="1" customWidth="1"/>
    <col min="14101" max="14101" width="5.33203125" style="1" customWidth="1"/>
    <col min="14102" max="14102" width="4.73046875" style="1" customWidth="1"/>
    <col min="14103" max="14103" width="5.53125" style="1" customWidth="1"/>
    <col min="14104" max="14337" width="9.06640625" style="1"/>
    <col min="14338" max="14338" width="6" style="1" customWidth="1"/>
    <col min="14339" max="14339" width="22.06640625" style="1" customWidth="1"/>
    <col min="14340" max="14340" width="1.796875" style="1" customWidth="1"/>
    <col min="14341" max="14341" width="1.73046875" style="1" customWidth="1"/>
    <col min="14342" max="14342" width="1.53125" style="1" customWidth="1"/>
    <col min="14343" max="14343" width="1.73046875" style="1" customWidth="1"/>
    <col min="14344" max="14344" width="2.796875" style="1" bestFit="1" customWidth="1"/>
    <col min="14345" max="14345" width="6.265625" style="1" customWidth="1"/>
    <col min="14346" max="14346" width="0.796875" style="1" customWidth="1"/>
    <col min="14347" max="14347" width="6.06640625" style="1" customWidth="1"/>
    <col min="14348" max="14348" width="23.1328125" style="1" customWidth="1"/>
    <col min="14349" max="14352" width="1.6640625" style="1" customWidth="1"/>
    <col min="14353" max="14353" width="2.59765625" style="1" customWidth="1"/>
    <col min="14354" max="14354" width="4.86328125" style="1" customWidth="1"/>
    <col min="14355" max="14355" width="10.6640625" style="1" customWidth="1"/>
    <col min="14356" max="14356" width="8.19921875" style="1" customWidth="1"/>
    <col min="14357" max="14357" width="5.33203125" style="1" customWidth="1"/>
    <col min="14358" max="14358" width="4.73046875" style="1" customWidth="1"/>
    <col min="14359" max="14359" width="5.53125" style="1" customWidth="1"/>
    <col min="14360" max="14593" width="9.06640625" style="1"/>
    <col min="14594" max="14594" width="6" style="1" customWidth="1"/>
    <col min="14595" max="14595" width="22.06640625" style="1" customWidth="1"/>
    <col min="14596" max="14596" width="1.796875" style="1" customWidth="1"/>
    <col min="14597" max="14597" width="1.73046875" style="1" customWidth="1"/>
    <col min="14598" max="14598" width="1.53125" style="1" customWidth="1"/>
    <col min="14599" max="14599" width="1.73046875" style="1" customWidth="1"/>
    <col min="14600" max="14600" width="2.796875" style="1" bestFit="1" customWidth="1"/>
    <col min="14601" max="14601" width="6.265625" style="1" customWidth="1"/>
    <col min="14602" max="14602" width="0.796875" style="1" customWidth="1"/>
    <col min="14603" max="14603" width="6.06640625" style="1" customWidth="1"/>
    <col min="14604" max="14604" width="23.1328125" style="1" customWidth="1"/>
    <col min="14605" max="14608" width="1.6640625" style="1" customWidth="1"/>
    <col min="14609" max="14609" width="2.59765625" style="1" customWidth="1"/>
    <col min="14610" max="14610" width="4.86328125" style="1" customWidth="1"/>
    <col min="14611" max="14611" width="10.6640625" style="1" customWidth="1"/>
    <col min="14612" max="14612" width="8.19921875" style="1" customWidth="1"/>
    <col min="14613" max="14613" width="5.33203125" style="1" customWidth="1"/>
    <col min="14614" max="14614" width="4.73046875" style="1" customWidth="1"/>
    <col min="14615" max="14615" width="5.53125" style="1" customWidth="1"/>
    <col min="14616" max="14849" width="9.06640625" style="1"/>
    <col min="14850" max="14850" width="6" style="1" customWidth="1"/>
    <col min="14851" max="14851" width="22.06640625" style="1" customWidth="1"/>
    <col min="14852" max="14852" width="1.796875" style="1" customWidth="1"/>
    <col min="14853" max="14853" width="1.73046875" style="1" customWidth="1"/>
    <col min="14854" max="14854" width="1.53125" style="1" customWidth="1"/>
    <col min="14855" max="14855" width="1.73046875" style="1" customWidth="1"/>
    <col min="14856" max="14856" width="2.796875" style="1" bestFit="1" customWidth="1"/>
    <col min="14857" max="14857" width="6.265625" style="1" customWidth="1"/>
    <col min="14858" max="14858" width="0.796875" style="1" customWidth="1"/>
    <col min="14859" max="14859" width="6.06640625" style="1" customWidth="1"/>
    <col min="14860" max="14860" width="23.1328125" style="1" customWidth="1"/>
    <col min="14861" max="14864" width="1.6640625" style="1" customWidth="1"/>
    <col min="14865" max="14865" width="2.59765625" style="1" customWidth="1"/>
    <col min="14866" max="14866" width="4.86328125" style="1" customWidth="1"/>
    <col min="14867" max="14867" width="10.6640625" style="1" customWidth="1"/>
    <col min="14868" max="14868" width="8.19921875" style="1" customWidth="1"/>
    <col min="14869" max="14869" width="5.33203125" style="1" customWidth="1"/>
    <col min="14870" max="14870" width="4.73046875" style="1" customWidth="1"/>
    <col min="14871" max="14871" width="5.53125" style="1" customWidth="1"/>
    <col min="14872" max="15105" width="9.06640625" style="1"/>
    <col min="15106" max="15106" width="6" style="1" customWidth="1"/>
    <col min="15107" max="15107" width="22.06640625" style="1" customWidth="1"/>
    <col min="15108" max="15108" width="1.796875" style="1" customWidth="1"/>
    <col min="15109" max="15109" width="1.73046875" style="1" customWidth="1"/>
    <col min="15110" max="15110" width="1.53125" style="1" customWidth="1"/>
    <col min="15111" max="15111" width="1.73046875" style="1" customWidth="1"/>
    <col min="15112" max="15112" width="2.796875" style="1" bestFit="1" customWidth="1"/>
    <col min="15113" max="15113" width="6.265625" style="1" customWidth="1"/>
    <col min="15114" max="15114" width="0.796875" style="1" customWidth="1"/>
    <col min="15115" max="15115" width="6.06640625" style="1" customWidth="1"/>
    <col min="15116" max="15116" width="23.1328125" style="1" customWidth="1"/>
    <col min="15117" max="15120" width="1.6640625" style="1" customWidth="1"/>
    <col min="15121" max="15121" width="2.59765625" style="1" customWidth="1"/>
    <col min="15122" max="15122" width="4.86328125" style="1" customWidth="1"/>
    <col min="15123" max="15123" width="10.6640625" style="1" customWidth="1"/>
    <col min="15124" max="15124" width="8.19921875" style="1" customWidth="1"/>
    <col min="15125" max="15125" width="5.33203125" style="1" customWidth="1"/>
    <col min="15126" max="15126" width="4.73046875" style="1" customWidth="1"/>
    <col min="15127" max="15127" width="5.53125" style="1" customWidth="1"/>
    <col min="15128" max="15361" width="9.06640625" style="1"/>
    <col min="15362" max="15362" width="6" style="1" customWidth="1"/>
    <col min="15363" max="15363" width="22.06640625" style="1" customWidth="1"/>
    <col min="15364" max="15364" width="1.796875" style="1" customWidth="1"/>
    <col min="15365" max="15365" width="1.73046875" style="1" customWidth="1"/>
    <col min="15366" max="15366" width="1.53125" style="1" customWidth="1"/>
    <col min="15367" max="15367" width="1.73046875" style="1" customWidth="1"/>
    <col min="15368" max="15368" width="2.796875" style="1" bestFit="1" customWidth="1"/>
    <col min="15369" max="15369" width="6.265625" style="1" customWidth="1"/>
    <col min="15370" max="15370" width="0.796875" style="1" customWidth="1"/>
    <col min="15371" max="15371" width="6.06640625" style="1" customWidth="1"/>
    <col min="15372" max="15372" width="23.1328125" style="1" customWidth="1"/>
    <col min="15373" max="15376" width="1.6640625" style="1" customWidth="1"/>
    <col min="15377" max="15377" width="2.59765625" style="1" customWidth="1"/>
    <col min="15378" max="15378" width="4.86328125" style="1" customWidth="1"/>
    <col min="15379" max="15379" width="10.6640625" style="1" customWidth="1"/>
    <col min="15380" max="15380" width="8.19921875" style="1" customWidth="1"/>
    <col min="15381" max="15381" width="5.33203125" style="1" customWidth="1"/>
    <col min="15382" max="15382" width="4.73046875" style="1" customWidth="1"/>
    <col min="15383" max="15383" width="5.53125" style="1" customWidth="1"/>
    <col min="15384" max="15617" width="9.06640625" style="1"/>
    <col min="15618" max="15618" width="6" style="1" customWidth="1"/>
    <col min="15619" max="15619" width="22.06640625" style="1" customWidth="1"/>
    <col min="15620" max="15620" width="1.796875" style="1" customWidth="1"/>
    <col min="15621" max="15621" width="1.73046875" style="1" customWidth="1"/>
    <col min="15622" max="15622" width="1.53125" style="1" customWidth="1"/>
    <col min="15623" max="15623" width="1.73046875" style="1" customWidth="1"/>
    <col min="15624" max="15624" width="2.796875" style="1" bestFit="1" customWidth="1"/>
    <col min="15625" max="15625" width="6.265625" style="1" customWidth="1"/>
    <col min="15626" max="15626" width="0.796875" style="1" customWidth="1"/>
    <col min="15627" max="15627" width="6.06640625" style="1" customWidth="1"/>
    <col min="15628" max="15628" width="23.1328125" style="1" customWidth="1"/>
    <col min="15629" max="15632" width="1.6640625" style="1" customWidth="1"/>
    <col min="15633" max="15633" width="2.59765625" style="1" customWidth="1"/>
    <col min="15634" max="15634" width="4.86328125" style="1" customWidth="1"/>
    <col min="15635" max="15635" width="10.6640625" style="1" customWidth="1"/>
    <col min="15636" max="15636" width="8.19921875" style="1" customWidth="1"/>
    <col min="15637" max="15637" width="5.33203125" style="1" customWidth="1"/>
    <col min="15638" max="15638" width="4.73046875" style="1" customWidth="1"/>
    <col min="15639" max="15639" width="5.53125" style="1" customWidth="1"/>
    <col min="15640" max="15873" width="9.06640625" style="1"/>
    <col min="15874" max="15874" width="6" style="1" customWidth="1"/>
    <col min="15875" max="15875" width="22.06640625" style="1" customWidth="1"/>
    <col min="15876" max="15876" width="1.796875" style="1" customWidth="1"/>
    <col min="15877" max="15877" width="1.73046875" style="1" customWidth="1"/>
    <col min="15878" max="15878" width="1.53125" style="1" customWidth="1"/>
    <col min="15879" max="15879" width="1.73046875" style="1" customWidth="1"/>
    <col min="15880" max="15880" width="2.796875" style="1" bestFit="1" customWidth="1"/>
    <col min="15881" max="15881" width="6.265625" style="1" customWidth="1"/>
    <col min="15882" max="15882" width="0.796875" style="1" customWidth="1"/>
    <col min="15883" max="15883" width="6.06640625" style="1" customWidth="1"/>
    <col min="15884" max="15884" width="23.1328125" style="1" customWidth="1"/>
    <col min="15885" max="15888" width="1.6640625" style="1" customWidth="1"/>
    <col min="15889" max="15889" width="2.59765625" style="1" customWidth="1"/>
    <col min="15890" max="15890" width="4.86328125" style="1" customWidth="1"/>
    <col min="15891" max="15891" width="10.6640625" style="1" customWidth="1"/>
    <col min="15892" max="15892" width="8.19921875" style="1" customWidth="1"/>
    <col min="15893" max="15893" width="5.33203125" style="1" customWidth="1"/>
    <col min="15894" max="15894" width="4.73046875" style="1" customWidth="1"/>
    <col min="15895" max="15895" width="5.53125" style="1" customWidth="1"/>
    <col min="15896" max="16129" width="9.06640625" style="1"/>
    <col min="16130" max="16130" width="6" style="1" customWidth="1"/>
    <col min="16131" max="16131" width="22.06640625" style="1" customWidth="1"/>
    <col min="16132" max="16132" width="1.796875" style="1" customWidth="1"/>
    <col min="16133" max="16133" width="1.73046875" style="1" customWidth="1"/>
    <col min="16134" max="16134" width="1.53125" style="1" customWidth="1"/>
    <col min="16135" max="16135" width="1.73046875" style="1" customWidth="1"/>
    <col min="16136" max="16136" width="2.796875" style="1" bestFit="1" customWidth="1"/>
    <col min="16137" max="16137" width="6.265625" style="1" customWidth="1"/>
    <col min="16138" max="16138" width="0.796875" style="1" customWidth="1"/>
    <col min="16139" max="16139" width="6.06640625" style="1" customWidth="1"/>
    <col min="16140" max="16140" width="23.1328125" style="1" customWidth="1"/>
    <col min="16141" max="16144" width="1.6640625" style="1" customWidth="1"/>
    <col min="16145" max="16145" width="2.59765625" style="1" customWidth="1"/>
    <col min="16146" max="16146" width="4.86328125" style="1" customWidth="1"/>
    <col min="16147" max="16147" width="10.6640625" style="1" customWidth="1"/>
    <col min="16148" max="16148" width="8.19921875" style="1" customWidth="1"/>
    <col min="16149" max="16149" width="5.33203125" style="1" customWidth="1"/>
    <col min="16150" max="16150" width="4.73046875" style="1" customWidth="1"/>
    <col min="16151" max="16151" width="5.53125" style="1" customWidth="1"/>
    <col min="16152" max="16384" width="9.06640625" style="1"/>
  </cols>
  <sheetData>
    <row r="2" spans="2:18" ht="15" customHeight="1" x14ac:dyDescent="0.45">
      <c r="B2" s="522" t="s">
        <v>610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2:18" ht="15" customHeight="1" x14ac:dyDescent="0.45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</row>
    <row r="4" spans="2:18" ht="42" customHeight="1" x14ac:dyDescent="0.45"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2:18" ht="18" customHeight="1" x14ac:dyDescent="0.45">
      <c r="B5" s="525" t="s">
        <v>97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7"/>
    </row>
    <row r="6" spans="2:18" ht="15" customHeight="1" x14ac:dyDescent="0.45">
      <c r="B6" s="524" t="s">
        <v>98</v>
      </c>
      <c r="C6" s="524"/>
      <c r="D6" s="524"/>
      <c r="E6" s="524"/>
      <c r="F6" s="524"/>
      <c r="G6" s="524"/>
      <c r="H6" s="524"/>
      <c r="I6" s="313"/>
      <c r="J6" s="3"/>
      <c r="K6" s="524" t="s">
        <v>99</v>
      </c>
      <c r="L6" s="524"/>
      <c r="M6" s="524"/>
      <c r="N6" s="524"/>
      <c r="O6" s="524"/>
      <c r="P6" s="524"/>
      <c r="Q6" s="524"/>
      <c r="R6" s="313"/>
    </row>
    <row r="7" spans="2:18" ht="21" customHeight="1" x14ac:dyDescent="0.45">
      <c r="B7" s="4" t="s">
        <v>100</v>
      </c>
      <c r="C7" s="4" t="s">
        <v>101</v>
      </c>
      <c r="D7" s="5" t="s">
        <v>0</v>
      </c>
      <c r="E7" s="5" t="s">
        <v>1</v>
      </c>
      <c r="F7" s="5" t="s">
        <v>4</v>
      </c>
      <c r="G7" s="5" t="s">
        <v>2</v>
      </c>
      <c r="H7" s="6" t="s">
        <v>3</v>
      </c>
      <c r="I7" s="6" t="s">
        <v>102</v>
      </c>
      <c r="J7" s="3"/>
      <c r="K7" s="4" t="s">
        <v>100</v>
      </c>
      <c r="L7" s="4" t="s">
        <v>101</v>
      </c>
      <c r="M7" s="5" t="s">
        <v>0</v>
      </c>
      <c r="N7" s="5" t="s">
        <v>1</v>
      </c>
      <c r="O7" s="5" t="s">
        <v>4</v>
      </c>
      <c r="P7" s="5" t="s">
        <v>2</v>
      </c>
      <c r="Q7" s="6" t="s">
        <v>3</v>
      </c>
      <c r="R7" s="6" t="s">
        <v>102</v>
      </c>
    </row>
    <row r="8" spans="2:18" ht="21" customHeight="1" x14ac:dyDescent="0.45">
      <c r="B8" s="9" t="s">
        <v>5</v>
      </c>
      <c r="C8" s="9" t="s">
        <v>6</v>
      </c>
      <c r="D8" s="352">
        <v>2</v>
      </c>
      <c r="E8" s="352">
        <v>0</v>
      </c>
      <c r="F8" s="352">
        <v>0</v>
      </c>
      <c r="G8" s="352">
        <v>2</v>
      </c>
      <c r="H8" s="352">
        <v>3</v>
      </c>
      <c r="I8" s="7"/>
      <c r="J8" s="303"/>
      <c r="K8" s="9" t="s">
        <v>95</v>
      </c>
      <c r="L8" s="9" t="s">
        <v>17</v>
      </c>
      <c r="M8" s="352">
        <v>3</v>
      </c>
      <c r="N8" s="352">
        <v>2</v>
      </c>
      <c r="O8" s="352">
        <v>0</v>
      </c>
      <c r="P8" s="352">
        <v>4</v>
      </c>
      <c r="Q8" s="352">
        <v>6</v>
      </c>
      <c r="R8" s="7"/>
    </row>
    <row r="9" spans="2:18" ht="21" customHeight="1" x14ac:dyDescent="0.45">
      <c r="B9" s="9" t="s">
        <v>92</v>
      </c>
      <c r="C9" s="65" t="s">
        <v>16</v>
      </c>
      <c r="D9" s="353">
        <v>3</v>
      </c>
      <c r="E9" s="353">
        <v>2</v>
      </c>
      <c r="F9" s="353">
        <v>0</v>
      </c>
      <c r="G9" s="353">
        <v>4</v>
      </c>
      <c r="H9" s="354">
        <v>6</v>
      </c>
      <c r="I9" s="7"/>
      <c r="J9" s="303"/>
      <c r="K9" s="9" t="s">
        <v>96</v>
      </c>
      <c r="L9" s="65" t="s">
        <v>28</v>
      </c>
      <c r="M9" s="353">
        <v>3</v>
      </c>
      <c r="N9" s="353">
        <v>2</v>
      </c>
      <c r="O9" s="353">
        <v>0</v>
      </c>
      <c r="P9" s="353">
        <v>4</v>
      </c>
      <c r="Q9" s="354">
        <v>6</v>
      </c>
      <c r="R9" s="7"/>
    </row>
    <row r="10" spans="2:18" ht="21" customHeight="1" x14ac:dyDescent="0.45">
      <c r="B10" s="9" t="s">
        <v>93</v>
      </c>
      <c r="C10" s="65" t="s">
        <v>28</v>
      </c>
      <c r="D10" s="355">
        <v>3</v>
      </c>
      <c r="E10" s="355">
        <v>2</v>
      </c>
      <c r="F10" s="355">
        <v>0</v>
      </c>
      <c r="G10" s="355">
        <v>4</v>
      </c>
      <c r="H10" s="355">
        <v>6</v>
      </c>
      <c r="I10" s="7"/>
      <c r="J10" s="303"/>
      <c r="K10" s="9" t="s">
        <v>611</v>
      </c>
      <c r="L10" s="65" t="s">
        <v>29</v>
      </c>
      <c r="M10" s="355">
        <v>3</v>
      </c>
      <c r="N10" s="355">
        <v>0</v>
      </c>
      <c r="O10" s="355">
        <v>0</v>
      </c>
      <c r="P10" s="355">
        <v>3</v>
      </c>
      <c r="Q10" s="355">
        <v>4</v>
      </c>
      <c r="R10" s="7"/>
    </row>
    <row r="11" spans="2:18" ht="21" customHeight="1" x14ac:dyDescent="0.45">
      <c r="B11" s="9" t="s">
        <v>94</v>
      </c>
      <c r="C11" s="65" t="s">
        <v>11</v>
      </c>
      <c r="D11" s="355">
        <v>3</v>
      </c>
      <c r="E11" s="355">
        <v>0</v>
      </c>
      <c r="F11" s="355">
        <v>0</v>
      </c>
      <c r="G11" s="355">
        <v>3</v>
      </c>
      <c r="H11" s="355">
        <v>4</v>
      </c>
      <c r="I11" s="7"/>
      <c r="J11" s="303"/>
      <c r="K11" s="9" t="s">
        <v>18</v>
      </c>
      <c r="L11" s="65" t="s">
        <v>19</v>
      </c>
      <c r="M11" s="355">
        <v>2</v>
      </c>
      <c r="N11" s="355">
        <v>0</v>
      </c>
      <c r="O11" s="355">
        <v>0</v>
      </c>
      <c r="P11" s="355">
        <v>2</v>
      </c>
      <c r="Q11" s="355">
        <v>3</v>
      </c>
      <c r="R11" s="7"/>
    </row>
    <row r="12" spans="2:18" s="11" customFormat="1" ht="21" customHeight="1" x14ac:dyDescent="0.45">
      <c r="B12" s="9" t="s">
        <v>7</v>
      </c>
      <c r="C12" s="65" t="s">
        <v>8</v>
      </c>
      <c r="D12" s="355">
        <v>2</v>
      </c>
      <c r="E12" s="355">
        <v>0</v>
      </c>
      <c r="F12" s="355">
        <v>0</v>
      </c>
      <c r="G12" s="355">
        <v>2</v>
      </c>
      <c r="H12" s="355">
        <v>3</v>
      </c>
      <c r="I12" s="7"/>
      <c r="J12" s="10"/>
      <c r="K12" s="9" t="s">
        <v>20</v>
      </c>
      <c r="L12" s="65" t="s">
        <v>21</v>
      </c>
      <c r="M12" s="355">
        <v>0</v>
      </c>
      <c r="N12" s="355">
        <v>2</v>
      </c>
      <c r="O12" s="355">
        <v>0</v>
      </c>
      <c r="P12" s="355">
        <v>1</v>
      </c>
      <c r="Q12" s="355">
        <v>1</v>
      </c>
      <c r="R12" s="7"/>
    </row>
    <row r="13" spans="2:18" s="11" customFormat="1" ht="21" customHeight="1" x14ac:dyDescent="0.45">
      <c r="B13" s="9" t="s">
        <v>9</v>
      </c>
      <c r="C13" s="9" t="s">
        <v>10</v>
      </c>
      <c r="D13" s="352">
        <v>0</v>
      </c>
      <c r="E13" s="352">
        <v>2</v>
      </c>
      <c r="F13" s="352">
        <v>0</v>
      </c>
      <c r="G13" s="352">
        <v>1</v>
      </c>
      <c r="H13" s="352">
        <v>1</v>
      </c>
      <c r="I13" s="7"/>
      <c r="J13" s="10"/>
      <c r="K13" s="9" t="s">
        <v>22</v>
      </c>
      <c r="L13" s="9" t="s">
        <v>23</v>
      </c>
      <c r="M13" s="352">
        <v>3</v>
      </c>
      <c r="N13" s="352">
        <v>0</v>
      </c>
      <c r="O13" s="352">
        <v>0</v>
      </c>
      <c r="P13" s="352">
        <v>3</v>
      </c>
      <c r="Q13" s="352">
        <v>3</v>
      </c>
      <c r="R13" s="7"/>
    </row>
    <row r="14" spans="2:18" s="11" customFormat="1" ht="21" customHeight="1" x14ac:dyDescent="0.45">
      <c r="B14" s="9" t="s">
        <v>12</v>
      </c>
      <c r="C14" s="9" t="s">
        <v>13</v>
      </c>
      <c r="D14" s="352">
        <v>3</v>
      </c>
      <c r="E14" s="352">
        <v>0</v>
      </c>
      <c r="F14" s="352">
        <v>0</v>
      </c>
      <c r="G14" s="352">
        <v>3</v>
      </c>
      <c r="H14" s="352">
        <v>5</v>
      </c>
      <c r="I14" s="7"/>
      <c r="J14" s="10"/>
      <c r="K14" s="9" t="s">
        <v>24</v>
      </c>
      <c r="L14" s="9" t="s">
        <v>25</v>
      </c>
      <c r="M14" s="352">
        <v>2</v>
      </c>
      <c r="N14" s="352">
        <v>0</v>
      </c>
      <c r="O14" s="352">
        <v>0</v>
      </c>
      <c r="P14" s="352">
        <v>2</v>
      </c>
      <c r="Q14" s="352">
        <v>3</v>
      </c>
      <c r="R14" s="7"/>
    </row>
    <row r="15" spans="2:18" s="11" customFormat="1" ht="21" customHeight="1" x14ac:dyDescent="0.45">
      <c r="B15" s="9" t="s">
        <v>14</v>
      </c>
      <c r="C15" s="9" t="s">
        <v>15</v>
      </c>
      <c r="D15" s="352">
        <v>3</v>
      </c>
      <c r="E15" s="352">
        <v>0</v>
      </c>
      <c r="F15" s="352">
        <v>0</v>
      </c>
      <c r="G15" s="352">
        <v>3</v>
      </c>
      <c r="H15" s="352">
        <v>3</v>
      </c>
      <c r="I15" s="7"/>
      <c r="J15" s="10"/>
      <c r="K15" s="9" t="s">
        <v>26</v>
      </c>
      <c r="L15" s="9" t="s">
        <v>27</v>
      </c>
      <c r="M15" s="352">
        <v>3</v>
      </c>
      <c r="N15" s="352">
        <v>0</v>
      </c>
      <c r="O15" s="352">
        <v>0</v>
      </c>
      <c r="P15" s="352">
        <v>3</v>
      </c>
      <c r="Q15" s="352">
        <v>3</v>
      </c>
      <c r="R15" s="7"/>
    </row>
    <row r="16" spans="2:18" ht="21" customHeight="1" x14ac:dyDescent="0.45">
      <c r="B16" s="12" t="s">
        <v>103</v>
      </c>
      <c r="C16" s="12"/>
      <c r="D16" s="356">
        <f>SUM(D8:D15)</f>
        <v>19</v>
      </c>
      <c r="E16" s="356">
        <f>SUM(E8:E15)</f>
        <v>6</v>
      </c>
      <c r="F16" s="356">
        <f>SUM(F8:F15)</f>
        <v>0</v>
      </c>
      <c r="G16" s="356">
        <f>SUM(G8:G15)</f>
        <v>22</v>
      </c>
      <c r="H16" s="356">
        <f>SUM(H8:H15)</f>
        <v>31</v>
      </c>
      <c r="I16" s="13"/>
      <c r="J16" s="14"/>
      <c r="K16" s="12" t="s">
        <v>104</v>
      </c>
      <c r="L16" s="12"/>
      <c r="M16" s="356">
        <f>SUM(M8:M15)</f>
        <v>19</v>
      </c>
      <c r="N16" s="356">
        <f>SUM(N8:N15)</f>
        <v>6</v>
      </c>
      <c r="O16" s="356">
        <f>SUM(O8:O15)</f>
        <v>0</v>
      </c>
      <c r="P16" s="356">
        <f>SUM(P8:P15)</f>
        <v>22</v>
      </c>
      <c r="Q16" s="356">
        <f>SUM(Q8:Q15)</f>
        <v>29</v>
      </c>
      <c r="R16" s="13"/>
    </row>
    <row r="17" spans="2:18" ht="15" customHeight="1" x14ac:dyDescent="0.45">
      <c r="K17" s="16"/>
      <c r="L17" s="16"/>
      <c r="M17" s="313"/>
      <c r="N17" s="313"/>
      <c r="O17" s="313"/>
      <c r="P17" s="313"/>
      <c r="Q17" s="313"/>
      <c r="R17" s="313"/>
    </row>
    <row r="18" spans="2:18" ht="18" customHeight="1" x14ac:dyDescent="0.45">
      <c r="B18" s="525" t="s">
        <v>105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7"/>
    </row>
    <row r="19" spans="2:18" ht="15" customHeight="1" x14ac:dyDescent="0.45">
      <c r="B19" s="524" t="s">
        <v>106</v>
      </c>
      <c r="C19" s="524"/>
      <c r="D19" s="524"/>
      <c r="E19" s="524"/>
      <c r="F19" s="524"/>
      <c r="G19" s="524"/>
      <c r="H19" s="524"/>
      <c r="I19" s="313"/>
      <c r="J19" s="3"/>
      <c r="K19" s="524" t="s">
        <v>107</v>
      </c>
      <c r="L19" s="524"/>
      <c r="M19" s="524"/>
      <c r="N19" s="524"/>
      <c r="O19" s="524"/>
      <c r="P19" s="524"/>
      <c r="Q19" s="524"/>
      <c r="R19" s="524"/>
    </row>
    <row r="20" spans="2:18" ht="21" customHeight="1" x14ac:dyDescent="0.45">
      <c r="B20" s="4" t="s">
        <v>100</v>
      </c>
      <c r="C20" s="4" t="s">
        <v>101</v>
      </c>
      <c r="D20" s="5" t="s">
        <v>0</v>
      </c>
      <c r="E20" s="5" t="s">
        <v>1</v>
      </c>
      <c r="F20" s="5" t="s">
        <v>4</v>
      </c>
      <c r="G20" s="5" t="s">
        <v>2</v>
      </c>
      <c r="H20" s="6" t="s">
        <v>3</v>
      </c>
      <c r="I20" s="6" t="s">
        <v>102</v>
      </c>
      <c r="J20" s="14"/>
      <c r="K20" s="4" t="s">
        <v>100</v>
      </c>
      <c r="L20" s="4" t="s">
        <v>101</v>
      </c>
      <c r="M20" s="5" t="s">
        <v>0</v>
      </c>
      <c r="N20" s="5" t="s">
        <v>1</v>
      </c>
      <c r="O20" s="5" t="s">
        <v>4</v>
      </c>
      <c r="P20" s="5" t="s">
        <v>2</v>
      </c>
      <c r="Q20" s="6" t="s">
        <v>3</v>
      </c>
      <c r="R20" s="6" t="s">
        <v>102</v>
      </c>
    </row>
    <row r="21" spans="2:18" ht="21" customHeight="1" x14ac:dyDescent="0.45">
      <c r="B21" s="9" t="s">
        <v>30</v>
      </c>
      <c r="C21" s="9" t="s">
        <v>31</v>
      </c>
      <c r="D21" s="352">
        <v>3</v>
      </c>
      <c r="E21" s="352">
        <v>0</v>
      </c>
      <c r="F21" s="352">
        <v>0</v>
      </c>
      <c r="G21" s="352">
        <v>3</v>
      </c>
      <c r="H21" s="352">
        <v>5</v>
      </c>
      <c r="I21" s="304"/>
      <c r="J21" s="14"/>
      <c r="K21" s="9" t="s">
        <v>39</v>
      </c>
      <c r="L21" s="9" t="s">
        <v>40</v>
      </c>
      <c r="M21" s="352">
        <v>3</v>
      </c>
      <c r="N21" s="352">
        <v>0</v>
      </c>
      <c r="O21" s="352">
        <v>0</v>
      </c>
      <c r="P21" s="352">
        <v>3</v>
      </c>
      <c r="Q21" s="352">
        <v>5</v>
      </c>
      <c r="R21" s="304"/>
    </row>
    <row r="22" spans="2:18" s="3" customFormat="1" ht="21" customHeight="1" x14ac:dyDescent="0.45">
      <c r="B22" s="9" t="s">
        <v>68</v>
      </c>
      <c r="C22" s="65" t="s">
        <v>69</v>
      </c>
      <c r="D22" s="353">
        <v>3</v>
      </c>
      <c r="E22" s="353">
        <v>0</v>
      </c>
      <c r="F22" s="353">
        <v>2</v>
      </c>
      <c r="G22" s="353">
        <v>4</v>
      </c>
      <c r="H22" s="354">
        <v>5</v>
      </c>
      <c r="I22" s="17"/>
      <c r="J22" s="311"/>
      <c r="K22" s="9" t="s">
        <v>41</v>
      </c>
      <c r="L22" s="9" t="s">
        <v>42</v>
      </c>
      <c r="M22" s="352">
        <v>3</v>
      </c>
      <c r="N22" s="352">
        <v>2</v>
      </c>
      <c r="O22" s="352">
        <v>0</v>
      </c>
      <c r="P22" s="352">
        <v>4</v>
      </c>
      <c r="Q22" s="352">
        <v>6</v>
      </c>
      <c r="R22" s="7"/>
    </row>
    <row r="23" spans="2:18" s="3" customFormat="1" ht="21" customHeight="1" x14ac:dyDescent="0.45">
      <c r="B23" s="9" t="s">
        <v>32</v>
      </c>
      <c r="C23" s="65" t="s">
        <v>37</v>
      </c>
      <c r="D23" s="353">
        <v>3</v>
      </c>
      <c r="E23" s="353">
        <v>2</v>
      </c>
      <c r="F23" s="353">
        <v>0</v>
      </c>
      <c r="G23" s="353">
        <v>4</v>
      </c>
      <c r="H23" s="354">
        <v>5</v>
      </c>
      <c r="I23" s="17"/>
      <c r="J23" s="311"/>
      <c r="K23" s="9" t="s">
        <v>43</v>
      </c>
      <c r="L23" s="9" t="s">
        <v>48</v>
      </c>
      <c r="M23" s="352">
        <v>3</v>
      </c>
      <c r="N23" s="352">
        <v>2</v>
      </c>
      <c r="O23" s="352">
        <v>0</v>
      </c>
      <c r="P23" s="352">
        <v>4</v>
      </c>
      <c r="Q23" s="352">
        <v>5</v>
      </c>
      <c r="R23" s="7"/>
    </row>
    <row r="24" spans="2:18" s="3" customFormat="1" ht="21" customHeight="1" x14ac:dyDescent="0.45">
      <c r="B24" s="9" t="s">
        <v>68</v>
      </c>
      <c r="C24" s="65" t="s">
        <v>70</v>
      </c>
      <c r="D24" s="353">
        <v>2</v>
      </c>
      <c r="E24" s="353">
        <v>2</v>
      </c>
      <c r="F24" s="353">
        <v>0</v>
      </c>
      <c r="G24" s="353">
        <v>3</v>
      </c>
      <c r="H24" s="354">
        <v>5</v>
      </c>
      <c r="I24" s="17"/>
      <c r="J24" s="311"/>
      <c r="K24" s="9" t="s">
        <v>44</v>
      </c>
      <c r="L24" s="9" t="s">
        <v>612</v>
      </c>
      <c r="M24" s="352">
        <v>2</v>
      </c>
      <c r="N24" s="352">
        <v>2</v>
      </c>
      <c r="O24" s="352">
        <v>0</v>
      </c>
      <c r="P24" s="352">
        <v>3</v>
      </c>
      <c r="Q24" s="352">
        <v>3</v>
      </c>
      <c r="R24" s="7"/>
    </row>
    <row r="25" spans="2:18" s="3" customFormat="1" ht="21" customHeight="1" x14ac:dyDescent="0.45">
      <c r="B25" s="9" t="s">
        <v>33</v>
      </c>
      <c r="C25" s="65" t="s">
        <v>34</v>
      </c>
      <c r="D25" s="353">
        <v>3</v>
      </c>
      <c r="E25" s="353">
        <v>0</v>
      </c>
      <c r="F25" s="353">
        <v>0</v>
      </c>
      <c r="G25" s="353">
        <v>3</v>
      </c>
      <c r="H25" s="354">
        <v>3</v>
      </c>
      <c r="I25" s="17"/>
      <c r="J25" s="311"/>
      <c r="K25" s="9" t="s">
        <v>45</v>
      </c>
      <c r="L25" s="9" t="s">
        <v>46</v>
      </c>
      <c r="M25" s="352">
        <v>3</v>
      </c>
      <c r="N25" s="352">
        <v>0</v>
      </c>
      <c r="O25" s="352">
        <v>0</v>
      </c>
      <c r="P25" s="352">
        <v>3</v>
      </c>
      <c r="Q25" s="352">
        <v>3</v>
      </c>
      <c r="R25" s="7"/>
    </row>
    <row r="26" spans="2:18" s="3" customFormat="1" ht="21" customHeight="1" x14ac:dyDescent="0.45">
      <c r="B26" s="9" t="s">
        <v>35</v>
      </c>
      <c r="C26" s="65" t="s">
        <v>38</v>
      </c>
      <c r="D26" s="353">
        <v>2</v>
      </c>
      <c r="E26" s="353">
        <v>0</v>
      </c>
      <c r="F26" s="353">
        <v>0</v>
      </c>
      <c r="G26" s="353">
        <v>2</v>
      </c>
      <c r="H26" s="354">
        <v>3</v>
      </c>
      <c r="I26" s="17"/>
      <c r="J26" s="311"/>
      <c r="K26" s="9" t="s">
        <v>47</v>
      </c>
      <c r="L26" s="9" t="s">
        <v>49</v>
      </c>
      <c r="M26" s="352">
        <v>2</v>
      </c>
      <c r="N26" s="352">
        <v>0</v>
      </c>
      <c r="O26" s="352">
        <v>0</v>
      </c>
      <c r="P26" s="352">
        <v>2</v>
      </c>
      <c r="Q26" s="352">
        <v>3</v>
      </c>
      <c r="R26" s="7"/>
    </row>
    <row r="27" spans="2:18" s="3" customFormat="1" ht="21" customHeight="1" x14ac:dyDescent="0.45">
      <c r="B27" s="9" t="s">
        <v>622</v>
      </c>
      <c r="C27" s="65" t="s">
        <v>36</v>
      </c>
      <c r="D27" s="353">
        <v>4</v>
      </c>
      <c r="E27" s="353">
        <v>0</v>
      </c>
      <c r="F27" s="353">
        <v>0</v>
      </c>
      <c r="G27" s="353">
        <v>4</v>
      </c>
      <c r="H27" s="354">
        <v>4</v>
      </c>
      <c r="I27" s="17"/>
      <c r="J27" s="311"/>
      <c r="K27" s="9" t="s">
        <v>68</v>
      </c>
      <c r="L27" s="9" t="s">
        <v>74</v>
      </c>
      <c r="M27" s="352">
        <v>2</v>
      </c>
      <c r="N27" s="352">
        <v>2</v>
      </c>
      <c r="O27" s="352">
        <v>0</v>
      </c>
      <c r="P27" s="352">
        <v>3</v>
      </c>
      <c r="Q27" s="352">
        <v>5</v>
      </c>
      <c r="R27" s="7"/>
    </row>
    <row r="28" spans="2:18" ht="21" customHeight="1" x14ac:dyDescent="0.45">
      <c r="B28" s="12" t="s">
        <v>103</v>
      </c>
      <c r="C28" s="12"/>
      <c r="D28" s="356">
        <f>SUM(D21:D27)</f>
        <v>20</v>
      </c>
      <c r="E28" s="356">
        <f>SUM(E21:E27)</f>
        <v>4</v>
      </c>
      <c r="F28" s="356">
        <f>SUM(F21:F27)</f>
        <v>2</v>
      </c>
      <c r="G28" s="356">
        <f>SUM(G21:G27)</f>
        <v>23</v>
      </c>
      <c r="H28" s="356">
        <f>SUM(H21:H27)</f>
        <v>30</v>
      </c>
      <c r="I28" s="12"/>
      <c r="J28" s="14"/>
      <c r="K28" s="12" t="s">
        <v>103</v>
      </c>
      <c r="L28" s="12"/>
      <c r="M28" s="356">
        <f>SUM(M21:M27)</f>
        <v>18</v>
      </c>
      <c r="N28" s="356">
        <f>SUM(N21:N27)</f>
        <v>8</v>
      </c>
      <c r="O28" s="356">
        <f>SUM(O21:O27)</f>
        <v>0</v>
      </c>
      <c r="P28" s="356">
        <f>SUM(P21:P27)</f>
        <v>22</v>
      </c>
      <c r="Q28" s="356">
        <f>SUM(Q21:Q27)</f>
        <v>30</v>
      </c>
      <c r="R28" s="13"/>
    </row>
    <row r="29" spans="2:18" ht="15" customHeight="1" x14ac:dyDescent="0.45"/>
    <row r="30" spans="2:18" ht="18" customHeight="1" x14ac:dyDescent="0.45">
      <c r="B30" s="525" t="s">
        <v>108</v>
      </c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7"/>
    </row>
    <row r="31" spans="2:18" s="19" customFormat="1" ht="15" customHeight="1" x14ac:dyDescent="0.45">
      <c r="B31" s="524" t="s">
        <v>109</v>
      </c>
      <c r="C31" s="524"/>
      <c r="D31" s="524"/>
      <c r="E31" s="524"/>
      <c r="F31" s="524"/>
      <c r="G31" s="524"/>
      <c r="H31" s="524"/>
      <c r="I31" s="313"/>
      <c r="J31" s="20"/>
      <c r="K31" s="524" t="s">
        <v>110</v>
      </c>
      <c r="L31" s="524"/>
      <c r="M31" s="524"/>
      <c r="N31" s="524"/>
      <c r="O31" s="524"/>
      <c r="P31" s="524"/>
      <c r="Q31" s="524"/>
      <c r="R31" s="524"/>
    </row>
    <row r="32" spans="2:18" s="19" customFormat="1" ht="21" customHeight="1" x14ac:dyDescent="0.45">
      <c r="B32" s="4" t="s">
        <v>100</v>
      </c>
      <c r="C32" s="4" t="s">
        <v>101</v>
      </c>
      <c r="D32" s="5" t="s">
        <v>0</v>
      </c>
      <c r="E32" s="5" t="s">
        <v>1</v>
      </c>
      <c r="F32" s="5" t="s">
        <v>4</v>
      </c>
      <c r="G32" s="5" t="s">
        <v>2</v>
      </c>
      <c r="H32" s="6" t="s">
        <v>3</v>
      </c>
      <c r="I32" s="6" t="s">
        <v>102</v>
      </c>
      <c r="J32" s="21"/>
      <c r="K32" s="4" t="s">
        <v>100</v>
      </c>
      <c r="L32" s="4" t="s">
        <v>101</v>
      </c>
      <c r="M32" s="5" t="s">
        <v>0</v>
      </c>
      <c r="N32" s="5" t="s">
        <v>1</v>
      </c>
      <c r="O32" s="5" t="s">
        <v>4</v>
      </c>
      <c r="P32" s="5" t="s">
        <v>2</v>
      </c>
      <c r="Q32" s="6" t="s">
        <v>3</v>
      </c>
      <c r="R32" s="6" t="s">
        <v>102</v>
      </c>
    </row>
    <row r="33" spans="2:31" s="19" customFormat="1" ht="21" customHeight="1" x14ac:dyDescent="0.45">
      <c r="B33" s="9" t="s">
        <v>50</v>
      </c>
      <c r="C33" s="9" t="s">
        <v>51</v>
      </c>
      <c r="D33" s="352">
        <v>3</v>
      </c>
      <c r="E33" s="352">
        <v>0</v>
      </c>
      <c r="F33" s="352">
        <v>0</v>
      </c>
      <c r="G33" s="352">
        <v>3</v>
      </c>
      <c r="H33" s="352">
        <v>4</v>
      </c>
      <c r="I33" s="7"/>
      <c r="J33" s="21"/>
      <c r="K33" s="9" t="s">
        <v>62</v>
      </c>
      <c r="L33" s="9" t="s">
        <v>63</v>
      </c>
      <c r="M33" s="352">
        <v>3</v>
      </c>
      <c r="N33" s="352">
        <v>0</v>
      </c>
      <c r="O33" s="352">
        <v>0</v>
      </c>
      <c r="P33" s="352">
        <v>3</v>
      </c>
      <c r="Q33" s="352">
        <v>4</v>
      </c>
      <c r="R33" s="7"/>
    </row>
    <row r="34" spans="2:31" s="19" customFormat="1" ht="21" customHeight="1" x14ac:dyDescent="0.45">
      <c r="B34" s="9" t="s">
        <v>52</v>
      </c>
      <c r="C34" s="65" t="s">
        <v>53</v>
      </c>
      <c r="D34" s="353">
        <v>3</v>
      </c>
      <c r="E34" s="353">
        <v>0</v>
      </c>
      <c r="F34" s="353">
        <v>0</v>
      </c>
      <c r="G34" s="353">
        <v>3</v>
      </c>
      <c r="H34" s="354">
        <v>3</v>
      </c>
      <c r="I34" s="22"/>
      <c r="J34" s="21"/>
      <c r="K34" s="9" t="s">
        <v>64</v>
      </c>
      <c r="L34" s="65" t="s">
        <v>65</v>
      </c>
      <c r="M34" s="353">
        <v>2</v>
      </c>
      <c r="N34" s="353">
        <v>2</v>
      </c>
      <c r="O34" s="353">
        <v>0</v>
      </c>
      <c r="P34" s="353">
        <v>3</v>
      </c>
      <c r="Q34" s="354">
        <v>4</v>
      </c>
      <c r="R34" s="306"/>
    </row>
    <row r="35" spans="2:31" s="19" customFormat="1" ht="21" customHeight="1" x14ac:dyDescent="0.45">
      <c r="B35" s="9" t="s">
        <v>54</v>
      </c>
      <c r="C35" s="65" t="s">
        <v>55</v>
      </c>
      <c r="D35" s="355">
        <v>3</v>
      </c>
      <c r="E35" s="355">
        <v>2</v>
      </c>
      <c r="F35" s="355">
        <v>0</v>
      </c>
      <c r="G35" s="355">
        <v>4</v>
      </c>
      <c r="H35" s="355">
        <v>6</v>
      </c>
      <c r="I35" s="7"/>
      <c r="J35" s="21"/>
      <c r="K35" s="9" t="s">
        <v>66</v>
      </c>
      <c r="L35" s="65" t="s">
        <v>67</v>
      </c>
      <c r="M35" s="355">
        <v>3</v>
      </c>
      <c r="N35" s="355">
        <v>2</v>
      </c>
      <c r="O35" s="355">
        <v>0</v>
      </c>
      <c r="P35" s="355">
        <v>4</v>
      </c>
      <c r="Q35" s="355">
        <v>7</v>
      </c>
      <c r="R35" s="304"/>
    </row>
    <row r="36" spans="2:31" s="19" customFormat="1" ht="21" customHeight="1" x14ac:dyDescent="0.45">
      <c r="B36" s="9" t="s">
        <v>68</v>
      </c>
      <c r="C36" s="65" t="s">
        <v>81</v>
      </c>
      <c r="D36" s="355">
        <v>2</v>
      </c>
      <c r="E36" s="355">
        <v>2</v>
      </c>
      <c r="F36" s="355">
        <v>0</v>
      </c>
      <c r="G36" s="355">
        <v>3</v>
      </c>
      <c r="H36" s="355">
        <v>5</v>
      </c>
      <c r="I36" s="24"/>
      <c r="J36" s="21"/>
      <c r="K36" s="9" t="s">
        <v>68</v>
      </c>
      <c r="L36" s="65" t="s">
        <v>82</v>
      </c>
      <c r="M36" s="355">
        <v>3</v>
      </c>
      <c r="N36" s="355">
        <v>0</v>
      </c>
      <c r="O36" s="355">
        <v>0</v>
      </c>
      <c r="P36" s="355">
        <v>3</v>
      </c>
      <c r="Q36" s="355">
        <v>5</v>
      </c>
      <c r="R36" s="304"/>
    </row>
    <row r="37" spans="2:31" s="19" customFormat="1" ht="21" customHeight="1" x14ac:dyDescent="0.45">
      <c r="B37" s="9" t="s">
        <v>56</v>
      </c>
      <c r="C37" s="65" t="s">
        <v>57</v>
      </c>
      <c r="D37" s="355">
        <v>3</v>
      </c>
      <c r="E37" s="355">
        <v>0</v>
      </c>
      <c r="F37" s="355">
        <v>0</v>
      </c>
      <c r="G37" s="355">
        <v>3</v>
      </c>
      <c r="H37" s="355">
        <v>3</v>
      </c>
      <c r="I37" s="24"/>
      <c r="J37" s="21"/>
      <c r="K37" s="9" t="s">
        <v>68</v>
      </c>
      <c r="L37" s="65" t="s">
        <v>85</v>
      </c>
      <c r="M37" s="355">
        <v>3</v>
      </c>
      <c r="N37" s="355">
        <v>0</v>
      </c>
      <c r="O37" s="355">
        <v>0</v>
      </c>
      <c r="P37" s="355">
        <v>3</v>
      </c>
      <c r="Q37" s="355">
        <v>5</v>
      </c>
      <c r="R37" s="304"/>
    </row>
    <row r="38" spans="2:31" s="19" customFormat="1" ht="21" customHeight="1" x14ac:dyDescent="0.45">
      <c r="B38" s="9" t="s">
        <v>58</v>
      </c>
      <c r="C38" s="9" t="s">
        <v>59</v>
      </c>
      <c r="D38" s="352">
        <v>2</v>
      </c>
      <c r="E38" s="352">
        <v>0</v>
      </c>
      <c r="F38" s="352">
        <v>0</v>
      </c>
      <c r="G38" s="352">
        <v>2</v>
      </c>
      <c r="H38" s="352">
        <v>3</v>
      </c>
      <c r="I38" s="24"/>
      <c r="J38" s="10"/>
      <c r="K38" s="9" t="s">
        <v>58</v>
      </c>
      <c r="L38" s="9" t="s">
        <v>71</v>
      </c>
      <c r="M38" s="352">
        <v>3</v>
      </c>
      <c r="N38" s="352">
        <v>0</v>
      </c>
      <c r="O38" s="352">
        <v>0</v>
      </c>
      <c r="P38" s="352">
        <v>3</v>
      </c>
      <c r="Q38" s="352">
        <v>5</v>
      </c>
      <c r="R38" s="22"/>
    </row>
    <row r="39" spans="2:31" s="19" customFormat="1" ht="21" customHeight="1" x14ac:dyDescent="0.45">
      <c r="B39" s="9" t="s">
        <v>60</v>
      </c>
      <c r="C39" s="9" t="s">
        <v>61</v>
      </c>
      <c r="D39" s="352">
        <v>3</v>
      </c>
      <c r="E39" s="352">
        <v>2</v>
      </c>
      <c r="F39" s="352">
        <v>0</v>
      </c>
      <c r="G39" s="352">
        <v>4</v>
      </c>
      <c r="H39" s="352">
        <v>6</v>
      </c>
      <c r="I39" s="24"/>
      <c r="J39" s="10"/>
      <c r="K39" s="9"/>
      <c r="L39" s="9"/>
      <c r="M39" s="352"/>
      <c r="N39" s="352"/>
      <c r="O39" s="352"/>
      <c r="P39" s="352"/>
      <c r="Q39" s="352"/>
      <c r="R39" s="22"/>
    </row>
    <row r="40" spans="2:31" ht="21" customHeight="1" x14ac:dyDescent="0.45">
      <c r="B40" s="12" t="s">
        <v>103</v>
      </c>
      <c r="C40" s="12"/>
      <c r="D40" s="356">
        <f>SUM(D33:D39)</f>
        <v>19</v>
      </c>
      <c r="E40" s="356">
        <f>SUM(E33:E39)</f>
        <v>6</v>
      </c>
      <c r="F40" s="356">
        <f>SUM(F33:F39)</f>
        <v>0</v>
      </c>
      <c r="G40" s="356">
        <f>SUM(G33:G39)</f>
        <v>22</v>
      </c>
      <c r="H40" s="356">
        <f>SUM(H33:H39)</f>
        <v>30</v>
      </c>
      <c r="I40" s="12"/>
      <c r="J40" s="14"/>
      <c r="K40" s="12" t="s">
        <v>104</v>
      </c>
      <c r="L40" s="12"/>
      <c r="M40" s="356">
        <f>SUM(M33:M38)</f>
        <v>17</v>
      </c>
      <c r="N40" s="356">
        <f>SUM(N33:N38)</f>
        <v>4</v>
      </c>
      <c r="O40" s="356">
        <f>SUM(O33:O38)</f>
        <v>0</v>
      </c>
      <c r="P40" s="356">
        <f>SUM(P33:P38)</f>
        <v>19</v>
      </c>
      <c r="Q40" s="356">
        <f>SUM(Q33:Q38)</f>
        <v>30</v>
      </c>
      <c r="R40" s="13"/>
    </row>
    <row r="41" spans="2:31" ht="15" customHeight="1" x14ac:dyDescent="0.45">
      <c r="B41" s="311"/>
      <c r="C41" s="311"/>
      <c r="D41" s="310"/>
      <c r="E41" s="310"/>
      <c r="F41" s="310"/>
      <c r="G41" s="310"/>
      <c r="H41" s="310"/>
      <c r="I41" s="26"/>
      <c r="J41" s="27"/>
      <c r="K41" s="16"/>
      <c r="L41" s="16"/>
      <c r="M41" s="28"/>
      <c r="N41" s="28"/>
      <c r="O41" s="28"/>
      <c r="P41" s="28"/>
      <c r="Q41" s="28"/>
      <c r="R41" s="313"/>
    </row>
    <row r="42" spans="2:31" ht="18" customHeight="1" x14ac:dyDescent="0.45">
      <c r="B42" s="525" t="s">
        <v>111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7"/>
    </row>
    <row r="43" spans="2:31" ht="15" customHeight="1" x14ac:dyDescent="0.45">
      <c r="B43" s="524" t="s">
        <v>112</v>
      </c>
      <c r="C43" s="524"/>
      <c r="D43" s="524"/>
      <c r="E43" s="524"/>
      <c r="F43" s="524"/>
      <c r="G43" s="524"/>
      <c r="H43" s="524"/>
      <c r="I43" s="313"/>
      <c r="K43" s="524" t="s">
        <v>113</v>
      </c>
      <c r="L43" s="524"/>
      <c r="M43" s="524"/>
      <c r="N43" s="524"/>
      <c r="O43" s="524"/>
      <c r="P43" s="524"/>
      <c r="Q43" s="524"/>
      <c r="R43" s="524"/>
      <c r="W43" s="29"/>
      <c r="X43" s="29"/>
      <c r="Y43" s="30"/>
      <c r="Z43" s="30"/>
      <c r="AA43" s="30"/>
      <c r="AB43" s="30"/>
      <c r="AC43" s="307"/>
      <c r="AD43" s="311"/>
      <c r="AE43" s="311"/>
    </row>
    <row r="44" spans="2:31" s="19" customFormat="1" ht="21" customHeight="1" x14ac:dyDescent="0.45">
      <c r="B44" s="4" t="s">
        <v>100</v>
      </c>
      <c r="C44" s="4" t="s">
        <v>101</v>
      </c>
      <c r="D44" s="5" t="s">
        <v>0</v>
      </c>
      <c r="E44" s="5" t="s">
        <v>1</v>
      </c>
      <c r="F44" s="5" t="s">
        <v>4</v>
      </c>
      <c r="G44" s="5" t="s">
        <v>2</v>
      </c>
      <c r="H44" s="6" t="s">
        <v>3</v>
      </c>
      <c r="I44" s="6" t="s">
        <v>102</v>
      </c>
      <c r="J44" s="10"/>
      <c r="K44" s="4" t="s">
        <v>100</v>
      </c>
      <c r="L44" s="4" t="s">
        <v>101</v>
      </c>
      <c r="M44" s="5" t="s">
        <v>0</v>
      </c>
      <c r="N44" s="5" t="s">
        <v>1</v>
      </c>
      <c r="O44" s="5" t="s">
        <v>4</v>
      </c>
      <c r="P44" s="5" t="s">
        <v>2</v>
      </c>
      <c r="Q44" s="6" t="s">
        <v>3</v>
      </c>
      <c r="R44" s="6" t="s">
        <v>102</v>
      </c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s="19" customFormat="1" ht="21" customHeight="1" x14ac:dyDescent="0.45">
      <c r="B45" s="9" t="s">
        <v>72</v>
      </c>
      <c r="C45" s="9" t="s">
        <v>73</v>
      </c>
      <c r="D45" s="352">
        <v>0</v>
      </c>
      <c r="E45" s="352">
        <v>4</v>
      </c>
      <c r="F45" s="352">
        <v>0</v>
      </c>
      <c r="G45" s="352">
        <v>2</v>
      </c>
      <c r="H45" s="352">
        <v>4</v>
      </c>
      <c r="I45" s="24"/>
      <c r="J45" s="10"/>
      <c r="K45" s="9" t="s">
        <v>83</v>
      </c>
      <c r="L45" s="9" t="s">
        <v>84</v>
      </c>
      <c r="M45" s="352">
        <v>0</v>
      </c>
      <c r="N45" s="352">
        <v>4</v>
      </c>
      <c r="O45" s="352">
        <v>0</v>
      </c>
      <c r="P45" s="352">
        <v>2</v>
      </c>
      <c r="Q45" s="352">
        <v>5</v>
      </c>
      <c r="R45" s="22"/>
    </row>
    <row r="46" spans="2:31" s="19" customFormat="1" ht="21" customHeight="1" x14ac:dyDescent="0.45">
      <c r="B46" s="9" t="s">
        <v>68</v>
      </c>
      <c r="C46" s="9" t="s">
        <v>613</v>
      </c>
      <c r="D46" s="352">
        <v>3</v>
      </c>
      <c r="E46" s="352">
        <v>0</v>
      </c>
      <c r="F46" s="352">
        <v>0</v>
      </c>
      <c r="G46" s="352">
        <v>3</v>
      </c>
      <c r="H46" s="352">
        <v>5</v>
      </c>
      <c r="I46" s="24"/>
      <c r="J46" s="10"/>
      <c r="K46" s="9" t="s">
        <v>68</v>
      </c>
      <c r="L46" s="9" t="s">
        <v>614</v>
      </c>
      <c r="M46" s="352">
        <v>3</v>
      </c>
      <c r="N46" s="352">
        <v>0</v>
      </c>
      <c r="O46" s="352">
        <v>0</v>
      </c>
      <c r="P46" s="352">
        <v>3</v>
      </c>
      <c r="Q46" s="352">
        <v>5</v>
      </c>
      <c r="R46" s="22"/>
    </row>
    <row r="47" spans="2:31" s="19" customFormat="1" ht="21" customHeight="1" x14ac:dyDescent="0.45">
      <c r="B47" s="9" t="s">
        <v>75</v>
      </c>
      <c r="C47" s="9" t="s">
        <v>76</v>
      </c>
      <c r="D47" s="352">
        <v>2</v>
      </c>
      <c r="E47" s="352">
        <v>0</v>
      </c>
      <c r="F47" s="352">
        <v>0</v>
      </c>
      <c r="G47" s="352">
        <v>2</v>
      </c>
      <c r="H47" s="352">
        <v>2</v>
      </c>
      <c r="I47" s="24"/>
      <c r="J47" s="10"/>
      <c r="K47" s="9" t="s">
        <v>86</v>
      </c>
      <c r="L47" s="9" t="s">
        <v>87</v>
      </c>
      <c r="M47" s="352">
        <v>0</v>
      </c>
      <c r="N47" s="352">
        <v>6</v>
      </c>
      <c r="O47" s="352">
        <v>0</v>
      </c>
      <c r="P47" s="352">
        <v>3</v>
      </c>
      <c r="Q47" s="352">
        <v>5</v>
      </c>
      <c r="R47" s="22"/>
    </row>
    <row r="48" spans="2:31" s="19" customFormat="1" ht="21" customHeight="1" x14ac:dyDescent="0.45">
      <c r="B48" s="9" t="s">
        <v>77</v>
      </c>
      <c r="C48" s="9" t="s">
        <v>78</v>
      </c>
      <c r="D48" s="352">
        <v>0</v>
      </c>
      <c r="E48" s="352">
        <v>2</v>
      </c>
      <c r="F48" s="352">
        <v>0</v>
      </c>
      <c r="G48" s="352">
        <v>1</v>
      </c>
      <c r="H48" s="352">
        <v>4</v>
      </c>
      <c r="I48" s="24"/>
      <c r="J48" s="10"/>
      <c r="K48" s="9" t="s">
        <v>68</v>
      </c>
      <c r="L48" s="9" t="s">
        <v>88</v>
      </c>
      <c r="M48" s="352">
        <v>3</v>
      </c>
      <c r="N48" s="352">
        <v>0</v>
      </c>
      <c r="O48" s="352">
        <v>0</v>
      </c>
      <c r="P48" s="352">
        <v>3</v>
      </c>
      <c r="Q48" s="352">
        <v>5</v>
      </c>
      <c r="R48" s="22"/>
    </row>
    <row r="49" spans="2:23" s="19" customFormat="1" ht="21" customHeight="1" x14ac:dyDescent="0.45">
      <c r="B49" s="9" t="s">
        <v>79</v>
      </c>
      <c r="C49" s="9" t="s">
        <v>80</v>
      </c>
      <c r="D49" s="352">
        <v>0</v>
      </c>
      <c r="E49" s="352">
        <v>6</v>
      </c>
      <c r="F49" s="352">
        <v>0</v>
      </c>
      <c r="G49" s="352">
        <v>3</v>
      </c>
      <c r="H49" s="352">
        <v>5</v>
      </c>
      <c r="I49" s="24"/>
      <c r="J49" s="10"/>
      <c r="K49" s="9" t="s">
        <v>68</v>
      </c>
      <c r="L49" s="9" t="s">
        <v>89</v>
      </c>
      <c r="M49" s="352">
        <v>3</v>
      </c>
      <c r="N49" s="352">
        <v>0</v>
      </c>
      <c r="O49" s="352">
        <v>0</v>
      </c>
      <c r="P49" s="352">
        <v>3</v>
      </c>
      <c r="Q49" s="352">
        <v>5</v>
      </c>
      <c r="R49" s="22"/>
    </row>
    <row r="50" spans="2:23" s="19" customFormat="1" ht="21" customHeight="1" x14ac:dyDescent="0.45">
      <c r="B50" s="9" t="s">
        <v>68</v>
      </c>
      <c r="C50" s="9" t="s">
        <v>615</v>
      </c>
      <c r="D50" s="352">
        <v>3</v>
      </c>
      <c r="E50" s="352">
        <v>0</v>
      </c>
      <c r="F50" s="352">
        <v>0</v>
      </c>
      <c r="G50" s="352">
        <v>3</v>
      </c>
      <c r="H50" s="352">
        <v>5</v>
      </c>
      <c r="I50" s="24"/>
      <c r="J50" s="10"/>
      <c r="K50" s="9" t="s">
        <v>90</v>
      </c>
      <c r="L50" s="9" t="s">
        <v>91</v>
      </c>
      <c r="M50" s="352">
        <v>3</v>
      </c>
      <c r="N50" s="352">
        <v>0</v>
      </c>
      <c r="O50" s="352">
        <v>0</v>
      </c>
      <c r="P50" s="352">
        <v>3</v>
      </c>
      <c r="Q50" s="352">
        <v>5</v>
      </c>
      <c r="R50" s="22"/>
    </row>
    <row r="51" spans="2:23" s="19" customFormat="1" ht="21" customHeight="1" x14ac:dyDescent="0.45">
      <c r="B51" s="9" t="s">
        <v>68</v>
      </c>
      <c r="C51" s="9" t="s">
        <v>616</v>
      </c>
      <c r="D51" s="352">
        <v>3</v>
      </c>
      <c r="E51" s="352">
        <v>0</v>
      </c>
      <c r="F51" s="352">
        <v>0</v>
      </c>
      <c r="G51" s="352">
        <v>3</v>
      </c>
      <c r="H51" s="352">
        <v>5</v>
      </c>
      <c r="I51" s="24"/>
      <c r="J51" s="10"/>
      <c r="K51" s="9"/>
      <c r="L51" s="9"/>
      <c r="M51" s="352"/>
      <c r="N51" s="352"/>
      <c r="O51" s="352"/>
      <c r="P51" s="352"/>
      <c r="Q51" s="352"/>
      <c r="R51" s="22"/>
    </row>
    <row r="52" spans="2:23" ht="20.25" customHeight="1" x14ac:dyDescent="0.45">
      <c r="B52" s="12" t="s">
        <v>104</v>
      </c>
      <c r="C52" s="12"/>
      <c r="D52" s="356">
        <f>SUM(D45:D51)</f>
        <v>11</v>
      </c>
      <c r="E52" s="356">
        <f>SUM(E45:E51)</f>
        <v>12</v>
      </c>
      <c r="F52" s="356">
        <f>SUM(F45:F51)</f>
        <v>0</v>
      </c>
      <c r="G52" s="356">
        <f>SUM(G45:G51)</f>
        <v>17</v>
      </c>
      <c r="H52" s="356">
        <f>SUM(H45:H51)</f>
        <v>30</v>
      </c>
      <c r="I52" s="12"/>
      <c r="J52" s="14"/>
      <c r="K52" s="12" t="s">
        <v>104</v>
      </c>
      <c r="L52" s="12"/>
      <c r="M52" s="356">
        <f>SUM(M45:M50)</f>
        <v>12</v>
      </c>
      <c r="N52" s="356">
        <f>SUM(N45:N50)</f>
        <v>10</v>
      </c>
      <c r="O52" s="356">
        <f>SUM(O45:O50)</f>
        <v>0</v>
      </c>
      <c r="P52" s="356">
        <f>SUM(P45:P50)</f>
        <v>17</v>
      </c>
      <c r="Q52" s="356">
        <f>SUM(Q45:Q50)</f>
        <v>30</v>
      </c>
      <c r="R52" s="9"/>
    </row>
    <row r="53" spans="2:23" s="32" customFormat="1" ht="21" customHeight="1" x14ac:dyDescent="0.2">
      <c r="K53" s="33"/>
      <c r="L53" s="33"/>
      <c r="M53" s="310"/>
      <c r="N53" s="310"/>
      <c r="O53" s="310"/>
      <c r="P53" s="310"/>
      <c r="Q53" s="310"/>
      <c r="R53" s="310"/>
    </row>
    <row r="54" spans="2:23" s="32" customFormat="1" ht="21" customHeight="1" x14ac:dyDescent="0.2">
      <c r="B54" s="679"/>
      <c r="C54" s="308" t="s">
        <v>114</v>
      </c>
      <c r="D54" s="682">
        <f>SUM(G52,P52,G40,P40,G28,P28,P16,G16)</f>
        <v>164</v>
      </c>
      <c r="E54" s="616"/>
      <c r="F54" s="616"/>
      <c r="G54" s="683"/>
      <c r="H54" s="310"/>
      <c r="I54" s="310"/>
      <c r="K54" s="33"/>
      <c r="L54" s="33"/>
      <c r="R54" s="34"/>
    </row>
    <row r="55" spans="2:23" s="32" customFormat="1" ht="21" customHeight="1" x14ac:dyDescent="0.2">
      <c r="B55" s="680"/>
      <c r="C55" s="305" t="s">
        <v>115</v>
      </c>
      <c r="D55" s="682">
        <f>H16+Q16+H28+Q28+H40+Q40+H52+Q52</f>
        <v>240</v>
      </c>
      <c r="E55" s="616"/>
      <c r="F55" s="616"/>
      <c r="G55" s="683"/>
      <c r="I55" s="34"/>
      <c r="K55" s="10"/>
      <c r="L55" s="10"/>
      <c r="M55" s="35"/>
      <c r="N55" s="35"/>
      <c r="O55" s="35"/>
      <c r="R55" s="34"/>
    </row>
    <row r="56" spans="2:23" s="32" customFormat="1" ht="21" customHeight="1" x14ac:dyDescent="0.2">
      <c r="B56" s="680"/>
      <c r="C56" s="305" t="s">
        <v>116</v>
      </c>
      <c r="D56" s="684">
        <v>65</v>
      </c>
      <c r="E56" s="685"/>
      <c r="F56" s="685"/>
      <c r="G56" s="686"/>
      <c r="I56" s="34"/>
      <c r="K56" s="10"/>
      <c r="L56" s="10"/>
      <c r="M56" s="35"/>
      <c r="N56" s="35"/>
      <c r="O56" s="35"/>
      <c r="R56" s="34"/>
    </row>
    <row r="57" spans="2:23" s="32" customFormat="1" ht="15" customHeight="1" x14ac:dyDescent="0.2">
      <c r="B57" s="681"/>
      <c r="C57" s="305" t="s">
        <v>117</v>
      </c>
      <c r="D57" s="684">
        <v>27</v>
      </c>
      <c r="E57" s="685"/>
      <c r="F57" s="685"/>
      <c r="G57" s="686"/>
      <c r="I57" s="34"/>
      <c r="K57" s="10"/>
      <c r="L57" s="10"/>
      <c r="M57" s="35"/>
      <c r="N57" s="35"/>
      <c r="O57" s="35"/>
      <c r="R57" s="34"/>
    </row>
    <row r="58" spans="2:23" s="37" customFormat="1" ht="21" customHeight="1" thickBot="1" x14ac:dyDescent="0.25">
      <c r="B58" s="36"/>
      <c r="C58" s="32"/>
      <c r="H58" s="32"/>
      <c r="I58" s="34"/>
      <c r="J58" s="32"/>
      <c r="K58" s="10"/>
      <c r="L58" s="10"/>
      <c r="M58" s="35"/>
      <c r="N58" s="35"/>
      <c r="O58" s="35"/>
      <c r="P58" s="32"/>
      <c r="Q58" s="32"/>
      <c r="R58" s="32"/>
    </row>
    <row r="59" spans="2:23" s="37" customFormat="1" ht="21" customHeight="1" thickBot="1" x14ac:dyDescent="0.5">
      <c r="C59" s="38" t="s">
        <v>118</v>
      </c>
      <c r="D59" s="39"/>
      <c r="E59" s="39"/>
      <c r="F59" s="39"/>
      <c r="G59" s="39"/>
      <c r="H59" s="39"/>
      <c r="I59" s="39"/>
      <c r="J59" s="39"/>
      <c r="K59" s="39"/>
      <c r="L59" s="285"/>
      <c r="M59" s="285"/>
      <c r="N59" s="285"/>
      <c r="O59" s="285"/>
      <c r="P59" s="285"/>
      <c r="Q59" s="286"/>
      <c r="R59" s="40"/>
    </row>
    <row r="60" spans="2:23" s="37" customFormat="1" ht="15.75" customHeight="1" thickBot="1" x14ac:dyDescent="0.5">
      <c r="C60" s="41" t="s">
        <v>119</v>
      </c>
      <c r="D60" s="42"/>
      <c r="E60" s="42"/>
      <c r="F60" s="42"/>
      <c r="G60" s="42"/>
      <c r="H60" s="42"/>
      <c r="I60" s="42"/>
      <c r="J60" s="42"/>
      <c r="K60" s="42"/>
      <c r="L60" s="676" t="s">
        <v>120</v>
      </c>
      <c r="M60" s="677"/>
      <c r="N60" s="677"/>
      <c r="O60" s="677"/>
      <c r="P60" s="677"/>
      <c r="Q60" s="678"/>
    </row>
    <row r="61" spans="2:23" s="32" customFormat="1" ht="15.75" customHeight="1" x14ac:dyDescent="0.2">
      <c r="B61" s="43"/>
      <c r="C61" s="9" t="s">
        <v>121</v>
      </c>
      <c r="D61" s="352">
        <v>3</v>
      </c>
      <c r="E61" s="352">
        <v>2</v>
      </c>
      <c r="F61" s="352">
        <v>0</v>
      </c>
      <c r="G61" s="352">
        <v>4</v>
      </c>
      <c r="H61" s="352">
        <v>5</v>
      </c>
      <c r="I61" s="312"/>
      <c r="J61" s="312"/>
      <c r="K61" s="358"/>
      <c r="L61" s="687" t="s">
        <v>122</v>
      </c>
      <c r="M61" s="687"/>
      <c r="N61" s="687"/>
      <c r="O61" s="687"/>
      <c r="P61" s="687"/>
      <c r="Q61" s="687"/>
    </row>
    <row r="62" spans="2:23" s="32" customFormat="1" ht="15.75" customHeight="1" x14ac:dyDescent="0.2">
      <c r="B62" s="43"/>
      <c r="C62" s="9" t="s">
        <v>123</v>
      </c>
      <c r="D62" s="352">
        <v>3</v>
      </c>
      <c r="E62" s="352">
        <v>2</v>
      </c>
      <c r="F62" s="352">
        <v>0</v>
      </c>
      <c r="G62" s="352">
        <v>4</v>
      </c>
      <c r="H62" s="352">
        <v>5</v>
      </c>
      <c r="I62" s="309"/>
      <c r="J62" s="309"/>
      <c r="K62" s="49"/>
      <c r="L62" s="624" t="s">
        <v>124</v>
      </c>
      <c r="M62" s="624"/>
      <c r="N62" s="624"/>
      <c r="O62" s="624"/>
      <c r="P62" s="624"/>
      <c r="Q62" s="624"/>
      <c r="S62" s="46"/>
      <c r="T62" s="46"/>
      <c r="U62" s="46"/>
      <c r="V62" s="46"/>
      <c r="W62" s="46"/>
    </row>
    <row r="63" spans="2:23" s="32" customFormat="1" ht="15.75" customHeight="1" x14ac:dyDescent="0.2">
      <c r="B63" s="35"/>
      <c r="C63" s="9" t="s">
        <v>127</v>
      </c>
      <c r="D63" s="352">
        <v>3</v>
      </c>
      <c r="E63" s="352">
        <v>2</v>
      </c>
      <c r="F63" s="352">
        <v>0</v>
      </c>
      <c r="G63" s="352">
        <v>4</v>
      </c>
      <c r="H63" s="352">
        <v>5</v>
      </c>
      <c r="I63" s="113"/>
      <c r="J63" s="113"/>
      <c r="K63" s="359"/>
      <c r="L63" s="624" t="s">
        <v>125</v>
      </c>
      <c r="M63" s="624"/>
      <c r="N63" s="624"/>
      <c r="O63" s="624"/>
      <c r="P63" s="624"/>
      <c r="Q63" s="624"/>
      <c r="R63" s="47"/>
      <c r="S63" s="47"/>
      <c r="T63" s="43"/>
      <c r="U63" s="43"/>
      <c r="V63" s="43"/>
      <c r="W63" s="43"/>
    </row>
    <row r="64" spans="2:23" s="32" customFormat="1" ht="15.75" customHeight="1" x14ac:dyDescent="0.2">
      <c r="C64" s="9" t="s">
        <v>128</v>
      </c>
      <c r="D64" s="352">
        <v>3</v>
      </c>
      <c r="E64" s="352">
        <v>0</v>
      </c>
      <c r="F64" s="352">
        <v>0</v>
      </c>
      <c r="G64" s="352">
        <v>3</v>
      </c>
      <c r="H64" s="352">
        <v>5</v>
      </c>
      <c r="I64" s="357"/>
      <c r="J64" s="357"/>
      <c r="K64" s="360"/>
      <c r="L64" s="624" t="s">
        <v>126</v>
      </c>
      <c r="M64" s="624"/>
      <c r="N64" s="624"/>
      <c r="O64" s="624"/>
      <c r="P64" s="624"/>
      <c r="Q64" s="624"/>
      <c r="S64" s="46"/>
      <c r="T64" s="46"/>
      <c r="U64" s="46"/>
      <c r="V64" s="46"/>
      <c r="W64" s="46"/>
    </row>
    <row r="65" spans="2:23" s="32" customFormat="1" ht="15.75" customHeight="1" x14ac:dyDescent="0.2">
      <c r="C65" s="9" t="s">
        <v>129</v>
      </c>
      <c r="D65" s="352">
        <v>3</v>
      </c>
      <c r="E65" s="352">
        <v>0</v>
      </c>
      <c r="F65" s="352">
        <v>0</v>
      </c>
      <c r="G65" s="352">
        <v>3</v>
      </c>
      <c r="H65" s="352">
        <v>5</v>
      </c>
      <c r="I65" s="309"/>
      <c r="J65" s="309"/>
      <c r="K65" s="49"/>
      <c r="L65" s="688" t="s">
        <v>617</v>
      </c>
      <c r="M65" s="688"/>
      <c r="N65" s="688"/>
      <c r="O65" s="688"/>
      <c r="P65" s="688"/>
      <c r="Q65" s="688"/>
      <c r="S65" s="43"/>
      <c r="T65" s="43"/>
      <c r="U65" s="43"/>
      <c r="V65" s="43"/>
      <c r="W65" s="43"/>
    </row>
    <row r="66" spans="2:23" s="32" customFormat="1" ht="15.75" customHeight="1" x14ac:dyDescent="0.2">
      <c r="C66" s="9" t="s">
        <v>131</v>
      </c>
      <c r="D66" s="352">
        <v>3</v>
      </c>
      <c r="E66" s="352">
        <v>0</v>
      </c>
      <c r="F66" s="352">
        <v>0</v>
      </c>
      <c r="G66" s="352">
        <v>3</v>
      </c>
      <c r="H66" s="352">
        <v>5</v>
      </c>
      <c r="I66" s="309"/>
      <c r="J66" s="309"/>
      <c r="K66" s="49"/>
      <c r="L66" s="688"/>
      <c r="M66" s="688"/>
      <c r="N66" s="688"/>
      <c r="O66" s="688"/>
      <c r="P66" s="688"/>
      <c r="Q66" s="688"/>
      <c r="S66" s="48"/>
      <c r="T66" s="48"/>
      <c r="U66" s="48"/>
      <c r="V66" s="48"/>
      <c r="W66" s="48"/>
    </row>
    <row r="67" spans="2:23" s="32" customFormat="1" ht="15.75" customHeight="1" x14ac:dyDescent="0.2">
      <c r="C67" s="9" t="s">
        <v>618</v>
      </c>
      <c r="D67" s="352">
        <v>3</v>
      </c>
      <c r="E67" s="352">
        <v>0</v>
      </c>
      <c r="F67" s="352">
        <v>0</v>
      </c>
      <c r="G67" s="352">
        <v>3</v>
      </c>
      <c r="H67" s="352">
        <v>5</v>
      </c>
      <c r="I67" s="309"/>
      <c r="J67" s="309"/>
      <c r="K67" s="49"/>
      <c r="L67" s="688"/>
      <c r="M67" s="688"/>
      <c r="N67" s="688"/>
      <c r="O67" s="688"/>
      <c r="P67" s="688"/>
      <c r="Q67" s="688"/>
      <c r="S67" s="48"/>
      <c r="T67" s="48"/>
      <c r="U67" s="48"/>
      <c r="V67" s="48"/>
      <c r="W67" s="48"/>
    </row>
    <row r="68" spans="2:23" s="32" customFormat="1" ht="15.75" customHeight="1" x14ac:dyDescent="0.2">
      <c r="C68" s="9" t="s">
        <v>132</v>
      </c>
      <c r="D68" s="352">
        <v>3</v>
      </c>
      <c r="E68" s="352">
        <v>0</v>
      </c>
      <c r="F68" s="352">
        <v>0</v>
      </c>
      <c r="G68" s="352">
        <v>3</v>
      </c>
      <c r="H68" s="352">
        <v>5</v>
      </c>
      <c r="I68" s="9"/>
      <c r="J68" s="9"/>
      <c r="K68" s="50"/>
      <c r="L68" s="688"/>
      <c r="M68" s="688"/>
      <c r="N68" s="688"/>
      <c r="O68" s="688"/>
      <c r="P68" s="688"/>
      <c r="Q68" s="688"/>
      <c r="S68" s="48"/>
      <c r="T68" s="48"/>
      <c r="U68" s="48"/>
      <c r="V68" s="48"/>
      <c r="W68" s="48"/>
    </row>
    <row r="69" spans="2:23" ht="17.25" customHeight="1" x14ac:dyDescent="0.2">
      <c r="B69" s="32"/>
      <c r="C69" s="9" t="s">
        <v>133</v>
      </c>
      <c r="D69" s="352">
        <v>3</v>
      </c>
      <c r="E69" s="352">
        <v>0</v>
      </c>
      <c r="F69" s="352">
        <v>0</v>
      </c>
      <c r="G69" s="352">
        <v>3</v>
      </c>
      <c r="H69" s="352">
        <v>5</v>
      </c>
      <c r="I69" s="9"/>
      <c r="J69" s="9"/>
      <c r="K69" s="50"/>
      <c r="L69" s="688"/>
      <c r="M69" s="688"/>
      <c r="N69" s="688"/>
      <c r="O69" s="688"/>
      <c r="P69" s="688"/>
      <c r="Q69" s="688"/>
      <c r="R69" s="51"/>
      <c r="S69" s="51"/>
      <c r="T69" s="51"/>
      <c r="U69" s="51"/>
      <c r="V69" s="48"/>
      <c r="W69" s="48"/>
    </row>
    <row r="70" spans="2:23" ht="18" customHeight="1" x14ac:dyDescent="0.45">
      <c r="C70" s="9" t="s">
        <v>134</v>
      </c>
      <c r="D70" s="352">
        <v>3</v>
      </c>
      <c r="E70" s="352">
        <v>0</v>
      </c>
      <c r="F70" s="352">
        <v>0</v>
      </c>
      <c r="G70" s="352">
        <v>3</v>
      </c>
      <c r="H70" s="352">
        <v>5</v>
      </c>
      <c r="I70" s="9"/>
      <c r="J70" s="9"/>
      <c r="K70" s="50"/>
      <c r="L70" s="688"/>
      <c r="M70" s="688"/>
      <c r="N70" s="688"/>
      <c r="O70" s="688"/>
      <c r="P70" s="688"/>
      <c r="Q70" s="688"/>
    </row>
    <row r="71" spans="2:23" ht="18" customHeight="1" x14ac:dyDescent="0.45">
      <c r="C71" s="9" t="s">
        <v>135</v>
      </c>
      <c r="D71" s="352">
        <v>3</v>
      </c>
      <c r="E71" s="352">
        <v>0</v>
      </c>
      <c r="F71" s="352">
        <v>0</v>
      </c>
      <c r="G71" s="352">
        <v>3</v>
      </c>
      <c r="H71" s="352">
        <v>5</v>
      </c>
      <c r="I71" s="9"/>
      <c r="J71" s="9"/>
      <c r="K71" s="50"/>
      <c r="L71" s="688" t="s">
        <v>130</v>
      </c>
      <c r="M71" s="688"/>
      <c r="N71" s="688"/>
      <c r="O71" s="688"/>
      <c r="P71" s="688"/>
      <c r="Q71" s="688"/>
    </row>
    <row r="72" spans="2:23" ht="18" customHeight="1" x14ac:dyDescent="0.45">
      <c r="C72" s="9" t="s">
        <v>136</v>
      </c>
      <c r="D72" s="352">
        <v>3</v>
      </c>
      <c r="E72" s="352">
        <v>0</v>
      </c>
      <c r="F72" s="352">
        <v>0</v>
      </c>
      <c r="G72" s="352">
        <v>3</v>
      </c>
      <c r="H72" s="352">
        <v>5</v>
      </c>
      <c r="I72" s="9"/>
      <c r="J72" s="9"/>
      <c r="K72" s="50"/>
      <c r="L72" s="688"/>
      <c r="M72" s="688"/>
      <c r="N72" s="688"/>
      <c r="O72" s="688"/>
      <c r="P72" s="688"/>
      <c r="Q72" s="688"/>
    </row>
    <row r="73" spans="2:23" ht="18" customHeight="1" x14ac:dyDescent="0.45">
      <c r="C73" s="9" t="s">
        <v>137</v>
      </c>
      <c r="D73" s="352">
        <v>3</v>
      </c>
      <c r="E73" s="352">
        <v>0</v>
      </c>
      <c r="F73" s="352">
        <v>0</v>
      </c>
      <c r="G73" s="352">
        <v>3</v>
      </c>
      <c r="H73" s="352">
        <v>5</v>
      </c>
      <c r="I73" s="9"/>
      <c r="J73" s="9"/>
      <c r="K73" s="50"/>
      <c r="L73" s="688"/>
      <c r="M73" s="688"/>
      <c r="N73" s="688"/>
      <c r="O73" s="688"/>
      <c r="P73" s="688"/>
      <c r="Q73" s="688"/>
    </row>
    <row r="74" spans="2:23" ht="18" customHeight="1" x14ac:dyDescent="0.45">
      <c r="C74" s="9" t="s">
        <v>138</v>
      </c>
      <c r="D74" s="352">
        <v>3</v>
      </c>
      <c r="E74" s="352">
        <v>0</v>
      </c>
      <c r="F74" s="352">
        <v>0</v>
      </c>
      <c r="G74" s="352">
        <v>3</v>
      </c>
      <c r="H74" s="352">
        <v>5</v>
      </c>
      <c r="I74" s="9"/>
      <c r="J74" s="9"/>
      <c r="K74" s="50"/>
      <c r="L74" s="688"/>
      <c r="M74" s="688"/>
      <c r="N74" s="688"/>
      <c r="O74" s="688"/>
      <c r="P74" s="688"/>
      <c r="Q74" s="688"/>
    </row>
    <row r="75" spans="2:23" ht="18" customHeight="1" x14ac:dyDescent="0.45">
      <c r="C75" s="9" t="s">
        <v>619</v>
      </c>
      <c r="D75" s="353">
        <v>3</v>
      </c>
      <c r="E75" s="353">
        <v>0</v>
      </c>
      <c r="F75" s="353">
        <v>2</v>
      </c>
      <c r="G75" s="353">
        <v>4</v>
      </c>
      <c r="H75" s="354">
        <v>5</v>
      </c>
      <c r="I75" s="9"/>
      <c r="J75" s="9"/>
      <c r="K75" s="50"/>
      <c r="L75" s="688"/>
      <c r="M75" s="688"/>
      <c r="N75" s="688"/>
      <c r="O75" s="688"/>
      <c r="P75" s="688"/>
      <c r="Q75" s="688"/>
    </row>
    <row r="76" spans="2:23" ht="18" customHeight="1" x14ac:dyDescent="0.45">
      <c r="C76" s="9" t="s">
        <v>620</v>
      </c>
      <c r="D76" s="352">
        <v>2</v>
      </c>
      <c r="E76" s="352">
        <v>2</v>
      </c>
      <c r="F76" s="352">
        <v>0</v>
      </c>
      <c r="G76" s="352">
        <v>3</v>
      </c>
      <c r="H76" s="352">
        <v>5</v>
      </c>
      <c r="I76" s="9"/>
      <c r="J76" s="9"/>
      <c r="K76" s="50"/>
      <c r="L76" s="688"/>
      <c r="M76" s="688"/>
      <c r="N76" s="688"/>
      <c r="O76" s="688"/>
      <c r="P76" s="688"/>
      <c r="Q76" s="688"/>
    </row>
  </sheetData>
  <mergeCells count="25">
    <mergeCell ref="L61:Q61"/>
    <mergeCell ref="L62:Q62"/>
    <mergeCell ref="L63:Q63"/>
    <mergeCell ref="L64:Q64"/>
    <mergeCell ref="L71:Q76"/>
    <mergeCell ref="L65:Q70"/>
    <mergeCell ref="B19:H19"/>
    <mergeCell ref="K19:R19"/>
    <mergeCell ref="L60:Q60"/>
    <mergeCell ref="B30:R30"/>
    <mergeCell ref="B31:H31"/>
    <mergeCell ref="K31:R31"/>
    <mergeCell ref="B42:R42"/>
    <mergeCell ref="B43:H43"/>
    <mergeCell ref="K43:R43"/>
    <mergeCell ref="B54:B57"/>
    <mergeCell ref="D54:G54"/>
    <mergeCell ref="D55:G55"/>
    <mergeCell ref="D56:G56"/>
    <mergeCell ref="D57:G57"/>
    <mergeCell ref="B2:R4"/>
    <mergeCell ref="B5:R5"/>
    <mergeCell ref="B6:H6"/>
    <mergeCell ref="K6:Q6"/>
    <mergeCell ref="B18:R18"/>
  </mergeCells>
  <printOptions horizontalCentered="1"/>
  <pageMargins left="7.874015748031496E-2" right="7.874015748031496E-2" top="0.19685039370078741" bottom="0.19685039370078741" header="0" footer="0"/>
  <pageSetup paperSize="9" scale="51" fitToHeight="2" orientation="portrait" useFirstPageNumber="1" r:id="rId1"/>
  <headerFooter alignWithMargins="0"/>
  <rowBreaks count="1" manualBreakCount="1">
    <brk id="6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YAZILIM MÜH.</vt:lpstr>
      <vt:lpstr>EE MÜH.</vt:lpstr>
      <vt:lpstr>MBG İNG</vt:lpstr>
      <vt:lpstr>MBG TR</vt:lpstr>
      <vt:lpstr>END. MÜH.</vt:lpstr>
      <vt:lpstr>KB MÜH.</vt:lpstr>
      <vt:lpstr>BİYOMÜHENDİSLİK</vt:lpstr>
      <vt:lpstr>BİLGİSAYAR</vt:lpstr>
      <vt:lpstr>ADLİ BİLİMLER</vt:lpstr>
      <vt:lpstr>'ADLİ BİLİMLER'!Yazdırma_Alanı</vt:lpstr>
      <vt:lpstr>BİLGİSAYAR!Yazdırma_Alanı</vt:lpstr>
      <vt:lpstr>BİYOMÜHENDİSLİK!Yazdırma_Alanı</vt:lpstr>
      <vt:lpstr>'END. MÜH.'!Yazdırma_Alanı</vt:lpstr>
      <vt:lpstr>'KB MÜH.'!Yazdırma_Alanı</vt:lpstr>
      <vt:lpstr>'MBG TR'!Yazdırma_Alanı</vt:lpstr>
      <vt:lpstr>'YAZILIM MÜH.'!Yazdırma_Alanı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Kişin</dc:creator>
  <cp:lastModifiedBy>Lokman Çelik</cp:lastModifiedBy>
  <cp:lastPrinted>2018-05-28T13:01:25Z</cp:lastPrinted>
  <dcterms:created xsi:type="dcterms:W3CDTF">2015-12-04T14:57:14Z</dcterms:created>
  <dcterms:modified xsi:type="dcterms:W3CDTF">2018-06-06T11:24:24Z</dcterms:modified>
</cp:coreProperties>
</file>